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drawings/drawing3.xml" ContentType="application/vnd.openxmlformats-officedocument.drawingml.chartshapes+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3.xml" ContentType="application/vnd.openxmlformats-officedocument.themeOverride+xml"/>
  <Override PartName="/xl/drawings/drawing4.xml" ContentType="application/vnd.openxmlformats-officedocument.drawingml.chartshapes+xml"/>
  <Override PartName="/xl/charts/chart4.xml" ContentType="application/vnd.openxmlformats-officedocument.drawingml.chart+xml"/>
  <Override PartName="/xl/theme/themeOverride4.xml" ContentType="application/vnd.openxmlformats-officedocument.themeOverrid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5.xml" ContentType="application/vnd.openxmlformats-officedocument.themeOverride+xml"/>
  <Override PartName="/xl/drawings/drawing5.xml" ContentType="application/vnd.openxmlformats-officedocument.drawingml.chartshapes+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6.xml" ContentType="application/vnd.openxmlformats-officedocument.themeOverride+xml"/>
  <Override PartName="/xl/drawings/drawing6.xml" ContentType="application/vnd.openxmlformats-officedocument.drawingml.chartshapes+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8.xml" ContentType="application/vnd.openxmlformats-officedocument.themeOverride+xml"/>
  <Override PartName="/xl/drawings/drawing7.xml" ContentType="application/vnd.openxmlformats-officedocument.drawingml.chartshapes+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9.xml" ContentType="application/vnd.openxmlformats-officedocument.themeOverrid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P:\Prod\RM\MIR\Utsläpp_Energi\Arbetsår 2024\Lufträkenskaper kvartal\5_Publicering\Tabeller_och_Diagram\2024K1\Ny tabell\"/>
    </mc:Choice>
  </mc:AlternateContent>
  <xr:revisionPtr revIDLastSave="0" documentId="13_ncr:1_{87D4D86E-E497-447A-8C10-B7C6635DB605}" xr6:coauthVersionLast="47" xr6:coauthVersionMax="47" xr10:uidLastSave="{00000000-0000-0000-0000-000000000000}"/>
  <bookViews>
    <workbookView xWindow="-110" yWindow="-110" windowWidth="19420" windowHeight="10300" tabRatio="727" xr2:uid="{00000000-000D-0000-FFFF-FFFF00000000}"/>
  </bookViews>
  <sheets>
    <sheet name="Innehåll - Contents" sheetId="58" r:id="rId1"/>
    <sheet name="1 Utsläpp" sheetId="28" r:id="rId2"/>
    <sheet name="2 Diagram" sheetId="35" r:id="rId3"/>
    <sheet name="3 Prel. årssiffor" sheetId="61" r:id="rId4"/>
    <sheet name="4 Utsläpp per FV" sheetId="31" r:id="rId5"/>
    <sheet name="5 Utsläpp per syss." sheetId="32" r:id="rId6"/>
    <sheet name="6 Prel. FV" sheetId="29" r:id="rId7"/>
    <sheet name="7 Syss" sheetId="30" r:id="rId8"/>
    <sheet name="8 Mobila utsläpp" sheetId="63" r:id="rId9"/>
    <sheet name="intern pivot" sheetId="67" state="hidden" r:id="rId10"/>
    <sheet name="intern" sheetId="66" state="hidden" r:id="rId11"/>
  </sheets>
  <externalReferences>
    <externalReference r:id="rId12"/>
  </externalReferences>
  <definedNames>
    <definedName name="_xlnm._FilterDatabase" localSheetId="1" hidden="1">'1 Utsläpp'!$A$5:$BA$42</definedName>
    <definedName name="_xlnm._FilterDatabase" localSheetId="4" hidden="1">'4 Utsläpp per FV'!$A$4:$AG$40</definedName>
    <definedName name="_xlnm._FilterDatabase" localSheetId="5" hidden="1">'5 Utsläpp per syss.'!$A$4:$AG$40</definedName>
    <definedName name="_xlnm._FilterDatabase" localSheetId="6" hidden="1">'6 Prel. FV'!$C$47:$BA$56</definedName>
    <definedName name="_xlnm._FilterDatabase" localSheetId="7" hidden="1">'7 Syss'!$A$5:$AG$41</definedName>
    <definedName name="AR2015K2">#REF!</definedName>
    <definedName name="AR2015K3">#REF!</definedName>
    <definedName name="AR2015K4">#REF!</definedName>
    <definedName name="AR2019K2_20191021">#REF!</definedName>
    <definedName name="CO22008_2009" localSheetId="4">#REF!</definedName>
    <definedName name="CO22008_2009" localSheetId="5">#REF!</definedName>
    <definedName name="CO22008_2009" localSheetId="6">#REF!</definedName>
    <definedName name="CO22008_2009" localSheetId="7">#REF!</definedName>
    <definedName name="CO22008_2009">#REF!</definedName>
    <definedName name="RESULTAT">#REF!</definedName>
    <definedName name="RESULTAT2015K2DETALJ">#REF!</definedName>
    <definedName name="RESULTAT2015K3">#REF!</definedName>
    <definedName name="RESULTAT2015K3DETALJ">#REF!</definedName>
    <definedName name="RESULTAT2018K1DETALJ_20180816">#REF!</definedName>
    <definedName name="RESULTAT2019K1DETALJ2_20190820">#REF!</definedName>
    <definedName name="RESULTAT2019K1DETALJ2_20191014">#REF!</definedName>
    <definedName name="RESULTAT2019K2_20191021">#REF!</definedName>
    <definedName name="RESULTAT2019K2DETALJ2_20191021">#REF!</definedName>
    <definedName name="RESULTAT2019K3DETALJ2_20200124">#REF!</definedName>
    <definedName name="RESULTAT2019K3DETALJ2_20200127">#REF!</definedName>
    <definedName name="Utsläpp_av_växthusgaser_2008K1_2017K4">'Innehåll - Contents'!$C$8</definedName>
  </definedNames>
  <calcPr calcId="191029"/>
  <pivotCaches>
    <pivotCache cacheId="0"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43" i="61" l="1"/>
  <c r="V43" i="61"/>
  <c r="W43" i="61"/>
  <c r="X43" i="61"/>
  <c r="Y43" i="61"/>
  <c r="Z43" i="61"/>
  <c r="AA43" i="61"/>
  <c r="AB43" i="61"/>
  <c r="AC43" i="61"/>
  <c r="AD43" i="61"/>
  <c r="AE43" i="61"/>
  <c r="AF43" i="61"/>
  <c r="AG43" i="61"/>
  <c r="AH43" i="61"/>
  <c r="AI43" i="61"/>
  <c r="T43" i="61"/>
  <c r="AY57" i="61"/>
  <c r="AY55" i="61"/>
  <c r="AY54" i="61"/>
  <c r="AY53" i="61"/>
  <c r="AY52" i="61"/>
  <c r="AY51" i="61"/>
  <c r="AY50" i="61"/>
  <c r="AY49" i="61"/>
  <c r="AY48" i="61"/>
  <c r="AY43" i="61"/>
  <c r="AY41" i="61"/>
  <c r="AY40" i="61"/>
  <c r="AY39" i="61"/>
  <c r="AY38" i="61"/>
  <c r="AY37" i="61"/>
  <c r="AY36" i="61"/>
  <c r="AY35" i="61"/>
  <c r="AY34" i="61"/>
  <c r="AY33" i="61"/>
  <c r="AY32" i="61"/>
  <c r="AY31" i="61"/>
  <c r="AY30" i="61"/>
  <c r="AY29" i="61"/>
  <c r="AY28" i="61"/>
  <c r="AY27" i="61"/>
  <c r="AY26" i="61"/>
  <c r="AY25" i="61"/>
  <c r="AY24" i="61"/>
  <c r="AY23" i="61"/>
  <c r="AY22" i="61"/>
  <c r="AY21" i="61"/>
  <c r="AY20" i="61"/>
  <c r="AY19" i="61"/>
  <c r="AY18" i="61"/>
  <c r="AY17" i="61"/>
  <c r="AY16" i="61"/>
  <c r="AY15" i="61"/>
  <c r="AY14" i="61"/>
  <c r="AY13" i="61"/>
  <c r="AY12" i="61"/>
  <c r="AY11" i="61"/>
  <c r="AY10" i="61"/>
  <c r="AY9" i="61"/>
  <c r="AY8" i="61"/>
  <c r="AY7" i="61"/>
  <c r="AY6" i="61"/>
  <c r="AI48" i="61" l="1"/>
  <c r="AI49" i="61"/>
  <c r="AI50" i="61"/>
  <c r="AI51" i="61"/>
  <c r="AI52" i="61"/>
  <c r="AI53" i="61"/>
  <c r="AI54" i="61"/>
  <c r="AI55" i="61"/>
  <c r="AI57" i="61"/>
  <c r="AI41" i="61"/>
  <c r="AI40" i="61"/>
  <c r="AI39" i="61"/>
  <c r="AI38" i="61"/>
  <c r="AI37" i="61"/>
  <c r="AI36" i="61"/>
  <c r="AI35" i="61"/>
  <c r="AI34" i="61"/>
  <c r="AI33" i="61"/>
  <c r="AI32" i="61"/>
  <c r="AI31" i="61"/>
  <c r="AI30" i="61"/>
  <c r="AI29" i="61"/>
  <c r="AI28" i="61"/>
  <c r="AI24" i="61"/>
  <c r="AI23" i="61"/>
  <c r="AI22" i="61"/>
  <c r="AI21" i="61"/>
  <c r="AI20" i="61"/>
  <c r="AI19" i="61"/>
  <c r="AI18" i="61"/>
  <c r="AI17" i="61"/>
  <c r="AI16" i="61"/>
  <c r="AI15" i="61"/>
  <c r="AI14" i="61"/>
  <c r="AI13" i="61"/>
  <c r="AI11" i="61"/>
  <c r="AI10" i="61"/>
  <c r="AI8" i="61"/>
  <c r="AI7" i="61"/>
  <c r="AI6" i="61"/>
  <c r="T48" i="61"/>
  <c r="T49" i="61"/>
  <c r="T50" i="61"/>
  <c r="T51" i="61"/>
  <c r="T52" i="61"/>
  <c r="T53" i="61"/>
  <c r="T54" i="61"/>
  <c r="T55" i="61"/>
  <c r="G16" i="35" l="1"/>
  <c r="G15" i="35"/>
  <c r="G14" i="35"/>
  <c r="G13" i="35"/>
  <c r="G12" i="35"/>
  <c r="G11" i="35"/>
  <c r="G10" i="35"/>
  <c r="G9" i="35"/>
  <c r="G8" i="35"/>
  <c r="G7" i="35"/>
  <c r="F16" i="35"/>
  <c r="F8" i="35"/>
  <c r="F9" i="35"/>
  <c r="F10" i="35"/>
  <c r="F11" i="35"/>
  <c r="F12" i="35"/>
  <c r="F13" i="35"/>
  <c r="F14" i="35"/>
  <c r="F15" i="35"/>
  <c r="F7" i="35"/>
  <c r="BP58" i="31"/>
  <c r="BO58" i="31"/>
  <c r="BN58" i="31"/>
  <c r="BM58" i="31"/>
  <c r="BP57" i="31"/>
  <c r="BO57" i="31"/>
  <c r="BN57" i="31"/>
  <c r="BM57" i="31"/>
  <c r="BL58" i="31"/>
  <c r="BK58" i="31"/>
  <c r="BJ58" i="31"/>
  <c r="BI58" i="31"/>
  <c r="BH58" i="31"/>
  <c r="BG58" i="31"/>
  <c r="BL57" i="31"/>
  <c r="BK57" i="31"/>
  <c r="BJ57" i="31"/>
  <c r="BI57" i="31"/>
  <c r="BH57" i="31"/>
  <c r="BG57" i="31"/>
  <c r="BF58" i="31"/>
  <c r="BE58" i="31"/>
  <c r="BD58" i="31"/>
  <c r="BC58" i="31"/>
  <c r="BB58" i="31"/>
  <c r="BA58" i="31"/>
  <c r="BF57" i="31"/>
  <c r="BE57" i="31"/>
  <c r="BD57" i="31"/>
  <c r="BC57" i="31"/>
  <c r="BB57" i="31"/>
  <c r="BA57" i="31"/>
  <c r="AZ58" i="31"/>
  <c r="AY58" i="31"/>
  <c r="AX58" i="31"/>
  <c r="AW58" i="31"/>
  <c r="AV58" i="31"/>
  <c r="AU58" i="31"/>
  <c r="AZ57" i="31"/>
  <c r="AY57" i="31"/>
  <c r="AX57" i="31"/>
  <c r="AW57" i="31"/>
  <c r="AV57" i="31"/>
  <c r="AU57" i="31"/>
  <c r="AT58" i="31"/>
  <c r="AS58" i="31"/>
  <c r="AR58" i="31"/>
  <c r="AQ58" i="31"/>
  <c r="AP58" i="31"/>
  <c r="AO58" i="31"/>
  <c r="AT57" i="31"/>
  <c r="AS57" i="31"/>
  <c r="AR57" i="31"/>
  <c r="AQ57" i="31"/>
  <c r="AP57" i="31"/>
  <c r="AO57" i="31"/>
  <c r="AN58" i="31"/>
  <c r="AM58" i="31"/>
  <c r="AL58" i="31"/>
  <c r="AK58" i="31"/>
  <c r="AJ58" i="31"/>
  <c r="AI58" i="31"/>
  <c r="AN57" i="31"/>
  <c r="AM57" i="31"/>
  <c r="AL57" i="31"/>
  <c r="AK57" i="31"/>
  <c r="AJ57" i="31"/>
  <c r="AI57" i="31"/>
  <c r="AH58" i="31"/>
  <c r="AG58" i="31"/>
  <c r="AF58" i="31"/>
  <c r="AE58" i="31"/>
  <c r="AD58" i="31"/>
  <c r="AC58" i="31"/>
  <c r="AH57" i="31"/>
  <c r="AG57" i="31"/>
  <c r="AF57" i="31"/>
  <c r="AE57" i="31"/>
  <c r="AD57" i="31"/>
  <c r="AC57" i="31"/>
  <c r="AB58" i="31"/>
  <c r="AA58" i="31"/>
  <c r="Z58" i="31"/>
  <c r="Y58" i="31"/>
  <c r="X58" i="31"/>
  <c r="W58" i="31"/>
  <c r="AB57" i="31"/>
  <c r="AA57" i="31"/>
  <c r="Z57" i="31"/>
  <c r="Y57" i="31"/>
  <c r="X57" i="31"/>
  <c r="W57" i="31"/>
  <c r="V58" i="31"/>
  <c r="U58" i="31"/>
  <c r="T58" i="31"/>
  <c r="S58" i="31"/>
  <c r="R58" i="31"/>
  <c r="Q58" i="31"/>
  <c r="V57" i="31"/>
  <c r="U57" i="31"/>
  <c r="T57" i="31"/>
  <c r="S57" i="31"/>
  <c r="R57" i="31"/>
  <c r="Q57" i="31"/>
  <c r="P58" i="31"/>
  <c r="O58" i="31"/>
  <c r="N58" i="31"/>
  <c r="M58" i="31"/>
  <c r="L58" i="31"/>
  <c r="K58" i="31"/>
  <c r="P57" i="31"/>
  <c r="O57" i="31"/>
  <c r="N57" i="31"/>
  <c r="M57" i="31"/>
  <c r="L57" i="31"/>
  <c r="K57" i="31"/>
  <c r="J58" i="31"/>
  <c r="J57" i="31"/>
  <c r="I58" i="31"/>
  <c r="I57" i="31"/>
  <c r="H58" i="31"/>
  <c r="H57" i="31"/>
  <c r="G58" i="31"/>
  <c r="G57" i="31"/>
  <c r="F58" i="31"/>
  <c r="F57" i="31"/>
  <c r="E58" i="31"/>
  <c r="E57" i="31"/>
  <c r="D58" i="31"/>
  <c r="D57" i="31"/>
  <c r="BP53" i="31" l="1"/>
  <c r="BO53" i="31"/>
  <c r="BN53" i="31"/>
  <c r="BM53" i="31"/>
  <c r="BL53" i="31"/>
  <c r="BP52" i="31"/>
  <c r="BO52" i="31"/>
  <c r="BN52" i="31"/>
  <c r="BM52" i="31"/>
  <c r="BL52" i="31"/>
  <c r="BP51" i="31"/>
  <c r="BO51" i="31"/>
  <c r="BN51" i="31"/>
  <c r="BM51" i="31"/>
  <c r="BL51" i="31"/>
  <c r="BP50" i="31"/>
  <c r="BO50" i="31"/>
  <c r="BN50" i="31"/>
  <c r="BM50" i="31"/>
  <c r="BL50" i="31"/>
  <c r="BP49" i="31"/>
  <c r="BO49" i="31"/>
  <c r="BN49" i="31"/>
  <c r="BM49" i="31"/>
  <c r="BL49" i="31"/>
  <c r="BP48" i="31"/>
  <c r="BO48" i="31"/>
  <c r="BN48" i="31"/>
  <c r="BM48" i="31"/>
  <c r="BL48" i="31"/>
  <c r="BP47" i="31"/>
  <c r="BO47" i="31"/>
  <c r="BN47" i="31"/>
  <c r="BM47" i="31"/>
  <c r="BL47" i="31"/>
  <c r="BP46" i="31"/>
  <c r="BO46" i="31"/>
  <c r="BN46" i="31"/>
  <c r="BM46" i="31"/>
  <c r="BL46" i="31"/>
  <c r="BK53" i="31"/>
  <c r="BJ53" i="31"/>
  <c r="BI53" i="31"/>
  <c r="BH53" i="31"/>
  <c r="BG53" i="31"/>
  <c r="BK52" i="31"/>
  <c r="BJ52" i="31"/>
  <c r="BI52" i="31"/>
  <c r="BH52" i="31"/>
  <c r="BG52" i="31"/>
  <c r="BK51" i="31"/>
  <c r="BJ51" i="31"/>
  <c r="BI51" i="31"/>
  <c r="BH51" i="31"/>
  <c r="BG51" i="31"/>
  <c r="BK50" i="31"/>
  <c r="BJ50" i="31"/>
  <c r="BI50" i="31"/>
  <c r="BH50" i="31"/>
  <c r="BG50" i="31"/>
  <c r="BK49" i="31"/>
  <c r="BJ49" i="31"/>
  <c r="BI49" i="31"/>
  <c r="BH49" i="31"/>
  <c r="BG49" i="31"/>
  <c r="BK48" i="31"/>
  <c r="BJ48" i="31"/>
  <c r="BI48" i="31"/>
  <c r="BH48" i="31"/>
  <c r="BG48" i="31"/>
  <c r="BK47" i="31"/>
  <c r="BJ47" i="31"/>
  <c r="BI47" i="31"/>
  <c r="BH47" i="31"/>
  <c r="BG47" i="31"/>
  <c r="BK46" i="31"/>
  <c r="BJ46" i="31"/>
  <c r="BI46" i="31"/>
  <c r="BH46" i="31"/>
  <c r="BG46" i="31"/>
  <c r="BF53" i="31"/>
  <c r="BE53" i="31"/>
  <c r="BD53" i="31"/>
  <c r="BC53" i="31"/>
  <c r="BB53" i="31"/>
  <c r="BF52" i="31"/>
  <c r="BE52" i="31"/>
  <c r="BD52" i="31"/>
  <c r="BC52" i="31"/>
  <c r="BB52" i="31"/>
  <c r="BF51" i="31"/>
  <c r="BE51" i="31"/>
  <c r="BD51" i="31"/>
  <c r="BC51" i="31"/>
  <c r="BB51" i="31"/>
  <c r="BF50" i="31"/>
  <c r="BE50" i="31"/>
  <c r="BD50" i="31"/>
  <c r="BC50" i="31"/>
  <c r="BB50" i="31"/>
  <c r="BF49" i="31"/>
  <c r="BE49" i="31"/>
  <c r="BD49" i="31"/>
  <c r="BC49" i="31"/>
  <c r="BB49" i="31"/>
  <c r="BF48" i="31"/>
  <c r="BE48" i="31"/>
  <c r="BD48" i="31"/>
  <c r="BC48" i="31"/>
  <c r="BB48" i="31"/>
  <c r="BF47" i="31"/>
  <c r="BE47" i="31"/>
  <c r="BD47" i="31"/>
  <c r="BC47" i="31"/>
  <c r="BB47" i="31"/>
  <c r="BF46" i="31"/>
  <c r="BE46" i="31"/>
  <c r="BD46" i="31"/>
  <c r="BC46" i="31"/>
  <c r="BB46" i="31"/>
  <c r="BA53" i="31"/>
  <c r="AZ53" i="31"/>
  <c r="AY53" i="31"/>
  <c r="AX53" i="31"/>
  <c r="AW53" i="31"/>
  <c r="BA52" i="31"/>
  <c r="AZ52" i="31"/>
  <c r="AY52" i="31"/>
  <c r="AX52" i="31"/>
  <c r="AW52" i="31"/>
  <c r="BA51" i="31"/>
  <c r="AZ51" i="31"/>
  <c r="AY51" i="31"/>
  <c r="AX51" i="31"/>
  <c r="AW51" i="31"/>
  <c r="BA50" i="31"/>
  <c r="AZ50" i="31"/>
  <c r="AY50" i="31"/>
  <c r="AX50" i="31"/>
  <c r="AW50" i="31"/>
  <c r="BA49" i="31"/>
  <c r="AZ49" i="31"/>
  <c r="AY49" i="31"/>
  <c r="AX49" i="31"/>
  <c r="AW49" i="31"/>
  <c r="BA48" i="31"/>
  <c r="AZ48" i="31"/>
  <c r="AY48" i="31"/>
  <c r="AX48" i="31"/>
  <c r="AW48" i="31"/>
  <c r="BA47" i="31"/>
  <c r="AZ47" i="31"/>
  <c r="AY47" i="31"/>
  <c r="AX47" i="31"/>
  <c r="AW47" i="31"/>
  <c r="BA46" i="31"/>
  <c r="AZ46" i="31"/>
  <c r="AY46" i="31"/>
  <c r="AX46" i="31"/>
  <c r="AW46" i="31"/>
  <c r="AV53" i="31"/>
  <c r="AU53" i="31"/>
  <c r="AT53" i="31"/>
  <c r="AS53" i="31"/>
  <c r="AR53" i="31"/>
  <c r="AV52" i="31"/>
  <c r="AU52" i="31"/>
  <c r="AT52" i="31"/>
  <c r="AS52" i="31"/>
  <c r="AR52" i="31"/>
  <c r="AV51" i="31"/>
  <c r="AU51" i="31"/>
  <c r="AT51" i="31"/>
  <c r="AS51" i="31"/>
  <c r="AR51" i="31"/>
  <c r="AV50" i="31"/>
  <c r="AU50" i="31"/>
  <c r="AT50" i="31"/>
  <c r="AS50" i="31"/>
  <c r="AR50" i="31"/>
  <c r="AV49" i="31"/>
  <c r="AU49" i="31"/>
  <c r="AT49" i="31"/>
  <c r="AS49" i="31"/>
  <c r="AR49" i="31"/>
  <c r="AV48" i="31"/>
  <c r="AU48" i="31"/>
  <c r="AT48" i="31"/>
  <c r="AS48" i="31"/>
  <c r="AR48" i="31"/>
  <c r="AV47" i="31"/>
  <c r="AU47" i="31"/>
  <c r="AT47" i="31"/>
  <c r="AS47" i="31"/>
  <c r="AR47" i="31"/>
  <c r="AV46" i="31"/>
  <c r="AU46" i="31"/>
  <c r="AT46" i="31"/>
  <c r="AS46" i="31"/>
  <c r="AR46" i="31"/>
  <c r="AQ53" i="31"/>
  <c r="AP53" i="31"/>
  <c r="AO53" i="31"/>
  <c r="AN53" i="31"/>
  <c r="AM53" i="31"/>
  <c r="AQ52" i="31"/>
  <c r="AP52" i="31"/>
  <c r="AO52" i="31"/>
  <c r="AN52" i="31"/>
  <c r="AM52" i="31"/>
  <c r="AQ51" i="31"/>
  <c r="AP51" i="31"/>
  <c r="AO51" i="31"/>
  <c r="AN51" i="31"/>
  <c r="AM51" i="31"/>
  <c r="AQ50" i="31"/>
  <c r="AP50" i="31"/>
  <c r="AO50" i="31"/>
  <c r="AN50" i="31"/>
  <c r="AM50" i="31"/>
  <c r="AQ49" i="31"/>
  <c r="AP49" i="31"/>
  <c r="AO49" i="31"/>
  <c r="AN49" i="31"/>
  <c r="AM49" i="31"/>
  <c r="AQ48" i="31"/>
  <c r="AP48" i="31"/>
  <c r="AO48" i="31"/>
  <c r="AN48" i="31"/>
  <c r="AM48" i="31"/>
  <c r="AQ47" i="31"/>
  <c r="AP47" i="31"/>
  <c r="AO47" i="31"/>
  <c r="AN47" i="31"/>
  <c r="AM47" i="31"/>
  <c r="AQ46" i="31"/>
  <c r="AP46" i="31"/>
  <c r="AO46" i="31"/>
  <c r="AN46" i="31"/>
  <c r="AM46" i="31"/>
  <c r="AL53" i="31"/>
  <c r="AK53" i="31"/>
  <c r="AJ53" i="31"/>
  <c r="AI53" i="31"/>
  <c r="AH53" i="31"/>
  <c r="AL52" i="31"/>
  <c r="AK52" i="31"/>
  <c r="AJ52" i="31"/>
  <c r="AI52" i="31"/>
  <c r="AH52" i="31"/>
  <c r="AL51" i="31"/>
  <c r="AK51" i="31"/>
  <c r="AJ51" i="31"/>
  <c r="AI51" i="31"/>
  <c r="AH51" i="31"/>
  <c r="AL50" i="31"/>
  <c r="AK50" i="31"/>
  <c r="AJ50" i="31"/>
  <c r="AI50" i="31"/>
  <c r="AH50" i="31"/>
  <c r="AL49" i="31"/>
  <c r="AK49" i="31"/>
  <c r="AJ49" i="31"/>
  <c r="AI49" i="31"/>
  <c r="AH49" i="31"/>
  <c r="AL48" i="31"/>
  <c r="AK48" i="31"/>
  <c r="AJ48" i="31"/>
  <c r="AI48" i="31"/>
  <c r="AH48" i="31"/>
  <c r="AL47" i="31"/>
  <c r="AK47" i="31"/>
  <c r="AJ47" i="31"/>
  <c r="AI47" i="31"/>
  <c r="AH47" i="31"/>
  <c r="AL46" i="31"/>
  <c r="AK46" i="31"/>
  <c r="AJ46" i="31"/>
  <c r="AI46" i="31"/>
  <c r="AH46" i="31"/>
  <c r="AG53" i="31"/>
  <c r="AF53" i="31"/>
  <c r="AE53" i="31"/>
  <c r="AD53" i="31"/>
  <c r="AC53" i="31"/>
  <c r="AG52" i="31"/>
  <c r="AF52" i="31"/>
  <c r="AE52" i="31"/>
  <c r="AD52" i="31"/>
  <c r="AC52" i="31"/>
  <c r="AG51" i="31"/>
  <c r="AF51" i="31"/>
  <c r="AE51" i="31"/>
  <c r="AD51" i="31"/>
  <c r="AC51" i="31"/>
  <c r="AG50" i="31"/>
  <c r="AF50" i="31"/>
  <c r="AE50" i="31"/>
  <c r="AD50" i="31"/>
  <c r="AC50" i="31"/>
  <c r="AG49" i="31"/>
  <c r="AF49" i="31"/>
  <c r="AE49" i="31"/>
  <c r="AD49" i="31"/>
  <c r="AC49" i="31"/>
  <c r="AG48" i="31"/>
  <c r="AF48" i="31"/>
  <c r="AE48" i="31"/>
  <c r="AD48" i="31"/>
  <c r="AC48" i="31"/>
  <c r="AG47" i="31"/>
  <c r="AF47" i="31"/>
  <c r="AE47" i="31"/>
  <c r="AD47" i="31"/>
  <c r="AC47" i="31"/>
  <c r="AG46" i="31"/>
  <c r="AF46" i="31"/>
  <c r="AE46" i="31"/>
  <c r="AD46" i="31"/>
  <c r="AC46" i="31"/>
  <c r="AB53" i="31"/>
  <c r="AA53" i="31"/>
  <c r="Z53" i="31"/>
  <c r="Y53" i="31"/>
  <c r="X53" i="31"/>
  <c r="AB52" i="31"/>
  <c r="AA52" i="31"/>
  <c r="Z52" i="31"/>
  <c r="Y52" i="31"/>
  <c r="X52" i="31"/>
  <c r="AB51" i="31"/>
  <c r="AA51" i="31"/>
  <c r="Z51" i="31"/>
  <c r="Y51" i="31"/>
  <c r="X51" i="31"/>
  <c r="AB50" i="31"/>
  <c r="AA50" i="31"/>
  <c r="Z50" i="31"/>
  <c r="Y50" i="31"/>
  <c r="X50" i="31"/>
  <c r="AB49" i="31"/>
  <c r="AA49" i="31"/>
  <c r="Z49" i="31"/>
  <c r="Y49" i="31"/>
  <c r="X49" i="31"/>
  <c r="AB48" i="31"/>
  <c r="AA48" i="31"/>
  <c r="Z48" i="31"/>
  <c r="Y48" i="31"/>
  <c r="X48" i="31"/>
  <c r="AB47" i="31"/>
  <c r="AA47" i="31"/>
  <c r="Z47" i="31"/>
  <c r="Y47" i="31"/>
  <c r="X47" i="31"/>
  <c r="AB46" i="31"/>
  <c r="AA46" i="31"/>
  <c r="Z46" i="31"/>
  <c r="Y46" i="31"/>
  <c r="X46" i="31"/>
  <c r="W53" i="31"/>
  <c r="V53" i="31"/>
  <c r="U53" i="31"/>
  <c r="T53" i="31"/>
  <c r="S53" i="31"/>
  <c r="W52" i="31"/>
  <c r="V52" i="31"/>
  <c r="U52" i="31"/>
  <c r="T52" i="31"/>
  <c r="S52" i="31"/>
  <c r="W51" i="31"/>
  <c r="V51" i="31"/>
  <c r="U51" i="31"/>
  <c r="T51" i="31"/>
  <c r="S51" i="31"/>
  <c r="W50" i="31"/>
  <c r="V50" i="31"/>
  <c r="U50" i="31"/>
  <c r="T50" i="31"/>
  <c r="S50" i="31"/>
  <c r="W49" i="31"/>
  <c r="V49" i="31"/>
  <c r="U49" i="31"/>
  <c r="T49" i="31"/>
  <c r="S49" i="31"/>
  <c r="W48" i="31"/>
  <c r="V48" i="31"/>
  <c r="U48" i="31"/>
  <c r="T48" i="31"/>
  <c r="S48" i="31"/>
  <c r="W47" i="31"/>
  <c r="V47" i="31"/>
  <c r="U47" i="31"/>
  <c r="T47" i="31"/>
  <c r="S47" i="31"/>
  <c r="W46" i="31"/>
  <c r="V46" i="31"/>
  <c r="U46" i="31"/>
  <c r="T46" i="31"/>
  <c r="S46" i="31"/>
  <c r="R53" i="31"/>
  <c r="Q53" i="31"/>
  <c r="P53" i="31"/>
  <c r="O53" i="31"/>
  <c r="N53" i="31"/>
  <c r="R52" i="31"/>
  <c r="Q52" i="31"/>
  <c r="P52" i="31"/>
  <c r="O52" i="31"/>
  <c r="N52" i="31"/>
  <c r="R51" i="31"/>
  <c r="Q51" i="31"/>
  <c r="P51" i="31"/>
  <c r="O51" i="31"/>
  <c r="N51" i="31"/>
  <c r="R50" i="31"/>
  <c r="Q50" i="31"/>
  <c r="P50" i="31"/>
  <c r="O50" i="31"/>
  <c r="N50" i="31"/>
  <c r="R49" i="31"/>
  <c r="Q49" i="31"/>
  <c r="P49" i="31"/>
  <c r="O49" i="31"/>
  <c r="N49" i="31"/>
  <c r="R48" i="31"/>
  <c r="Q48" i="31"/>
  <c r="P48" i="31"/>
  <c r="O48" i="31"/>
  <c r="N48" i="31"/>
  <c r="R47" i="31"/>
  <c r="Q47" i="31"/>
  <c r="P47" i="31"/>
  <c r="O47" i="31"/>
  <c r="N47" i="31"/>
  <c r="R46" i="31"/>
  <c r="Q46" i="31"/>
  <c r="P46" i="31"/>
  <c r="O46" i="31"/>
  <c r="N46" i="31"/>
  <c r="M53" i="31"/>
  <c r="L53" i="31"/>
  <c r="K53" i="31"/>
  <c r="J53" i="31"/>
  <c r="I53" i="31"/>
  <c r="M52" i="31"/>
  <c r="L52" i="31"/>
  <c r="K52" i="31"/>
  <c r="J52" i="31"/>
  <c r="I52" i="31"/>
  <c r="M51" i="31"/>
  <c r="L51" i="31"/>
  <c r="K51" i="31"/>
  <c r="J51" i="31"/>
  <c r="I51" i="31"/>
  <c r="M50" i="31"/>
  <c r="L50" i="31"/>
  <c r="K50" i="31"/>
  <c r="J50" i="31"/>
  <c r="I50" i="31"/>
  <c r="M49" i="31"/>
  <c r="L49" i="31"/>
  <c r="K49" i="31"/>
  <c r="J49" i="31"/>
  <c r="I49" i="31"/>
  <c r="M48" i="31"/>
  <c r="L48" i="31"/>
  <c r="K48" i="31"/>
  <c r="J48" i="31"/>
  <c r="I48" i="31"/>
  <c r="M47" i="31"/>
  <c r="L47" i="31"/>
  <c r="K47" i="31"/>
  <c r="J47" i="31"/>
  <c r="I47" i="31"/>
  <c r="M46" i="31"/>
  <c r="L46" i="31"/>
  <c r="K46" i="31"/>
  <c r="J46" i="31"/>
  <c r="I46" i="31"/>
  <c r="H53" i="31"/>
  <c r="H52" i="31"/>
  <c r="H51" i="31"/>
  <c r="H50" i="31"/>
  <c r="H49" i="31"/>
  <c r="H48" i="31"/>
  <c r="H47" i="31"/>
  <c r="H46" i="31"/>
  <c r="G53" i="31"/>
  <c r="G52" i="31"/>
  <c r="G51" i="31"/>
  <c r="G50" i="31"/>
  <c r="G49" i="31"/>
  <c r="G48" i="31"/>
  <c r="G47" i="31"/>
  <c r="G46" i="31"/>
  <c r="F53" i="31"/>
  <c r="F52" i="31"/>
  <c r="F51" i="31"/>
  <c r="F50" i="31"/>
  <c r="F49" i="31"/>
  <c r="F48" i="31"/>
  <c r="F47" i="31"/>
  <c r="F46" i="31"/>
  <c r="E53" i="31"/>
  <c r="E52" i="31"/>
  <c r="E51" i="31"/>
  <c r="E50" i="31"/>
  <c r="E49" i="31"/>
  <c r="E48" i="31"/>
  <c r="E47" i="31"/>
  <c r="E46" i="31"/>
  <c r="D47" i="31"/>
  <c r="D48" i="31"/>
  <c r="D49" i="31"/>
  <c r="D50" i="31"/>
  <c r="D51" i="31"/>
  <c r="D52" i="31"/>
  <c r="D53" i="31"/>
  <c r="D46" i="31"/>
  <c r="BP41" i="31"/>
  <c r="BO41" i="31"/>
  <c r="BP40" i="31"/>
  <c r="BP39" i="31"/>
  <c r="BP38" i="31"/>
  <c r="BP37" i="31"/>
  <c r="BP36" i="31"/>
  <c r="BP35" i="31"/>
  <c r="BP34" i="31"/>
  <c r="BP33" i="31"/>
  <c r="BP32" i="31"/>
  <c r="BP31" i="31"/>
  <c r="BP30" i="31"/>
  <c r="BP29" i="31"/>
  <c r="BP28" i="31"/>
  <c r="BP27" i="31"/>
  <c r="BP26" i="31"/>
  <c r="BP25" i="31"/>
  <c r="BP24" i="31"/>
  <c r="BP23" i="31"/>
  <c r="BP22" i="31"/>
  <c r="BP21" i="31"/>
  <c r="BP20" i="31"/>
  <c r="BP19" i="31"/>
  <c r="BP18" i="31"/>
  <c r="BP17" i="31"/>
  <c r="BP16" i="31"/>
  <c r="BP15" i="31"/>
  <c r="BP14" i="31"/>
  <c r="BP13" i="31"/>
  <c r="BP12" i="31"/>
  <c r="BP11" i="31"/>
  <c r="BP10" i="31"/>
  <c r="BP9" i="31"/>
  <c r="BP8" i="31"/>
  <c r="BP7" i="31"/>
  <c r="BP6" i="31"/>
  <c r="BP5" i="31"/>
  <c r="BO40" i="31"/>
  <c r="BN40" i="31"/>
  <c r="BM40" i="31"/>
  <c r="BL40" i="31"/>
  <c r="BK40" i="31"/>
  <c r="BJ40" i="31"/>
  <c r="BI40" i="31"/>
  <c r="BH40" i="31"/>
  <c r="BO39" i="31"/>
  <c r="BN39" i="31"/>
  <c r="BM39" i="31"/>
  <c r="BL39" i="31"/>
  <c r="BK39" i="31"/>
  <c r="BJ39" i="31"/>
  <c r="BI39" i="31"/>
  <c r="BH39" i="31"/>
  <c r="BO38" i="31"/>
  <c r="BN38" i="31"/>
  <c r="BM38" i="31"/>
  <c r="BL38" i="31"/>
  <c r="BK38" i="31"/>
  <c r="BJ38" i="31"/>
  <c r="BI38" i="31"/>
  <c r="BH38" i="31"/>
  <c r="BO37" i="31"/>
  <c r="BN37" i="31"/>
  <c r="BM37" i="31"/>
  <c r="BL37" i="31"/>
  <c r="BK37" i="31"/>
  <c r="BJ37" i="31"/>
  <c r="BI37" i="31"/>
  <c r="BH37" i="31"/>
  <c r="BO36" i="31"/>
  <c r="BN36" i="31"/>
  <c r="BM36" i="31"/>
  <c r="BL36" i="31"/>
  <c r="BK36" i="31"/>
  <c r="BJ36" i="31"/>
  <c r="BI36" i="31"/>
  <c r="BH36" i="31"/>
  <c r="BO35" i="31"/>
  <c r="BN35" i="31"/>
  <c r="BM35" i="31"/>
  <c r="BL35" i="31"/>
  <c r="BK35" i="31"/>
  <c r="BJ35" i="31"/>
  <c r="BI35" i="31"/>
  <c r="BH35" i="31"/>
  <c r="BO34" i="31"/>
  <c r="BN34" i="31"/>
  <c r="BM34" i="31"/>
  <c r="BL34" i="31"/>
  <c r="BK34" i="31"/>
  <c r="BJ34" i="31"/>
  <c r="BI34" i="31"/>
  <c r="BH34" i="31"/>
  <c r="BO33" i="31"/>
  <c r="BN33" i="31"/>
  <c r="BM33" i="31"/>
  <c r="BL33" i="31"/>
  <c r="BK33" i="31"/>
  <c r="BJ33" i="31"/>
  <c r="BI33" i="31"/>
  <c r="BH33" i="31"/>
  <c r="BO32" i="31"/>
  <c r="BN32" i="31"/>
  <c r="BM32" i="31"/>
  <c r="BL32" i="31"/>
  <c r="BK32" i="31"/>
  <c r="BJ32" i="31"/>
  <c r="BI32" i="31"/>
  <c r="BH32" i="31"/>
  <c r="BO31" i="31"/>
  <c r="BN31" i="31"/>
  <c r="BM31" i="31"/>
  <c r="BL31" i="31"/>
  <c r="BK31" i="31"/>
  <c r="BJ31" i="31"/>
  <c r="BI31" i="31"/>
  <c r="BH31" i="31"/>
  <c r="BO30" i="31"/>
  <c r="BN30" i="31"/>
  <c r="BM30" i="31"/>
  <c r="BL30" i="31"/>
  <c r="BK30" i="31"/>
  <c r="BJ30" i="31"/>
  <c r="BI30" i="31"/>
  <c r="BH30" i="31"/>
  <c r="BO29" i="31"/>
  <c r="BN29" i="31"/>
  <c r="BM29" i="31"/>
  <c r="BL29" i="31"/>
  <c r="BK29" i="31"/>
  <c r="BJ29" i="31"/>
  <c r="BI29" i="31"/>
  <c r="BH29" i="31"/>
  <c r="BO28" i="31"/>
  <c r="BN28" i="31"/>
  <c r="BM28" i="31"/>
  <c r="BL28" i="31"/>
  <c r="BK28" i="31"/>
  <c r="BJ28" i="31"/>
  <c r="BI28" i="31"/>
  <c r="BH28" i="31"/>
  <c r="BO27" i="31"/>
  <c r="BN27" i="31"/>
  <c r="BM27" i="31"/>
  <c r="BL27" i="31"/>
  <c r="BK27" i="31"/>
  <c r="BJ27" i="31"/>
  <c r="BI27" i="31"/>
  <c r="BH27" i="31"/>
  <c r="BO26" i="31"/>
  <c r="BN26" i="31"/>
  <c r="BM26" i="31"/>
  <c r="BL26" i="31"/>
  <c r="BK26" i="31"/>
  <c r="BJ26" i="31"/>
  <c r="BI26" i="31"/>
  <c r="BH26" i="31"/>
  <c r="BO25" i="31"/>
  <c r="BN25" i="31"/>
  <c r="BM25" i="31"/>
  <c r="BL25" i="31"/>
  <c r="BK25" i="31"/>
  <c r="BJ25" i="31"/>
  <c r="BI25" i="31"/>
  <c r="BH25" i="31"/>
  <c r="BO24" i="31"/>
  <c r="BN24" i="31"/>
  <c r="BM24" i="31"/>
  <c r="BL24" i="31"/>
  <c r="BK24" i="31"/>
  <c r="BJ24" i="31"/>
  <c r="BI24" i="31"/>
  <c r="BH24" i="31"/>
  <c r="BO23" i="31"/>
  <c r="BN23" i="31"/>
  <c r="BM23" i="31"/>
  <c r="BL23" i="31"/>
  <c r="BK23" i="31"/>
  <c r="BJ23" i="31"/>
  <c r="BI23" i="31"/>
  <c r="BH23" i="31"/>
  <c r="BO22" i="31"/>
  <c r="BN22" i="31"/>
  <c r="BM22" i="31"/>
  <c r="BL22" i="31"/>
  <c r="BK22" i="31"/>
  <c r="BJ22" i="31"/>
  <c r="BI22" i="31"/>
  <c r="BH22" i="31"/>
  <c r="BO21" i="31"/>
  <c r="BN21" i="31"/>
  <c r="BM21" i="31"/>
  <c r="BL21" i="31"/>
  <c r="BK21" i="31"/>
  <c r="BJ21" i="31"/>
  <c r="BI21" i="31"/>
  <c r="BH21" i="31"/>
  <c r="BO20" i="31"/>
  <c r="BN20" i="31"/>
  <c r="BM20" i="31"/>
  <c r="BL20" i="31"/>
  <c r="BK20" i="31"/>
  <c r="BJ20" i="31"/>
  <c r="BI20" i="31"/>
  <c r="BH20" i="31"/>
  <c r="BO19" i="31"/>
  <c r="BN19" i="31"/>
  <c r="BM19" i="31"/>
  <c r="BL19" i="31"/>
  <c r="BK19" i="31"/>
  <c r="BJ19" i="31"/>
  <c r="BI19" i="31"/>
  <c r="BH19" i="31"/>
  <c r="BO18" i="31"/>
  <c r="BN18" i="31"/>
  <c r="BM18" i="31"/>
  <c r="BL18" i="31"/>
  <c r="BK18" i="31"/>
  <c r="BJ18" i="31"/>
  <c r="BI18" i="31"/>
  <c r="BH18" i="31"/>
  <c r="BO17" i="31"/>
  <c r="BN17" i="31"/>
  <c r="BM17" i="31"/>
  <c r="BL17" i="31"/>
  <c r="BK17" i="31"/>
  <c r="BJ17" i="31"/>
  <c r="BI17" i="31"/>
  <c r="BH17" i="31"/>
  <c r="BO16" i="31"/>
  <c r="BN16" i="31"/>
  <c r="BM16" i="31"/>
  <c r="BL16" i="31"/>
  <c r="BK16" i="31"/>
  <c r="BJ16" i="31"/>
  <c r="BI16" i="31"/>
  <c r="BH16" i="31"/>
  <c r="BO15" i="31"/>
  <c r="BN15" i="31"/>
  <c r="BM15" i="31"/>
  <c r="BL15" i="31"/>
  <c r="BK15" i="31"/>
  <c r="BJ15" i="31"/>
  <c r="BI15" i="31"/>
  <c r="BH15" i="31"/>
  <c r="BO14" i="31"/>
  <c r="BN14" i="31"/>
  <c r="BM14" i="31"/>
  <c r="BL14" i="31"/>
  <c r="BK14" i="31"/>
  <c r="BJ14" i="31"/>
  <c r="BI14" i="31"/>
  <c r="BH14" i="31"/>
  <c r="BO13" i="31"/>
  <c r="BN13" i="31"/>
  <c r="BM13" i="31"/>
  <c r="BL13" i="31"/>
  <c r="BK13" i="31"/>
  <c r="BJ13" i="31"/>
  <c r="BI13" i="31"/>
  <c r="BH13" i="31"/>
  <c r="BO12" i="31"/>
  <c r="BN12" i="31"/>
  <c r="BM12" i="31"/>
  <c r="BL12" i="31"/>
  <c r="BK12" i="31"/>
  <c r="BJ12" i="31"/>
  <c r="BI12" i="31"/>
  <c r="BH12" i="31"/>
  <c r="BO11" i="31"/>
  <c r="BN11" i="31"/>
  <c r="BM11" i="31"/>
  <c r="BL11" i="31"/>
  <c r="BK11" i="31"/>
  <c r="BJ11" i="31"/>
  <c r="BI11" i="31"/>
  <c r="BH11" i="31"/>
  <c r="BO10" i="31"/>
  <c r="BN10" i="31"/>
  <c r="BM10" i="31"/>
  <c r="BL10" i="31"/>
  <c r="BK10" i="31"/>
  <c r="BJ10" i="31"/>
  <c r="BI10" i="31"/>
  <c r="BH10" i="31"/>
  <c r="BO9" i="31"/>
  <c r="BN9" i="31"/>
  <c r="BM9" i="31"/>
  <c r="BL9" i="31"/>
  <c r="BK9" i="31"/>
  <c r="BJ9" i="31"/>
  <c r="BI9" i="31"/>
  <c r="BH9" i="31"/>
  <c r="BO8" i="31"/>
  <c r="BN8" i="31"/>
  <c r="BM8" i="31"/>
  <c r="BL8" i="31"/>
  <c r="BK8" i="31"/>
  <c r="BJ8" i="31"/>
  <c r="BI8" i="31"/>
  <c r="BH8" i="31"/>
  <c r="BO7" i="31"/>
  <c r="BN7" i="31"/>
  <c r="BM7" i="31"/>
  <c r="BL7" i="31"/>
  <c r="BK7" i="31"/>
  <c r="BJ7" i="31"/>
  <c r="BI7" i="31"/>
  <c r="BH7" i="31"/>
  <c r="BO6" i="31"/>
  <c r="BN6" i="31"/>
  <c r="BM6" i="31"/>
  <c r="BL6" i="31"/>
  <c r="BK6" i="31"/>
  <c r="BJ6" i="31"/>
  <c r="BI6" i="31"/>
  <c r="BH6" i="31"/>
  <c r="BO5" i="31"/>
  <c r="BN5" i="31"/>
  <c r="BM5" i="31"/>
  <c r="BL5" i="31"/>
  <c r="BK5" i="31"/>
  <c r="BJ5" i="31"/>
  <c r="BI5" i="31"/>
  <c r="BH5" i="31"/>
  <c r="BG40" i="31"/>
  <c r="BF40" i="31"/>
  <c r="BE40" i="31"/>
  <c r="BD40" i="31"/>
  <c r="BC40" i="31"/>
  <c r="BB40" i="31"/>
  <c r="BA40" i="31"/>
  <c r="AZ40" i="31"/>
  <c r="BG39" i="31"/>
  <c r="BF39" i="31"/>
  <c r="BE39" i="31"/>
  <c r="BD39" i="31"/>
  <c r="BC39" i="31"/>
  <c r="BB39" i="31"/>
  <c r="BA39" i="31"/>
  <c r="AZ39" i="31"/>
  <c r="BG38" i="31"/>
  <c r="BF38" i="31"/>
  <c r="BE38" i="31"/>
  <c r="BD38" i="31"/>
  <c r="BC38" i="31"/>
  <c r="BB38" i="31"/>
  <c r="BA38" i="31"/>
  <c r="AZ38" i="31"/>
  <c r="BG37" i="31"/>
  <c r="BF37" i="31"/>
  <c r="BE37" i="31"/>
  <c r="BD37" i="31"/>
  <c r="BC37" i="31"/>
  <c r="BB37" i="31"/>
  <c r="BA37" i="31"/>
  <c r="AZ37" i="31"/>
  <c r="BG36" i="31"/>
  <c r="BF36" i="31"/>
  <c r="BE36" i="31"/>
  <c r="BD36" i="31"/>
  <c r="BC36" i="31"/>
  <c r="BB36" i="31"/>
  <c r="BA36" i="31"/>
  <c r="AZ36" i="31"/>
  <c r="BG35" i="31"/>
  <c r="BF35" i="31"/>
  <c r="BE35" i="31"/>
  <c r="BD35" i="31"/>
  <c r="BC35" i="31"/>
  <c r="BB35" i="31"/>
  <c r="BA35" i="31"/>
  <c r="AZ35" i="31"/>
  <c r="BG34" i="31"/>
  <c r="BF34" i="31"/>
  <c r="BE34" i="31"/>
  <c r="BD34" i="31"/>
  <c r="BC34" i="31"/>
  <c r="BB34" i="31"/>
  <c r="BA34" i="31"/>
  <c r="AZ34" i="31"/>
  <c r="BG33" i="31"/>
  <c r="BF33" i="31"/>
  <c r="BE33" i="31"/>
  <c r="BD33" i="31"/>
  <c r="BC33" i="31"/>
  <c r="BB33" i="31"/>
  <c r="BA33" i="31"/>
  <c r="AZ33" i="31"/>
  <c r="BG32" i="31"/>
  <c r="BF32" i="31"/>
  <c r="BE32" i="31"/>
  <c r="BD32" i="31"/>
  <c r="BC32" i="31"/>
  <c r="BB32" i="31"/>
  <c r="BA32" i="31"/>
  <c r="AZ32" i="31"/>
  <c r="BG31" i="31"/>
  <c r="BF31" i="31"/>
  <c r="BE31" i="31"/>
  <c r="BD31" i="31"/>
  <c r="BC31" i="31"/>
  <c r="BB31" i="31"/>
  <c r="BA31" i="31"/>
  <c r="AZ31" i="31"/>
  <c r="BG30" i="31"/>
  <c r="BF30" i="31"/>
  <c r="BE30" i="31"/>
  <c r="BD30" i="31"/>
  <c r="BC30" i="31"/>
  <c r="BB30" i="31"/>
  <c r="BA30" i="31"/>
  <c r="AZ30" i="31"/>
  <c r="BG29" i="31"/>
  <c r="BF29" i="31"/>
  <c r="BE29" i="31"/>
  <c r="BD29" i="31"/>
  <c r="BC29" i="31"/>
  <c r="BB29" i="31"/>
  <c r="BA29" i="31"/>
  <c r="AZ29" i="31"/>
  <c r="BG28" i="31"/>
  <c r="BF28" i="31"/>
  <c r="BE28" i="31"/>
  <c r="BD28" i="31"/>
  <c r="BC28" i="31"/>
  <c r="BB28" i="31"/>
  <c r="BA28" i="31"/>
  <c r="AZ28" i="31"/>
  <c r="BG27" i="31"/>
  <c r="BF27" i="31"/>
  <c r="BE27" i="31"/>
  <c r="BD27" i="31"/>
  <c r="BC27" i="31"/>
  <c r="BB27" i="31"/>
  <c r="BA27" i="31"/>
  <c r="AZ27" i="31"/>
  <c r="BG26" i="31"/>
  <c r="BF26" i="31"/>
  <c r="BE26" i="31"/>
  <c r="BD26" i="31"/>
  <c r="BC26" i="31"/>
  <c r="BB26" i="31"/>
  <c r="BA26" i="31"/>
  <c r="AZ26" i="31"/>
  <c r="BG25" i="31"/>
  <c r="BF25" i="31"/>
  <c r="BE25" i="31"/>
  <c r="BD25" i="31"/>
  <c r="BC25" i="31"/>
  <c r="BB25" i="31"/>
  <c r="BA25" i="31"/>
  <c r="AZ25" i="31"/>
  <c r="BG24" i="31"/>
  <c r="BF24" i="31"/>
  <c r="BE24" i="31"/>
  <c r="BD24" i="31"/>
  <c r="BC24" i="31"/>
  <c r="BB24" i="31"/>
  <c r="BA24" i="31"/>
  <c r="AZ24" i="31"/>
  <c r="BG23" i="31"/>
  <c r="BF23" i="31"/>
  <c r="BE23" i="31"/>
  <c r="BD23" i="31"/>
  <c r="BC23" i="31"/>
  <c r="BB23" i="31"/>
  <c r="BA23" i="31"/>
  <c r="AZ23" i="31"/>
  <c r="BG22" i="31"/>
  <c r="BF22" i="31"/>
  <c r="BE22" i="31"/>
  <c r="BD22" i="31"/>
  <c r="BC22" i="31"/>
  <c r="BB22" i="31"/>
  <c r="BA22" i="31"/>
  <c r="AZ22" i="31"/>
  <c r="BG21" i="31"/>
  <c r="BF21" i="31"/>
  <c r="BE21" i="31"/>
  <c r="BD21" i="31"/>
  <c r="BC21" i="31"/>
  <c r="BB21" i="31"/>
  <c r="BA21" i="31"/>
  <c r="AZ21" i="31"/>
  <c r="BG20" i="31"/>
  <c r="BF20" i="31"/>
  <c r="BE20" i="31"/>
  <c r="BD20" i="31"/>
  <c r="BC20" i="31"/>
  <c r="BB20" i="31"/>
  <c r="BA20" i="31"/>
  <c r="AZ20" i="31"/>
  <c r="BG19" i="31"/>
  <c r="BF19" i="31"/>
  <c r="BE19" i="31"/>
  <c r="BD19" i="31"/>
  <c r="BC19" i="31"/>
  <c r="BB19" i="31"/>
  <c r="BA19" i="31"/>
  <c r="AZ19" i="31"/>
  <c r="BG18" i="31"/>
  <c r="BF18" i="31"/>
  <c r="BE18" i="31"/>
  <c r="BD18" i="31"/>
  <c r="BC18" i="31"/>
  <c r="BB18" i="31"/>
  <c r="BA18" i="31"/>
  <c r="AZ18" i="31"/>
  <c r="BG17" i="31"/>
  <c r="BF17" i="31"/>
  <c r="BE17" i="31"/>
  <c r="BD17" i="31"/>
  <c r="BC17" i="31"/>
  <c r="BB17" i="31"/>
  <c r="BA17" i="31"/>
  <c r="AZ17" i="31"/>
  <c r="BG16" i="31"/>
  <c r="BF16" i="31"/>
  <c r="BE16" i="31"/>
  <c r="BD16" i="31"/>
  <c r="BC16" i="31"/>
  <c r="BB16" i="31"/>
  <c r="BA16" i="31"/>
  <c r="AZ16" i="31"/>
  <c r="BG15" i="31"/>
  <c r="BF15" i="31"/>
  <c r="BE15" i="31"/>
  <c r="BD15" i="31"/>
  <c r="BC15" i="31"/>
  <c r="BB15" i="31"/>
  <c r="BA15" i="31"/>
  <c r="AZ15" i="31"/>
  <c r="BG14" i="31"/>
  <c r="BF14" i="31"/>
  <c r="BE14" i="31"/>
  <c r="BD14" i="31"/>
  <c r="BC14" i="31"/>
  <c r="BB14" i="31"/>
  <c r="BA14" i="31"/>
  <c r="AZ14" i="31"/>
  <c r="BG13" i="31"/>
  <c r="BF13" i="31"/>
  <c r="BE13" i="31"/>
  <c r="BD13" i="31"/>
  <c r="BC13" i="31"/>
  <c r="BB13" i="31"/>
  <c r="BA13" i="31"/>
  <c r="AZ13" i="31"/>
  <c r="BG12" i="31"/>
  <c r="BF12" i="31"/>
  <c r="BE12" i="31"/>
  <c r="BD12" i="31"/>
  <c r="BC12" i="31"/>
  <c r="BB12" i="31"/>
  <c r="BA12" i="31"/>
  <c r="AZ12" i="31"/>
  <c r="BG11" i="31"/>
  <c r="BF11" i="31"/>
  <c r="BE11" i="31"/>
  <c r="BD11" i="31"/>
  <c r="BC11" i="31"/>
  <c r="BB11" i="31"/>
  <c r="BA11" i="31"/>
  <c r="AZ11" i="31"/>
  <c r="BG10" i="31"/>
  <c r="BF10" i="31"/>
  <c r="BE10" i="31"/>
  <c r="BD10" i="31"/>
  <c r="BC10" i="31"/>
  <c r="BB10" i="31"/>
  <c r="BA10" i="31"/>
  <c r="AZ10" i="31"/>
  <c r="BG9" i="31"/>
  <c r="BF9" i="31"/>
  <c r="BE9" i="31"/>
  <c r="BD9" i="31"/>
  <c r="BC9" i="31"/>
  <c r="BB9" i="31"/>
  <c r="BA9" i="31"/>
  <c r="AZ9" i="31"/>
  <c r="BG8" i="31"/>
  <c r="BF8" i="31"/>
  <c r="BE8" i="31"/>
  <c r="BD8" i="31"/>
  <c r="BC8" i="31"/>
  <c r="BB8" i="31"/>
  <c r="BA8" i="31"/>
  <c r="AZ8" i="31"/>
  <c r="BG7" i="31"/>
  <c r="BF7" i="31"/>
  <c r="BE7" i="31"/>
  <c r="BD7" i="31"/>
  <c r="BC7" i="31"/>
  <c r="BB7" i="31"/>
  <c r="BA7" i="31"/>
  <c r="AZ7" i="31"/>
  <c r="BG6" i="31"/>
  <c r="BF6" i="31"/>
  <c r="BE6" i="31"/>
  <c r="BD6" i="31"/>
  <c r="BC6" i="31"/>
  <c r="BB6" i="31"/>
  <c r="BA6" i="31"/>
  <c r="AZ6" i="31"/>
  <c r="BG5" i="31"/>
  <c r="BF5" i="31"/>
  <c r="BE5" i="31"/>
  <c r="BD5" i="31"/>
  <c r="BC5" i="31"/>
  <c r="BB5" i="31"/>
  <c r="BA5" i="31"/>
  <c r="AZ5" i="31"/>
  <c r="AY40" i="31"/>
  <c r="AX40" i="31"/>
  <c r="AW40" i="31"/>
  <c r="AV40" i="31"/>
  <c r="AU40" i="31"/>
  <c r="AT40" i="31"/>
  <c r="AS40" i="31"/>
  <c r="AR40" i="31"/>
  <c r="AY39" i="31"/>
  <c r="AX39" i="31"/>
  <c r="AW39" i="31"/>
  <c r="AV39" i="31"/>
  <c r="AU39" i="31"/>
  <c r="AT39" i="31"/>
  <c r="AS39" i="31"/>
  <c r="AR39" i="31"/>
  <c r="AY38" i="31"/>
  <c r="AX38" i="31"/>
  <c r="AW38" i="31"/>
  <c r="AV38" i="31"/>
  <c r="AU38" i="31"/>
  <c r="AT38" i="31"/>
  <c r="AS38" i="31"/>
  <c r="AR38" i="31"/>
  <c r="AY37" i="31"/>
  <c r="AX37" i="31"/>
  <c r="AW37" i="31"/>
  <c r="AV37" i="31"/>
  <c r="AU37" i="31"/>
  <c r="AT37" i="31"/>
  <c r="AS37" i="31"/>
  <c r="AR37" i="31"/>
  <c r="AY36" i="31"/>
  <c r="AX36" i="31"/>
  <c r="AW36" i="31"/>
  <c r="AV36" i="31"/>
  <c r="AU36" i="31"/>
  <c r="AT36" i="31"/>
  <c r="AS36" i="31"/>
  <c r="AR36" i="31"/>
  <c r="AY35" i="31"/>
  <c r="AX35" i="31"/>
  <c r="AW35" i="31"/>
  <c r="AV35" i="31"/>
  <c r="AU35" i="31"/>
  <c r="AT35" i="31"/>
  <c r="AS35" i="31"/>
  <c r="AR35" i="31"/>
  <c r="AY34" i="31"/>
  <c r="AX34" i="31"/>
  <c r="AW34" i="31"/>
  <c r="AV34" i="31"/>
  <c r="AU34" i="31"/>
  <c r="AT34" i="31"/>
  <c r="AS34" i="31"/>
  <c r="AR34" i="31"/>
  <c r="AY33" i="31"/>
  <c r="AX33" i="31"/>
  <c r="AW33" i="31"/>
  <c r="AV33" i="31"/>
  <c r="AU33" i="31"/>
  <c r="AT33" i="31"/>
  <c r="AS33" i="31"/>
  <c r="AR33" i="31"/>
  <c r="AY32" i="31"/>
  <c r="AX32" i="31"/>
  <c r="AW32" i="31"/>
  <c r="AV32" i="31"/>
  <c r="AU32" i="31"/>
  <c r="AT32" i="31"/>
  <c r="AS32" i="31"/>
  <c r="AR32" i="31"/>
  <c r="AY31" i="31"/>
  <c r="AX31" i="31"/>
  <c r="AW31" i="31"/>
  <c r="AV31" i="31"/>
  <c r="AU31" i="31"/>
  <c r="AT31" i="31"/>
  <c r="AS31" i="31"/>
  <c r="AR31" i="31"/>
  <c r="AY30" i="31"/>
  <c r="AX30" i="31"/>
  <c r="AW30" i="31"/>
  <c r="AV30" i="31"/>
  <c r="AU30" i="31"/>
  <c r="AT30" i="31"/>
  <c r="AS30" i="31"/>
  <c r="AR30" i="31"/>
  <c r="AY29" i="31"/>
  <c r="AX29" i="31"/>
  <c r="AW29" i="31"/>
  <c r="AV29" i="31"/>
  <c r="AU29" i="31"/>
  <c r="AT29" i="31"/>
  <c r="AS29" i="31"/>
  <c r="AR29" i="31"/>
  <c r="AY28" i="31"/>
  <c r="AX28" i="31"/>
  <c r="AW28" i="31"/>
  <c r="AV28" i="31"/>
  <c r="AU28" i="31"/>
  <c r="AT28" i="31"/>
  <c r="AS28" i="31"/>
  <c r="AR28" i="31"/>
  <c r="AY27" i="31"/>
  <c r="AX27" i="31"/>
  <c r="AW27" i="31"/>
  <c r="AV27" i="31"/>
  <c r="AU27" i="31"/>
  <c r="AT27" i="31"/>
  <c r="AS27" i="31"/>
  <c r="AR27" i="31"/>
  <c r="AY26" i="31"/>
  <c r="AX26" i="31"/>
  <c r="AW26" i="31"/>
  <c r="AV26" i="31"/>
  <c r="AU26" i="31"/>
  <c r="AT26" i="31"/>
  <c r="AS26" i="31"/>
  <c r="AR26" i="31"/>
  <c r="AY25" i="31"/>
  <c r="AX25" i="31"/>
  <c r="AW25" i="31"/>
  <c r="AV25" i="31"/>
  <c r="AU25" i="31"/>
  <c r="AT25" i="31"/>
  <c r="AS25" i="31"/>
  <c r="AR25" i="31"/>
  <c r="AY24" i="31"/>
  <c r="AX24" i="31"/>
  <c r="AW24" i="31"/>
  <c r="AV24" i="31"/>
  <c r="AU24" i="31"/>
  <c r="AT24" i="31"/>
  <c r="AS24" i="31"/>
  <c r="AR24" i="31"/>
  <c r="AY23" i="31"/>
  <c r="AX23" i="31"/>
  <c r="AW23" i="31"/>
  <c r="AV23" i="31"/>
  <c r="AU23" i="31"/>
  <c r="AT23" i="31"/>
  <c r="AS23" i="31"/>
  <c r="AR23" i="31"/>
  <c r="AY22" i="31"/>
  <c r="AX22" i="31"/>
  <c r="AW22" i="31"/>
  <c r="AV22" i="31"/>
  <c r="AU22" i="31"/>
  <c r="AT22" i="31"/>
  <c r="AS22" i="31"/>
  <c r="AR22" i="31"/>
  <c r="AY21" i="31"/>
  <c r="AX21" i="31"/>
  <c r="AW21" i="31"/>
  <c r="AV21" i="31"/>
  <c r="AU21" i="31"/>
  <c r="AT21" i="31"/>
  <c r="AS21" i="31"/>
  <c r="AR21" i="31"/>
  <c r="AY20" i="31"/>
  <c r="AX20" i="31"/>
  <c r="AW20" i="31"/>
  <c r="AV20" i="31"/>
  <c r="AU20" i="31"/>
  <c r="AT20" i="31"/>
  <c r="AS20" i="31"/>
  <c r="AR20" i="31"/>
  <c r="AY19" i="31"/>
  <c r="AX19" i="31"/>
  <c r="AW19" i="31"/>
  <c r="AV19" i="31"/>
  <c r="AU19" i="31"/>
  <c r="AT19" i="31"/>
  <c r="AS19" i="31"/>
  <c r="AR19" i="31"/>
  <c r="AY18" i="31"/>
  <c r="AX18" i="31"/>
  <c r="AW18" i="31"/>
  <c r="AV18" i="31"/>
  <c r="AU18" i="31"/>
  <c r="AT18" i="31"/>
  <c r="AS18" i="31"/>
  <c r="AR18" i="31"/>
  <c r="AY17" i="31"/>
  <c r="AX17" i="31"/>
  <c r="AW17" i="31"/>
  <c r="AV17" i="31"/>
  <c r="AU17" i="31"/>
  <c r="AT17" i="31"/>
  <c r="AS17" i="31"/>
  <c r="AR17" i="31"/>
  <c r="AY16" i="31"/>
  <c r="AX16" i="31"/>
  <c r="AW16" i="31"/>
  <c r="AV16" i="31"/>
  <c r="AU16" i="31"/>
  <c r="AT16" i="31"/>
  <c r="AS16" i="31"/>
  <c r="AR16" i="31"/>
  <c r="AY15" i="31"/>
  <c r="AX15" i="31"/>
  <c r="AW15" i="31"/>
  <c r="AV15" i="31"/>
  <c r="AU15" i="31"/>
  <c r="AT15" i="31"/>
  <c r="AS15" i="31"/>
  <c r="AR15" i="31"/>
  <c r="AY14" i="31"/>
  <c r="AX14" i="31"/>
  <c r="AW14" i="31"/>
  <c r="AV14" i="31"/>
  <c r="AU14" i="31"/>
  <c r="AT14" i="31"/>
  <c r="AS14" i="31"/>
  <c r="AR14" i="31"/>
  <c r="AY13" i="31"/>
  <c r="AX13" i="31"/>
  <c r="AW13" i="31"/>
  <c r="AV13" i="31"/>
  <c r="AU13" i="31"/>
  <c r="AT13" i="31"/>
  <c r="AS13" i="31"/>
  <c r="AR13" i="31"/>
  <c r="AY12" i="31"/>
  <c r="AX12" i="31"/>
  <c r="AW12" i="31"/>
  <c r="AV12" i="31"/>
  <c r="AU12" i="31"/>
  <c r="AT12" i="31"/>
  <c r="AS12" i="31"/>
  <c r="AR12" i="31"/>
  <c r="AY11" i="31"/>
  <c r="AX11" i="31"/>
  <c r="AW11" i="31"/>
  <c r="AV11" i="31"/>
  <c r="AU11" i="31"/>
  <c r="AT11" i="31"/>
  <c r="AS11" i="31"/>
  <c r="AR11" i="31"/>
  <c r="AY10" i="31"/>
  <c r="AX10" i="31"/>
  <c r="AW10" i="31"/>
  <c r="AV10" i="31"/>
  <c r="AU10" i="31"/>
  <c r="AT10" i="31"/>
  <c r="AS10" i="31"/>
  <c r="AR10" i="31"/>
  <c r="AY9" i="31"/>
  <c r="AX9" i="31"/>
  <c r="AW9" i="31"/>
  <c r="AV9" i="31"/>
  <c r="AU9" i="31"/>
  <c r="AT9" i="31"/>
  <c r="AS9" i="31"/>
  <c r="AR9" i="31"/>
  <c r="AY8" i="31"/>
  <c r="AX8" i="31"/>
  <c r="AW8" i="31"/>
  <c r="AV8" i="31"/>
  <c r="AU8" i="31"/>
  <c r="AT8" i="31"/>
  <c r="AS8" i="31"/>
  <c r="AR8" i="31"/>
  <c r="AY7" i="31"/>
  <c r="AX7" i="31"/>
  <c r="AW7" i="31"/>
  <c r="AV7" i="31"/>
  <c r="AU7" i="31"/>
  <c r="AT7" i="31"/>
  <c r="AS7" i="31"/>
  <c r="AR7" i="31"/>
  <c r="AY6" i="31"/>
  <c r="AX6" i="31"/>
  <c r="AW6" i="31"/>
  <c r="AV6" i="31"/>
  <c r="AU6" i="31"/>
  <c r="AT6" i="31"/>
  <c r="AS6" i="31"/>
  <c r="AR6" i="31"/>
  <c r="AY5" i="31"/>
  <c r="AX5" i="31"/>
  <c r="AW5" i="31"/>
  <c r="AV5" i="31"/>
  <c r="AU5" i="31"/>
  <c r="AT5" i="31"/>
  <c r="AS5" i="31"/>
  <c r="AR5" i="31"/>
  <c r="AQ40" i="31"/>
  <c r="AP40" i="31"/>
  <c r="AO40" i="31"/>
  <c r="AN40" i="31"/>
  <c r="AM40" i="31"/>
  <c r="AL40" i="31"/>
  <c r="AK40" i="31"/>
  <c r="AJ40" i="31"/>
  <c r="AQ39" i="31"/>
  <c r="AP39" i="31"/>
  <c r="AO39" i="31"/>
  <c r="AN39" i="31"/>
  <c r="AM39" i="31"/>
  <c r="AL39" i="31"/>
  <c r="AK39" i="31"/>
  <c r="AJ39" i="31"/>
  <c r="AQ38" i="31"/>
  <c r="AP38" i="31"/>
  <c r="AO38" i="31"/>
  <c r="AN38" i="31"/>
  <c r="AM38" i="31"/>
  <c r="AL38" i="31"/>
  <c r="AK38" i="31"/>
  <c r="AJ38" i="31"/>
  <c r="AQ37" i="31"/>
  <c r="AP37" i="31"/>
  <c r="AO37" i="31"/>
  <c r="AN37" i="31"/>
  <c r="AM37" i="31"/>
  <c r="AL37" i="31"/>
  <c r="AK37" i="31"/>
  <c r="AJ37" i="31"/>
  <c r="AQ36" i="31"/>
  <c r="AP36" i="31"/>
  <c r="AO36" i="31"/>
  <c r="AN36" i="31"/>
  <c r="AM36" i="31"/>
  <c r="AL36" i="31"/>
  <c r="AK36" i="31"/>
  <c r="AJ36" i="31"/>
  <c r="AQ35" i="31"/>
  <c r="AP35" i="31"/>
  <c r="AO35" i="31"/>
  <c r="AN35" i="31"/>
  <c r="AM35" i="31"/>
  <c r="AL35" i="31"/>
  <c r="AK35" i="31"/>
  <c r="AJ35" i="31"/>
  <c r="AQ34" i="31"/>
  <c r="AP34" i="31"/>
  <c r="AO34" i="31"/>
  <c r="AN34" i="31"/>
  <c r="AM34" i="31"/>
  <c r="AL34" i="31"/>
  <c r="AK34" i="31"/>
  <c r="AJ34" i="31"/>
  <c r="AQ33" i="31"/>
  <c r="AP33" i="31"/>
  <c r="AO33" i="31"/>
  <c r="AN33" i="31"/>
  <c r="AM33" i="31"/>
  <c r="AL33" i="31"/>
  <c r="AK33" i="31"/>
  <c r="AJ33" i="31"/>
  <c r="AQ32" i="31"/>
  <c r="AP32" i="31"/>
  <c r="AO32" i="31"/>
  <c r="AN32" i="31"/>
  <c r="AM32" i="31"/>
  <c r="AL32" i="31"/>
  <c r="AK32" i="31"/>
  <c r="AJ32" i="31"/>
  <c r="AQ31" i="31"/>
  <c r="AP31" i="31"/>
  <c r="AO31" i="31"/>
  <c r="AN31" i="31"/>
  <c r="AM31" i="31"/>
  <c r="AL31" i="31"/>
  <c r="AK31" i="31"/>
  <c r="AJ31" i="31"/>
  <c r="AQ30" i="31"/>
  <c r="AP30" i="31"/>
  <c r="AO30" i="31"/>
  <c r="AN30" i="31"/>
  <c r="AM30" i="31"/>
  <c r="AL30" i="31"/>
  <c r="AK30" i="31"/>
  <c r="AJ30" i="31"/>
  <c r="AQ29" i="31"/>
  <c r="AP29" i="31"/>
  <c r="AO29" i="31"/>
  <c r="AN29" i="31"/>
  <c r="AM29" i="31"/>
  <c r="AL29" i="31"/>
  <c r="AK29" i="31"/>
  <c r="AJ29" i="31"/>
  <c r="AQ28" i="31"/>
  <c r="AP28" i="31"/>
  <c r="AO28" i="31"/>
  <c r="AN28" i="31"/>
  <c r="AM28" i="31"/>
  <c r="AL28" i="31"/>
  <c r="AK28" i="31"/>
  <c r="AJ28" i="31"/>
  <c r="AQ27" i="31"/>
  <c r="AP27" i="31"/>
  <c r="AO27" i="31"/>
  <c r="AN27" i="31"/>
  <c r="AM27" i="31"/>
  <c r="AL27" i="31"/>
  <c r="AK27" i="31"/>
  <c r="AJ27" i="31"/>
  <c r="AQ26" i="31"/>
  <c r="AP26" i="31"/>
  <c r="AO26" i="31"/>
  <c r="AN26" i="31"/>
  <c r="AM26" i="31"/>
  <c r="AL26" i="31"/>
  <c r="AK26" i="31"/>
  <c r="AJ26" i="31"/>
  <c r="AQ25" i="31"/>
  <c r="AP25" i="31"/>
  <c r="AO25" i="31"/>
  <c r="AN25" i="31"/>
  <c r="AM25" i="31"/>
  <c r="AL25" i="31"/>
  <c r="AK25" i="31"/>
  <c r="AJ25" i="31"/>
  <c r="AQ24" i="31"/>
  <c r="AP24" i="31"/>
  <c r="AO24" i="31"/>
  <c r="AN24" i="31"/>
  <c r="AM24" i="31"/>
  <c r="AL24" i="31"/>
  <c r="AK24" i="31"/>
  <c r="AJ24" i="31"/>
  <c r="AQ23" i="31"/>
  <c r="AP23" i="31"/>
  <c r="AO23" i="31"/>
  <c r="AN23" i="31"/>
  <c r="AM23" i="31"/>
  <c r="AL23" i="31"/>
  <c r="AK23" i="31"/>
  <c r="AJ23" i="31"/>
  <c r="AQ22" i="31"/>
  <c r="AP22" i="31"/>
  <c r="AO22" i="31"/>
  <c r="AN22" i="31"/>
  <c r="AM22" i="31"/>
  <c r="AL22" i="31"/>
  <c r="AK22" i="31"/>
  <c r="AJ22" i="31"/>
  <c r="AQ21" i="31"/>
  <c r="AP21" i="31"/>
  <c r="AO21" i="31"/>
  <c r="AN21" i="31"/>
  <c r="AM21" i="31"/>
  <c r="AL21" i="31"/>
  <c r="AK21" i="31"/>
  <c r="AJ21" i="31"/>
  <c r="AQ20" i="31"/>
  <c r="AP20" i="31"/>
  <c r="AO20" i="31"/>
  <c r="AN20" i="31"/>
  <c r="AM20" i="31"/>
  <c r="AL20" i="31"/>
  <c r="AK20" i="31"/>
  <c r="AJ20" i="31"/>
  <c r="AQ19" i="31"/>
  <c r="AP19" i="31"/>
  <c r="AO19" i="31"/>
  <c r="AN19" i="31"/>
  <c r="AM19" i="31"/>
  <c r="AL19" i="31"/>
  <c r="AK19" i="31"/>
  <c r="AJ19" i="31"/>
  <c r="AQ18" i="31"/>
  <c r="AP18" i="31"/>
  <c r="AO18" i="31"/>
  <c r="AN18" i="31"/>
  <c r="AM18" i="31"/>
  <c r="AL18" i="31"/>
  <c r="AK18" i="31"/>
  <c r="AJ18" i="31"/>
  <c r="AQ17" i="31"/>
  <c r="AP17" i="31"/>
  <c r="AO17" i="31"/>
  <c r="AN17" i="31"/>
  <c r="AM17" i="31"/>
  <c r="AL17" i="31"/>
  <c r="AK17" i="31"/>
  <c r="AJ17" i="31"/>
  <c r="AQ16" i="31"/>
  <c r="AP16" i="31"/>
  <c r="AO16" i="31"/>
  <c r="AN16" i="31"/>
  <c r="AM16" i="31"/>
  <c r="AL16" i="31"/>
  <c r="AK16" i="31"/>
  <c r="AJ16" i="31"/>
  <c r="AQ15" i="31"/>
  <c r="AP15" i="31"/>
  <c r="AO15" i="31"/>
  <c r="AN15" i="31"/>
  <c r="AM15" i="31"/>
  <c r="AL15" i="31"/>
  <c r="AK15" i="31"/>
  <c r="AJ15" i="31"/>
  <c r="AQ14" i="31"/>
  <c r="AP14" i="31"/>
  <c r="AO14" i="31"/>
  <c r="AN14" i="31"/>
  <c r="AM14" i="31"/>
  <c r="AL14" i="31"/>
  <c r="AK14" i="31"/>
  <c r="AJ14" i="31"/>
  <c r="AQ13" i="31"/>
  <c r="AP13" i="31"/>
  <c r="AO13" i="31"/>
  <c r="AN13" i="31"/>
  <c r="AM13" i="31"/>
  <c r="AL13" i="31"/>
  <c r="AK13" i="31"/>
  <c r="AJ13" i="31"/>
  <c r="AQ12" i="31"/>
  <c r="AP12" i="31"/>
  <c r="AO12" i="31"/>
  <c r="AN12" i="31"/>
  <c r="AM12" i="31"/>
  <c r="AL12" i="31"/>
  <c r="AK12" i="31"/>
  <c r="AJ12" i="31"/>
  <c r="AQ11" i="31"/>
  <c r="AP11" i="31"/>
  <c r="AO11" i="31"/>
  <c r="AN11" i="31"/>
  <c r="AM11" i="31"/>
  <c r="AL11" i="31"/>
  <c r="AK11" i="31"/>
  <c r="AJ11" i="31"/>
  <c r="AQ10" i="31"/>
  <c r="AP10" i="31"/>
  <c r="AO10" i="31"/>
  <c r="AN10" i="31"/>
  <c r="AM10" i="31"/>
  <c r="AL10" i="31"/>
  <c r="AK10" i="31"/>
  <c r="AJ10" i="31"/>
  <c r="AQ9" i="31"/>
  <c r="AP9" i="31"/>
  <c r="AO9" i="31"/>
  <c r="AN9" i="31"/>
  <c r="AM9" i="31"/>
  <c r="AL9" i="31"/>
  <c r="AK9" i="31"/>
  <c r="AJ9" i="31"/>
  <c r="AQ8" i="31"/>
  <c r="AP8" i="31"/>
  <c r="AO8" i="31"/>
  <c r="AN8" i="31"/>
  <c r="AM8" i="31"/>
  <c r="AL8" i="31"/>
  <c r="AK8" i="31"/>
  <c r="AJ8" i="31"/>
  <c r="AQ7" i="31"/>
  <c r="AP7" i="31"/>
  <c r="AO7" i="31"/>
  <c r="AN7" i="31"/>
  <c r="AM7" i="31"/>
  <c r="AL7" i="31"/>
  <c r="AK7" i="31"/>
  <c r="AJ7" i="31"/>
  <c r="AQ6" i="31"/>
  <c r="AP6" i="31"/>
  <c r="AO6" i="31"/>
  <c r="AN6" i="31"/>
  <c r="AM6" i="31"/>
  <c r="AL6" i="31"/>
  <c r="AK6" i="31"/>
  <c r="AJ6" i="31"/>
  <c r="AQ5" i="31"/>
  <c r="AP5" i="31"/>
  <c r="AO5" i="31"/>
  <c r="AN5" i="31"/>
  <c r="AM5" i="31"/>
  <c r="AL5" i="31"/>
  <c r="AK5" i="31"/>
  <c r="AJ5" i="31"/>
  <c r="AI40" i="31"/>
  <c r="AH40" i="31"/>
  <c r="AG40" i="31"/>
  <c r="AF40" i="31"/>
  <c r="AE40" i="31"/>
  <c r="AD40" i="31"/>
  <c r="AC40" i="31"/>
  <c r="AB40" i="31"/>
  <c r="AI39" i="31"/>
  <c r="AH39" i="31"/>
  <c r="AG39" i="31"/>
  <c r="AF39" i="31"/>
  <c r="AE39" i="31"/>
  <c r="AD39" i="31"/>
  <c r="AC39" i="31"/>
  <c r="AB39" i="31"/>
  <c r="AI38" i="31"/>
  <c r="AH38" i="31"/>
  <c r="AG38" i="31"/>
  <c r="AF38" i="31"/>
  <c r="AE38" i="31"/>
  <c r="AD38" i="31"/>
  <c r="AC38" i="31"/>
  <c r="AB38" i="31"/>
  <c r="AI37" i="31"/>
  <c r="AH37" i="31"/>
  <c r="AG37" i="31"/>
  <c r="AF37" i="31"/>
  <c r="AE37" i="31"/>
  <c r="AD37" i="31"/>
  <c r="AC37" i="31"/>
  <c r="AB37" i="31"/>
  <c r="AI36" i="31"/>
  <c r="AH36" i="31"/>
  <c r="AG36" i="31"/>
  <c r="AF36" i="31"/>
  <c r="AE36" i="31"/>
  <c r="AD36" i="31"/>
  <c r="AC36" i="31"/>
  <c r="AB36" i="31"/>
  <c r="AI35" i="31"/>
  <c r="AH35" i="31"/>
  <c r="AG35" i="31"/>
  <c r="AF35" i="31"/>
  <c r="AE35" i="31"/>
  <c r="AD35" i="31"/>
  <c r="AC35" i="31"/>
  <c r="AB35" i="31"/>
  <c r="AI34" i="31"/>
  <c r="AH34" i="31"/>
  <c r="AG34" i="31"/>
  <c r="AF34" i="31"/>
  <c r="AE34" i="31"/>
  <c r="AD34" i="31"/>
  <c r="AC34" i="31"/>
  <c r="AB34" i="31"/>
  <c r="AI33" i="31"/>
  <c r="AH33" i="31"/>
  <c r="AG33" i="31"/>
  <c r="AF33" i="31"/>
  <c r="AE33" i="31"/>
  <c r="AD33" i="31"/>
  <c r="AC33" i="31"/>
  <c r="AB33" i="31"/>
  <c r="AI32" i="31"/>
  <c r="AH32" i="31"/>
  <c r="AG32" i="31"/>
  <c r="AF32" i="31"/>
  <c r="AE32" i="31"/>
  <c r="AD32" i="31"/>
  <c r="AC32" i="31"/>
  <c r="AB32" i="31"/>
  <c r="AI31" i="31"/>
  <c r="AH31" i="31"/>
  <c r="AG31" i="31"/>
  <c r="AF31" i="31"/>
  <c r="AE31" i="31"/>
  <c r="AD31" i="31"/>
  <c r="AC31" i="31"/>
  <c r="AB31" i="31"/>
  <c r="AI30" i="31"/>
  <c r="AH30" i="31"/>
  <c r="AG30" i="31"/>
  <c r="AF30" i="31"/>
  <c r="AE30" i="31"/>
  <c r="AD30" i="31"/>
  <c r="AC30" i="31"/>
  <c r="AB30" i="31"/>
  <c r="AI29" i="31"/>
  <c r="AH29" i="31"/>
  <c r="AG29" i="31"/>
  <c r="AF29" i="31"/>
  <c r="AE29" i="31"/>
  <c r="AD29" i="31"/>
  <c r="AC29" i="31"/>
  <c r="AB29" i="31"/>
  <c r="AI28" i="31"/>
  <c r="AH28" i="31"/>
  <c r="AG28" i="31"/>
  <c r="AF28" i="31"/>
  <c r="AE28" i="31"/>
  <c r="AD28" i="31"/>
  <c r="AC28" i="31"/>
  <c r="AB28" i="31"/>
  <c r="AI27" i="31"/>
  <c r="AH27" i="31"/>
  <c r="AG27" i="31"/>
  <c r="AF27" i="31"/>
  <c r="AE27" i="31"/>
  <c r="AD27" i="31"/>
  <c r="AC27" i="31"/>
  <c r="AB27" i="31"/>
  <c r="AI26" i="31"/>
  <c r="AH26" i="31"/>
  <c r="AG26" i="31"/>
  <c r="AF26" i="31"/>
  <c r="AE26" i="31"/>
  <c r="AD26" i="31"/>
  <c r="AC26" i="31"/>
  <c r="AB26" i="31"/>
  <c r="AI25" i="31"/>
  <c r="AH25" i="31"/>
  <c r="AG25" i="31"/>
  <c r="AF25" i="31"/>
  <c r="AE25" i="31"/>
  <c r="AD25" i="31"/>
  <c r="AC25" i="31"/>
  <c r="AB25" i="31"/>
  <c r="AI24" i="31"/>
  <c r="AH24" i="31"/>
  <c r="AG24" i="31"/>
  <c r="AF24" i="31"/>
  <c r="AE24" i="31"/>
  <c r="AD24" i="31"/>
  <c r="AC24" i="31"/>
  <c r="AB24" i="31"/>
  <c r="AI23" i="31"/>
  <c r="AH23" i="31"/>
  <c r="AG23" i="31"/>
  <c r="AF23" i="31"/>
  <c r="AE23" i="31"/>
  <c r="AD23" i="31"/>
  <c r="AC23" i="31"/>
  <c r="AB23" i="31"/>
  <c r="AI22" i="31"/>
  <c r="AH22" i="31"/>
  <c r="AG22" i="31"/>
  <c r="AF22" i="31"/>
  <c r="AE22" i="31"/>
  <c r="AD22" i="31"/>
  <c r="AC22" i="31"/>
  <c r="AB22" i="31"/>
  <c r="AI21" i="31"/>
  <c r="AH21" i="31"/>
  <c r="AG21" i="31"/>
  <c r="AF21" i="31"/>
  <c r="AE21" i="31"/>
  <c r="AD21" i="31"/>
  <c r="AC21" i="31"/>
  <c r="AB21" i="31"/>
  <c r="AI20" i="31"/>
  <c r="AH20" i="31"/>
  <c r="AG20" i="31"/>
  <c r="AF20" i="31"/>
  <c r="AE20" i="31"/>
  <c r="AD20" i="31"/>
  <c r="AC20" i="31"/>
  <c r="AB20" i="31"/>
  <c r="AI19" i="31"/>
  <c r="AH19" i="31"/>
  <c r="AG19" i="31"/>
  <c r="AF19" i="31"/>
  <c r="AE19" i="31"/>
  <c r="AD19" i="31"/>
  <c r="AC19" i="31"/>
  <c r="AB19" i="31"/>
  <c r="AI18" i="31"/>
  <c r="AH18" i="31"/>
  <c r="AG18" i="31"/>
  <c r="AF18" i="31"/>
  <c r="AE18" i="31"/>
  <c r="AD18" i="31"/>
  <c r="AC18" i="31"/>
  <c r="AB18" i="31"/>
  <c r="AI17" i="31"/>
  <c r="AH17" i="31"/>
  <c r="AG17" i="31"/>
  <c r="AF17" i="31"/>
  <c r="AE17" i="31"/>
  <c r="AD17" i="31"/>
  <c r="AC17" i="31"/>
  <c r="AB17" i="31"/>
  <c r="AI16" i="31"/>
  <c r="AH16" i="31"/>
  <c r="AG16" i="31"/>
  <c r="AF16" i="31"/>
  <c r="AE16" i="31"/>
  <c r="AD16" i="31"/>
  <c r="AC16" i="31"/>
  <c r="AB16" i="31"/>
  <c r="AI15" i="31"/>
  <c r="AH15" i="31"/>
  <c r="AG15" i="31"/>
  <c r="AF15" i="31"/>
  <c r="AE15" i="31"/>
  <c r="AD15" i="31"/>
  <c r="AC15" i="31"/>
  <c r="AB15" i="31"/>
  <c r="AI14" i="31"/>
  <c r="AH14" i="31"/>
  <c r="AG14" i="31"/>
  <c r="AF14" i="31"/>
  <c r="AE14" i="31"/>
  <c r="AD14" i="31"/>
  <c r="AC14" i="31"/>
  <c r="AB14" i="31"/>
  <c r="AI13" i="31"/>
  <c r="AH13" i="31"/>
  <c r="AG13" i="31"/>
  <c r="AF13" i="31"/>
  <c r="AE13" i="31"/>
  <c r="AD13" i="31"/>
  <c r="AC13" i="31"/>
  <c r="AB13" i="31"/>
  <c r="AI12" i="31"/>
  <c r="AH12" i="31"/>
  <c r="AG12" i="31"/>
  <c r="AF12" i="31"/>
  <c r="AE12" i="31"/>
  <c r="AD12" i="31"/>
  <c r="AC12" i="31"/>
  <c r="AB12" i="31"/>
  <c r="AI11" i="31"/>
  <c r="AH11" i="31"/>
  <c r="AG11" i="31"/>
  <c r="AF11" i="31"/>
  <c r="AE11" i="31"/>
  <c r="AD11" i="31"/>
  <c r="AC11" i="31"/>
  <c r="AB11" i="31"/>
  <c r="AI10" i="31"/>
  <c r="AH10" i="31"/>
  <c r="AG10" i="31"/>
  <c r="AF10" i="31"/>
  <c r="AE10" i="31"/>
  <c r="AD10" i="31"/>
  <c r="AC10" i="31"/>
  <c r="AB10" i="31"/>
  <c r="AI9" i="31"/>
  <c r="AH9" i="31"/>
  <c r="AG9" i="31"/>
  <c r="AF9" i="31"/>
  <c r="AE9" i="31"/>
  <c r="AD9" i="31"/>
  <c r="AC9" i="31"/>
  <c r="AB9" i="31"/>
  <c r="AI8" i="31"/>
  <c r="AH8" i="31"/>
  <c r="AG8" i="31"/>
  <c r="AF8" i="31"/>
  <c r="AE8" i="31"/>
  <c r="AD8" i="31"/>
  <c r="AC8" i="31"/>
  <c r="AB8" i="31"/>
  <c r="AI7" i="31"/>
  <c r="AH7" i="31"/>
  <c r="AG7" i="31"/>
  <c r="AF7" i="31"/>
  <c r="AE7" i="31"/>
  <c r="AD7" i="31"/>
  <c r="AC7" i="31"/>
  <c r="AB7" i="31"/>
  <c r="AI6" i="31"/>
  <c r="AH6" i="31"/>
  <c r="AG6" i="31"/>
  <c r="AF6" i="31"/>
  <c r="AE6" i="31"/>
  <c r="AD6" i="31"/>
  <c r="AC6" i="31"/>
  <c r="AB6" i="31"/>
  <c r="AI5" i="31"/>
  <c r="AH5" i="31"/>
  <c r="AG5" i="31"/>
  <c r="AF5" i="31"/>
  <c r="AE5" i="31"/>
  <c r="AD5" i="31"/>
  <c r="AC5" i="31"/>
  <c r="AB5" i="31"/>
  <c r="AA40" i="31"/>
  <c r="Z40" i="31"/>
  <c r="Y40" i="31"/>
  <c r="X40" i="31"/>
  <c r="W40" i="31"/>
  <c r="V40" i="31"/>
  <c r="U40" i="31"/>
  <c r="T40" i="31"/>
  <c r="AA39" i="31"/>
  <c r="Z39" i="31"/>
  <c r="Y39" i="31"/>
  <c r="X39" i="31"/>
  <c r="W39" i="31"/>
  <c r="V39" i="31"/>
  <c r="U39" i="31"/>
  <c r="T39" i="31"/>
  <c r="AA38" i="31"/>
  <c r="Z38" i="31"/>
  <c r="Y38" i="31"/>
  <c r="X38" i="31"/>
  <c r="W38" i="31"/>
  <c r="V38" i="31"/>
  <c r="U38" i="31"/>
  <c r="T38" i="31"/>
  <c r="AA37" i="31"/>
  <c r="Z37" i="31"/>
  <c r="Y37" i="31"/>
  <c r="X37" i="31"/>
  <c r="W37" i="31"/>
  <c r="V37" i="31"/>
  <c r="U37" i="31"/>
  <c r="T37" i="31"/>
  <c r="AA36" i="31"/>
  <c r="Z36" i="31"/>
  <c r="Y36" i="31"/>
  <c r="X36" i="31"/>
  <c r="W36" i="31"/>
  <c r="V36" i="31"/>
  <c r="U36" i="31"/>
  <c r="T36" i="31"/>
  <c r="AA35" i="31"/>
  <c r="Z35" i="31"/>
  <c r="Y35" i="31"/>
  <c r="X35" i="31"/>
  <c r="W35" i="31"/>
  <c r="V35" i="31"/>
  <c r="U35" i="31"/>
  <c r="T35" i="31"/>
  <c r="AA34" i="31"/>
  <c r="Z34" i="31"/>
  <c r="Y34" i="31"/>
  <c r="X34" i="31"/>
  <c r="W34" i="31"/>
  <c r="V34" i="31"/>
  <c r="U34" i="31"/>
  <c r="T34" i="31"/>
  <c r="AA33" i="31"/>
  <c r="Z33" i="31"/>
  <c r="Y33" i="31"/>
  <c r="X33" i="31"/>
  <c r="W33" i="31"/>
  <c r="V33" i="31"/>
  <c r="U33" i="31"/>
  <c r="T33" i="31"/>
  <c r="AA32" i="31"/>
  <c r="Z32" i="31"/>
  <c r="Y32" i="31"/>
  <c r="X32" i="31"/>
  <c r="W32" i="31"/>
  <c r="V32" i="31"/>
  <c r="U32" i="31"/>
  <c r="T32" i="31"/>
  <c r="AA31" i="31"/>
  <c r="Z31" i="31"/>
  <c r="Y31" i="31"/>
  <c r="X31" i="31"/>
  <c r="W31" i="31"/>
  <c r="V31" i="31"/>
  <c r="U31" i="31"/>
  <c r="T31" i="31"/>
  <c r="AA30" i="31"/>
  <c r="Z30" i="31"/>
  <c r="Y30" i="31"/>
  <c r="X30" i="31"/>
  <c r="W30" i="31"/>
  <c r="V30" i="31"/>
  <c r="U30" i="31"/>
  <c r="T30" i="31"/>
  <c r="AA29" i="31"/>
  <c r="Z29" i="31"/>
  <c r="Y29" i="31"/>
  <c r="X29" i="31"/>
  <c r="W29" i="31"/>
  <c r="V29" i="31"/>
  <c r="U29" i="31"/>
  <c r="T29" i="31"/>
  <c r="AA28" i="31"/>
  <c r="Z28" i="31"/>
  <c r="Y28" i="31"/>
  <c r="X28" i="31"/>
  <c r="W28" i="31"/>
  <c r="V28" i="31"/>
  <c r="U28" i="31"/>
  <c r="T28" i="31"/>
  <c r="AA27" i="31"/>
  <c r="Z27" i="31"/>
  <c r="Y27" i="31"/>
  <c r="X27" i="31"/>
  <c r="W27" i="31"/>
  <c r="V27" i="31"/>
  <c r="U27" i="31"/>
  <c r="T27" i="31"/>
  <c r="AA26" i="31"/>
  <c r="Z26" i="31"/>
  <c r="Y26" i="31"/>
  <c r="X26" i="31"/>
  <c r="W26" i="31"/>
  <c r="V26" i="31"/>
  <c r="U26" i="31"/>
  <c r="T26" i="31"/>
  <c r="AA25" i="31"/>
  <c r="Z25" i="31"/>
  <c r="Y25" i="31"/>
  <c r="X25" i="31"/>
  <c r="W25" i="31"/>
  <c r="V25" i="31"/>
  <c r="U25" i="31"/>
  <c r="T25" i="31"/>
  <c r="AA24" i="31"/>
  <c r="Z24" i="31"/>
  <c r="Y24" i="31"/>
  <c r="X24" i="31"/>
  <c r="W24" i="31"/>
  <c r="V24" i="31"/>
  <c r="U24" i="31"/>
  <c r="T24" i="31"/>
  <c r="AA23" i="31"/>
  <c r="Z23" i="31"/>
  <c r="Y23" i="31"/>
  <c r="X23" i="31"/>
  <c r="W23" i="31"/>
  <c r="V23" i="31"/>
  <c r="U23" i="31"/>
  <c r="T23" i="31"/>
  <c r="AA22" i="31"/>
  <c r="Z22" i="31"/>
  <c r="Y22" i="31"/>
  <c r="X22" i="31"/>
  <c r="W22" i="31"/>
  <c r="V22" i="31"/>
  <c r="U22" i="31"/>
  <c r="T22" i="31"/>
  <c r="AA21" i="31"/>
  <c r="Z21" i="31"/>
  <c r="Y21" i="31"/>
  <c r="X21" i="31"/>
  <c r="W21" i="31"/>
  <c r="V21" i="31"/>
  <c r="U21" i="31"/>
  <c r="T21" i="31"/>
  <c r="AA20" i="31"/>
  <c r="Z20" i="31"/>
  <c r="Y20" i="31"/>
  <c r="X20" i="31"/>
  <c r="W20" i="31"/>
  <c r="V20" i="31"/>
  <c r="U20" i="31"/>
  <c r="T20" i="31"/>
  <c r="AA19" i="31"/>
  <c r="Z19" i="31"/>
  <c r="Y19" i="31"/>
  <c r="X19" i="31"/>
  <c r="W19" i="31"/>
  <c r="V19" i="31"/>
  <c r="U19" i="31"/>
  <c r="T19" i="31"/>
  <c r="AA18" i="31"/>
  <c r="Z18" i="31"/>
  <c r="Y18" i="31"/>
  <c r="X18" i="31"/>
  <c r="W18" i="31"/>
  <c r="V18" i="31"/>
  <c r="U18" i="31"/>
  <c r="T18" i="31"/>
  <c r="AA17" i="31"/>
  <c r="Z17" i="31"/>
  <c r="Y17" i="31"/>
  <c r="X17" i="31"/>
  <c r="W17" i="31"/>
  <c r="V17" i="31"/>
  <c r="U17" i="31"/>
  <c r="T17" i="31"/>
  <c r="AA16" i="31"/>
  <c r="Z16" i="31"/>
  <c r="Y16" i="31"/>
  <c r="X16" i="31"/>
  <c r="W16" i="31"/>
  <c r="V16" i="31"/>
  <c r="U16" i="31"/>
  <c r="T16" i="31"/>
  <c r="AA15" i="31"/>
  <c r="Z15" i="31"/>
  <c r="Y15" i="31"/>
  <c r="X15" i="31"/>
  <c r="W15" i="31"/>
  <c r="V15" i="31"/>
  <c r="U15" i="31"/>
  <c r="T15" i="31"/>
  <c r="AA14" i="31"/>
  <c r="Z14" i="31"/>
  <c r="Y14" i="31"/>
  <c r="X14" i="31"/>
  <c r="W14" i="31"/>
  <c r="V14" i="31"/>
  <c r="U14" i="31"/>
  <c r="T14" i="31"/>
  <c r="AA13" i="31"/>
  <c r="Z13" i="31"/>
  <c r="Y13" i="31"/>
  <c r="X13" i="31"/>
  <c r="W13" i="31"/>
  <c r="V13" i="31"/>
  <c r="U13" i="31"/>
  <c r="T13" i="31"/>
  <c r="AA12" i="31"/>
  <c r="Z12" i="31"/>
  <c r="Y12" i="31"/>
  <c r="X12" i="31"/>
  <c r="W12" i="31"/>
  <c r="V12" i="31"/>
  <c r="U12" i="31"/>
  <c r="T12" i="31"/>
  <c r="AA11" i="31"/>
  <c r="Z11" i="31"/>
  <c r="Y11" i="31"/>
  <c r="X11" i="31"/>
  <c r="W11" i="31"/>
  <c r="V11" i="31"/>
  <c r="U11" i="31"/>
  <c r="T11" i="31"/>
  <c r="AA10" i="31"/>
  <c r="Z10" i="31"/>
  <c r="Y10" i="31"/>
  <c r="X10" i="31"/>
  <c r="W10" i="31"/>
  <c r="V10" i="31"/>
  <c r="U10" i="31"/>
  <c r="T10" i="31"/>
  <c r="AA9" i="31"/>
  <c r="Z9" i="31"/>
  <c r="Y9" i="31"/>
  <c r="X9" i="31"/>
  <c r="W9" i="31"/>
  <c r="V9" i="31"/>
  <c r="U9" i="31"/>
  <c r="T9" i="31"/>
  <c r="AA8" i="31"/>
  <c r="Z8" i="31"/>
  <c r="Y8" i="31"/>
  <c r="X8" i="31"/>
  <c r="W8" i="31"/>
  <c r="V8" i="31"/>
  <c r="U8" i="31"/>
  <c r="T8" i="31"/>
  <c r="AA7" i="31"/>
  <c r="Z7" i="31"/>
  <c r="Y7" i="31"/>
  <c r="X7" i="31"/>
  <c r="W7" i="31"/>
  <c r="V7" i="31"/>
  <c r="U7" i="31"/>
  <c r="T7" i="31"/>
  <c r="AA6" i="31"/>
  <c r="Z6" i="31"/>
  <c r="Y6" i="31"/>
  <c r="X6" i="31"/>
  <c r="W6" i="31"/>
  <c r="V6" i="31"/>
  <c r="U6" i="31"/>
  <c r="T6" i="31"/>
  <c r="AA5" i="31"/>
  <c r="Z5" i="31"/>
  <c r="Y5" i="31"/>
  <c r="X5" i="31"/>
  <c r="W5" i="31"/>
  <c r="V5" i="31"/>
  <c r="U5" i="31"/>
  <c r="T5" i="31"/>
  <c r="S40" i="31"/>
  <c r="R40" i="31"/>
  <c r="Q40" i="31"/>
  <c r="P40" i="31"/>
  <c r="O40" i="31"/>
  <c r="N40" i="31"/>
  <c r="M40" i="31"/>
  <c r="L40" i="31"/>
  <c r="S39" i="31"/>
  <c r="R39" i="31"/>
  <c r="Q39" i="31"/>
  <c r="P39" i="31"/>
  <c r="O39" i="31"/>
  <c r="N39" i="31"/>
  <c r="M39" i="31"/>
  <c r="L39" i="31"/>
  <c r="S38" i="31"/>
  <c r="R38" i="31"/>
  <c r="Q38" i="31"/>
  <c r="P38" i="31"/>
  <c r="O38" i="31"/>
  <c r="N38" i="31"/>
  <c r="M38" i="31"/>
  <c r="L38" i="31"/>
  <c r="S37" i="31"/>
  <c r="R37" i="31"/>
  <c r="Q37" i="31"/>
  <c r="P37" i="31"/>
  <c r="O37" i="31"/>
  <c r="N37" i="31"/>
  <c r="M37" i="31"/>
  <c r="L37" i="31"/>
  <c r="S36" i="31"/>
  <c r="R36" i="31"/>
  <c r="Q36" i="31"/>
  <c r="P36" i="31"/>
  <c r="O36" i="31"/>
  <c r="N36" i="31"/>
  <c r="M36" i="31"/>
  <c r="L36" i="31"/>
  <c r="S35" i="31"/>
  <c r="R35" i="31"/>
  <c r="Q35" i="31"/>
  <c r="P35" i="31"/>
  <c r="O35" i="31"/>
  <c r="N35" i="31"/>
  <c r="M35" i="31"/>
  <c r="L35" i="31"/>
  <c r="S34" i="31"/>
  <c r="R34" i="31"/>
  <c r="Q34" i="31"/>
  <c r="P34" i="31"/>
  <c r="O34" i="31"/>
  <c r="N34" i="31"/>
  <c r="M34" i="31"/>
  <c r="L34" i="31"/>
  <c r="S33" i="31"/>
  <c r="R33" i="31"/>
  <c r="Q33" i="31"/>
  <c r="P33" i="31"/>
  <c r="O33" i="31"/>
  <c r="N33" i="31"/>
  <c r="M33" i="31"/>
  <c r="L33" i="31"/>
  <c r="S32" i="31"/>
  <c r="R32" i="31"/>
  <c r="Q32" i="31"/>
  <c r="P32" i="31"/>
  <c r="O32" i="31"/>
  <c r="N32" i="31"/>
  <c r="M32" i="31"/>
  <c r="L32" i="31"/>
  <c r="S31" i="31"/>
  <c r="R31" i="31"/>
  <c r="Q31" i="31"/>
  <c r="P31" i="31"/>
  <c r="O31" i="31"/>
  <c r="N31" i="31"/>
  <c r="M31" i="31"/>
  <c r="L31" i="31"/>
  <c r="S30" i="31"/>
  <c r="R30" i="31"/>
  <c r="Q30" i="31"/>
  <c r="P30" i="31"/>
  <c r="O30" i="31"/>
  <c r="N30" i="31"/>
  <c r="M30" i="31"/>
  <c r="L30" i="31"/>
  <c r="S29" i="31"/>
  <c r="R29" i="31"/>
  <c r="Q29" i="31"/>
  <c r="P29" i="31"/>
  <c r="O29" i="31"/>
  <c r="N29" i="31"/>
  <c r="M29" i="31"/>
  <c r="L29" i="31"/>
  <c r="S28" i="31"/>
  <c r="R28" i="31"/>
  <c r="Q28" i="31"/>
  <c r="P28" i="31"/>
  <c r="O28" i="31"/>
  <c r="N28" i="31"/>
  <c r="M28" i="31"/>
  <c r="L28" i="31"/>
  <c r="S27" i="31"/>
  <c r="R27" i="31"/>
  <c r="Q27" i="31"/>
  <c r="P27" i="31"/>
  <c r="O27" i="31"/>
  <c r="N27" i="31"/>
  <c r="M27" i="31"/>
  <c r="L27" i="31"/>
  <c r="S26" i="31"/>
  <c r="R26" i="31"/>
  <c r="Q26" i="31"/>
  <c r="P26" i="31"/>
  <c r="O26" i="31"/>
  <c r="N26" i="31"/>
  <c r="M26" i="31"/>
  <c r="L26" i="31"/>
  <c r="S25" i="31"/>
  <c r="R25" i="31"/>
  <c r="Q25" i="31"/>
  <c r="P25" i="31"/>
  <c r="O25" i="31"/>
  <c r="N25" i="31"/>
  <c r="M25" i="31"/>
  <c r="L25" i="31"/>
  <c r="S24" i="31"/>
  <c r="R24" i="31"/>
  <c r="Q24" i="31"/>
  <c r="P24" i="31"/>
  <c r="O24" i="31"/>
  <c r="N24" i="31"/>
  <c r="M24" i="31"/>
  <c r="L24" i="31"/>
  <c r="S23" i="31"/>
  <c r="R23" i="31"/>
  <c r="Q23" i="31"/>
  <c r="P23" i="31"/>
  <c r="O23" i="31"/>
  <c r="N23" i="31"/>
  <c r="M23" i="31"/>
  <c r="L23" i="31"/>
  <c r="S22" i="31"/>
  <c r="R22" i="31"/>
  <c r="Q22" i="31"/>
  <c r="P22" i="31"/>
  <c r="O22" i="31"/>
  <c r="N22" i="31"/>
  <c r="M22" i="31"/>
  <c r="L22" i="31"/>
  <c r="S21" i="31"/>
  <c r="R21" i="31"/>
  <c r="Q21" i="31"/>
  <c r="P21" i="31"/>
  <c r="O21" i="31"/>
  <c r="N21" i="31"/>
  <c r="M21" i="31"/>
  <c r="L21" i="31"/>
  <c r="S20" i="31"/>
  <c r="R20" i="31"/>
  <c r="Q20" i="31"/>
  <c r="P20" i="31"/>
  <c r="O20" i="31"/>
  <c r="N20" i="31"/>
  <c r="M20" i="31"/>
  <c r="L20" i="31"/>
  <c r="S19" i="31"/>
  <c r="R19" i="31"/>
  <c r="Q19" i="31"/>
  <c r="P19" i="31"/>
  <c r="O19" i="31"/>
  <c r="N19" i="31"/>
  <c r="M19" i="31"/>
  <c r="L19" i="31"/>
  <c r="S18" i="31"/>
  <c r="R18" i="31"/>
  <c r="Q18" i="31"/>
  <c r="P18" i="31"/>
  <c r="O18" i="31"/>
  <c r="N18" i="31"/>
  <c r="M18" i="31"/>
  <c r="L18" i="31"/>
  <c r="S17" i="31"/>
  <c r="R17" i="31"/>
  <c r="Q17" i="31"/>
  <c r="P17" i="31"/>
  <c r="O17" i="31"/>
  <c r="N17" i="31"/>
  <c r="M17" i="31"/>
  <c r="L17" i="31"/>
  <c r="S16" i="31"/>
  <c r="R16" i="31"/>
  <c r="Q16" i="31"/>
  <c r="P16" i="31"/>
  <c r="O16" i="31"/>
  <c r="N16" i="31"/>
  <c r="M16" i="31"/>
  <c r="L16" i="31"/>
  <c r="S15" i="31"/>
  <c r="R15" i="31"/>
  <c r="Q15" i="31"/>
  <c r="P15" i="31"/>
  <c r="O15" i="31"/>
  <c r="N15" i="31"/>
  <c r="M15" i="31"/>
  <c r="L15" i="31"/>
  <c r="S14" i="31"/>
  <c r="R14" i="31"/>
  <c r="Q14" i="31"/>
  <c r="P14" i="31"/>
  <c r="O14" i="31"/>
  <c r="N14" i="31"/>
  <c r="M14" i="31"/>
  <c r="L14" i="31"/>
  <c r="S13" i="31"/>
  <c r="R13" i="31"/>
  <c r="Q13" i="31"/>
  <c r="P13" i="31"/>
  <c r="O13" i="31"/>
  <c r="N13" i="31"/>
  <c r="M13" i="31"/>
  <c r="L13" i="31"/>
  <c r="S12" i="31"/>
  <c r="R12" i="31"/>
  <c r="Q12" i="31"/>
  <c r="P12" i="31"/>
  <c r="O12" i="31"/>
  <c r="N12" i="31"/>
  <c r="M12" i="31"/>
  <c r="L12" i="31"/>
  <c r="S11" i="31"/>
  <c r="R11" i="31"/>
  <c r="Q11" i="31"/>
  <c r="P11" i="31"/>
  <c r="O11" i="31"/>
  <c r="N11" i="31"/>
  <c r="M11" i="31"/>
  <c r="L11" i="31"/>
  <c r="S10" i="31"/>
  <c r="R10" i="31"/>
  <c r="Q10" i="31"/>
  <c r="P10" i="31"/>
  <c r="O10" i="31"/>
  <c r="N10" i="31"/>
  <c r="M10" i="31"/>
  <c r="L10" i="31"/>
  <c r="S9" i="31"/>
  <c r="R9" i="31"/>
  <c r="Q9" i="31"/>
  <c r="P9" i="31"/>
  <c r="O9" i="31"/>
  <c r="N9" i="31"/>
  <c r="M9" i="31"/>
  <c r="L9" i="31"/>
  <c r="S8" i="31"/>
  <c r="R8" i="31"/>
  <c r="Q8" i="31"/>
  <c r="P8" i="31"/>
  <c r="O8" i="31"/>
  <c r="N8" i="31"/>
  <c r="M8" i="31"/>
  <c r="L8" i="31"/>
  <c r="S7" i="31"/>
  <c r="R7" i="31"/>
  <c r="Q7" i="31"/>
  <c r="P7" i="31"/>
  <c r="O7" i="31"/>
  <c r="N7" i="31"/>
  <c r="M7" i="31"/>
  <c r="L7" i="31"/>
  <c r="S6" i="31"/>
  <c r="R6" i="31"/>
  <c r="Q6" i="31"/>
  <c r="P6" i="31"/>
  <c r="O6" i="31"/>
  <c r="N6" i="31"/>
  <c r="M6" i="31"/>
  <c r="L6" i="31"/>
  <c r="S5" i="31"/>
  <c r="R5" i="31"/>
  <c r="Q5" i="31"/>
  <c r="P5" i="31"/>
  <c r="O5" i="31"/>
  <c r="N5" i="31"/>
  <c r="M5" i="31"/>
  <c r="L5" i="31"/>
  <c r="K40" i="31"/>
  <c r="K39" i="31"/>
  <c r="K38" i="31"/>
  <c r="K37" i="31"/>
  <c r="K36" i="31"/>
  <c r="K35" i="31"/>
  <c r="K34" i="31"/>
  <c r="K33" i="31"/>
  <c r="K32" i="31"/>
  <c r="K31" i="31"/>
  <c r="K30" i="31"/>
  <c r="K29" i="31"/>
  <c r="K28" i="31"/>
  <c r="K27" i="31"/>
  <c r="K26" i="31"/>
  <c r="K25" i="31"/>
  <c r="K24" i="31"/>
  <c r="K23" i="31"/>
  <c r="K22" i="31"/>
  <c r="K21" i="31"/>
  <c r="K20" i="31"/>
  <c r="K19" i="31"/>
  <c r="K18" i="31"/>
  <c r="K17" i="31"/>
  <c r="K16" i="31"/>
  <c r="K15" i="31"/>
  <c r="K14" i="31"/>
  <c r="K13" i="31"/>
  <c r="K12" i="31"/>
  <c r="K11" i="31"/>
  <c r="K10" i="31"/>
  <c r="K9" i="31"/>
  <c r="K8" i="31"/>
  <c r="K7" i="31"/>
  <c r="K6" i="31"/>
  <c r="K5" i="31"/>
  <c r="J40" i="31"/>
  <c r="J39" i="31"/>
  <c r="J38" i="31"/>
  <c r="J37" i="31"/>
  <c r="J36" i="31"/>
  <c r="J35" i="31"/>
  <c r="J34" i="31"/>
  <c r="J33" i="31"/>
  <c r="J32" i="31"/>
  <c r="J31" i="31"/>
  <c r="J30" i="31"/>
  <c r="J29" i="31"/>
  <c r="J28" i="31"/>
  <c r="J27" i="31"/>
  <c r="J26" i="31"/>
  <c r="J25" i="31"/>
  <c r="J24" i="31"/>
  <c r="J23" i="31"/>
  <c r="J22" i="31"/>
  <c r="J21" i="31"/>
  <c r="J20" i="31"/>
  <c r="J19" i="31"/>
  <c r="J18" i="31"/>
  <c r="J17" i="31"/>
  <c r="J16" i="31"/>
  <c r="J15" i="31"/>
  <c r="J14" i="31"/>
  <c r="J13" i="31"/>
  <c r="J12" i="31"/>
  <c r="J11" i="31"/>
  <c r="J10" i="31"/>
  <c r="J9" i="31"/>
  <c r="J8" i="31"/>
  <c r="J7" i="31"/>
  <c r="J6" i="31"/>
  <c r="J5" i="31"/>
  <c r="I40" i="31"/>
  <c r="I39" i="31"/>
  <c r="I38" i="31"/>
  <c r="I37" i="31"/>
  <c r="I36" i="31"/>
  <c r="I35" i="31"/>
  <c r="I34" i="31"/>
  <c r="I33" i="31"/>
  <c r="I32" i="31"/>
  <c r="I31" i="31"/>
  <c r="I30" i="31"/>
  <c r="I29" i="31"/>
  <c r="I28" i="31"/>
  <c r="I27" i="31"/>
  <c r="I26" i="31"/>
  <c r="I25" i="31"/>
  <c r="I24" i="31"/>
  <c r="I23" i="31"/>
  <c r="I22" i="31"/>
  <c r="I21" i="31"/>
  <c r="I20" i="31"/>
  <c r="I19" i="31"/>
  <c r="I18" i="31"/>
  <c r="I17" i="31"/>
  <c r="I16" i="31"/>
  <c r="I15" i="31"/>
  <c r="I14" i="31"/>
  <c r="I13" i="31"/>
  <c r="I12" i="31"/>
  <c r="I11" i="31"/>
  <c r="I10" i="31"/>
  <c r="I9" i="31"/>
  <c r="I8" i="31"/>
  <c r="I7" i="31"/>
  <c r="I6" i="31"/>
  <c r="I5" i="31"/>
  <c r="H40" i="31"/>
  <c r="H39" i="31"/>
  <c r="H38" i="31"/>
  <c r="H37" i="31"/>
  <c r="H36" i="31"/>
  <c r="H35" i="31"/>
  <c r="H34" i="31"/>
  <c r="H33" i="31"/>
  <c r="H32" i="31"/>
  <c r="H31" i="31"/>
  <c r="H30" i="31"/>
  <c r="H29" i="31"/>
  <c r="H28" i="31"/>
  <c r="H27" i="31"/>
  <c r="H26" i="31"/>
  <c r="H25" i="31"/>
  <c r="H24" i="31"/>
  <c r="H23" i="31"/>
  <c r="H22" i="31"/>
  <c r="H21" i="31"/>
  <c r="H20" i="31"/>
  <c r="H19" i="31"/>
  <c r="H18" i="31"/>
  <c r="H17" i="31"/>
  <c r="H16" i="31"/>
  <c r="H15" i="31"/>
  <c r="H14" i="31"/>
  <c r="H13" i="31"/>
  <c r="H12" i="31"/>
  <c r="H11" i="31"/>
  <c r="H10" i="31"/>
  <c r="H9" i="31"/>
  <c r="H8" i="31"/>
  <c r="H7" i="31"/>
  <c r="H6" i="31"/>
  <c r="H5"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F40" i="31"/>
  <c r="F39" i="31"/>
  <c r="F38" i="31"/>
  <c r="F37" i="31"/>
  <c r="F36" i="31"/>
  <c r="F35" i="31"/>
  <c r="F34" i="31"/>
  <c r="F33" i="31"/>
  <c r="F32" i="31"/>
  <c r="F31" i="31"/>
  <c r="F30" i="31"/>
  <c r="F29" i="31"/>
  <c r="F28" i="31"/>
  <c r="F27" i="31"/>
  <c r="F26" i="31"/>
  <c r="F25" i="31"/>
  <c r="F24" i="31"/>
  <c r="F23" i="31"/>
  <c r="F22" i="31"/>
  <c r="F21" i="31"/>
  <c r="F20" i="31"/>
  <c r="F19" i="31"/>
  <c r="F18" i="31"/>
  <c r="F17" i="31"/>
  <c r="F16" i="31"/>
  <c r="F15" i="31"/>
  <c r="F14" i="31"/>
  <c r="F13" i="31"/>
  <c r="F12" i="31"/>
  <c r="F11" i="31"/>
  <c r="F10" i="31"/>
  <c r="F9" i="31"/>
  <c r="F8" i="31"/>
  <c r="F7" i="31"/>
  <c r="F6" i="31"/>
  <c r="F5"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1" i="31"/>
  <c r="E10" i="31"/>
  <c r="E9" i="31"/>
  <c r="E8" i="31"/>
  <c r="E7" i="31"/>
  <c r="E6" i="31"/>
  <c r="E5" i="31"/>
  <c r="D6" i="31"/>
  <c r="D7" i="31"/>
  <c r="D8" i="31"/>
  <c r="D9" i="31"/>
  <c r="D10" i="31"/>
  <c r="D11" i="31"/>
  <c r="D12" i="31"/>
  <c r="D13" i="31"/>
  <c r="D14" i="31"/>
  <c r="D15" i="31"/>
  <c r="D16" i="31"/>
  <c r="D17" i="31"/>
  <c r="D18" i="31"/>
  <c r="D19" i="31"/>
  <c r="D20" i="31"/>
  <c r="D21" i="31"/>
  <c r="D22" i="31"/>
  <c r="D23" i="31"/>
  <c r="D24" i="31"/>
  <c r="D25" i="31"/>
  <c r="D26" i="31"/>
  <c r="D27" i="31"/>
  <c r="D28" i="31"/>
  <c r="D29" i="31"/>
  <c r="D30" i="31"/>
  <c r="D31" i="31"/>
  <c r="D32" i="31"/>
  <c r="D33" i="31"/>
  <c r="D34" i="31"/>
  <c r="D35" i="31"/>
  <c r="D36" i="31"/>
  <c r="D37" i="31"/>
  <c r="D38" i="31"/>
  <c r="D39" i="31"/>
  <c r="D40" i="31"/>
  <c r="D5" i="31"/>
  <c r="D41" i="31"/>
  <c r="D59" i="31" s="1"/>
  <c r="BO59" i="31" l="1"/>
  <c r="BP59" i="31"/>
  <c r="AH9" i="35" l="1"/>
  <c r="AI9" i="35"/>
  <c r="AH10" i="35"/>
  <c r="AI10" i="35"/>
  <c r="AH11" i="35"/>
  <c r="AI11" i="35"/>
  <c r="AH12" i="35"/>
  <c r="AI12" i="35"/>
  <c r="BO46" i="32"/>
  <c r="BO47" i="32"/>
  <c r="BO49" i="32"/>
  <c r="BP49" i="32"/>
  <c r="BO50" i="32"/>
  <c r="BO51" i="32"/>
  <c r="BO53" i="32"/>
  <c r="BP53" i="32"/>
  <c r="BO5" i="32"/>
  <c r="BP5" i="32"/>
  <c r="BO6" i="32"/>
  <c r="BP6" i="32"/>
  <c r="BO7" i="32"/>
  <c r="BP7" i="32"/>
  <c r="BO8" i="32"/>
  <c r="BP8" i="32"/>
  <c r="BO9" i="32"/>
  <c r="BP9" i="32"/>
  <c r="BO10" i="32"/>
  <c r="BP10" i="32"/>
  <c r="BO11" i="32"/>
  <c r="BP11" i="32"/>
  <c r="BO12" i="32"/>
  <c r="BP12" i="32"/>
  <c r="BO13" i="32"/>
  <c r="BP13" i="32"/>
  <c r="BO14" i="32"/>
  <c r="BP14" i="32"/>
  <c r="BO15" i="32"/>
  <c r="BP15" i="32"/>
  <c r="BO16" i="32"/>
  <c r="BP16" i="32"/>
  <c r="BO17" i="32"/>
  <c r="BP17" i="32"/>
  <c r="BO18" i="32"/>
  <c r="BP18" i="32"/>
  <c r="BO19" i="32"/>
  <c r="BP19" i="32"/>
  <c r="BO20" i="32"/>
  <c r="BP20" i="32"/>
  <c r="BO21" i="32"/>
  <c r="BP21" i="32"/>
  <c r="BO22" i="32"/>
  <c r="BP22" i="32"/>
  <c r="BO23" i="32"/>
  <c r="BP23" i="32"/>
  <c r="BO24" i="32"/>
  <c r="BP24" i="32"/>
  <c r="BO25" i="32"/>
  <c r="BP25" i="32"/>
  <c r="BO26" i="32"/>
  <c r="BP26" i="32"/>
  <c r="BO27" i="32"/>
  <c r="BP27" i="32"/>
  <c r="BO28" i="32"/>
  <c r="BP28" i="32"/>
  <c r="BO29" i="32"/>
  <c r="BP29" i="32"/>
  <c r="BO30" i="32"/>
  <c r="BP30" i="32"/>
  <c r="BO31" i="32"/>
  <c r="BP31" i="32"/>
  <c r="BO32" i="32"/>
  <c r="BP32" i="32"/>
  <c r="BO33" i="32"/>
  <c r="BP33" i="32"/>
  <c r="BO34" i="32"/>
  <c r="BP34" i="32"/>
  <c r="BO35" i="32"/>
  <c r="BP35" i="32"/>
  <c r="BO36" i="32"/>
  <c r="BP36" i="32"/>
  <c r="BO37" i="32"/>
  <c r="BP37" i="32"/>
  <c r="BO38" i="32"/>
  <c r="BP38" i="32"/>
  <c r="BO39" i="32"/>
  <c r="BP39" i="32"/>
  <c r="BO40" i="32"/>
  <c r="BP40" i="32"/>
  <c r="BO41" i="32"/>
  <c r="BX9" i="63"/>
  <c r="BX8" i="63"/>
  <c r="BX7" i="63"/>
  <c r="BX6" i="63"/>
  <c r="BU9" i="63"/>
  <c r="CA9" i="63" s="1"/>
  <c r="BT9" i="63"/>
  <c r="BZ9" i="63" s="1"/>
  <c r="BS9" i="63"/>
  <c r="BY9" i="63" s="1"/>
  <c r="BR9" i="63"/>
  <c r="BU8" i="63"/>
  <c r="CA8" i="63" s="1"/>
  <c r="BT8" i="63"/>
  <c r="BZ8" i="63" s="1"/>
  <c r="BS8" i="63"/>
  <c r="BY8" i="63" s="1"/>
  <c r="BR8" i="63"/>
  <c r="BU7" i="63"/>
  <c r="CA7" i="63" s="1"/>
  <c r="BT7" i="63"/>
  <c r="BZ7" i="63" s="1"/>
  <c r="BS7" i="63"/>
  <c r="BY7" i="63" s="1"/>
  <c r="BR7" i="63"/>
  <c r="BU6" i="63"/>
  <c r="CA6" i="63" s="1"/>
  <c r="BT6" i="63"/>
  <c r="BZ6" i="63" s="1"/>
  <c r="BS6" i="63"/>
  <c r="BY6" i="63" s="1"/>
  <c r="BR6" i="63"/>
  <c r="BO14" i="63"/>
  <c r="BP14" i="63"/>
  <c r="BO15" i="63"/>
  <c r="BP15" i="63"/>
  <c r="BO16" i="63"/>
  <c r="BP16" i="63"/>
  <c r="BO17" i="63"/>
  <c r="BP17" i="63"/>
  <c r="BP48" i="30"/>
  <c r="BP46" i="32" s="1"/>
  <c r="BP49" i="30"/>
  <c r="BP47" i="32" s="1"/>
  <c r="BP50" i="30"/>
  <c r="BP48" i="32" s="1"/>
  <c r="BP51" i="30"/>
  <c r="BP52" i="30"/>
  <c r="BP50" i="32" s="1"/>
  <c r="BP53" i="30"/>
  <c r="BP51" i="32" s="1"/>
  <c r="BP54" i="30"/>
  <c r="BP52" i="32" s="1"/>
  <c r="BP55" i="30"/>
  <c r="BP56" i="30"/>
  <c r="BM57" i="30"/>
  <c r="BL57" i="30"/>
  <c r="BK57" i="30"/>
  <c r="BJ57" i="30"/>
  <c r="BI57" i="30"/>
  <c r="BH57" i="30"/>
  <c r="BG57" i="30"/>
  <c r="BF57" i="30"/>
  <c r="BE57" i="30"/>
  <c r="BD57" i="30"/>
  <c r="BC57" i="30"/>
  <c r="BB57" i="30"/>
  <c r="BA57" i="30"/>
  <c r="AZ57" i="30"/>
  <c r="AY57" i="30"/>
  <c r="AX57" i="30"/>
  <c r="AW57" i="30"/>
  <c r="AV57" i="30"/>
  <c r="AU57" i="30"/>
  <c r="AT57" i="30"/>
  <c r="AS57" i="30"/>
  <c r="AR57" i="30"/>
  <c r="AQ57" i="30"/>
  <c r="AP57" i="30"/>
  <c r="AO57" i="30"/>
  <c r="AN57" i="30"/>
  <c r="AM57" i="30"/>
  <c r="AL57" i="30"/>
  <c r="AK57" i="30"/>
  <c r="AJ57" i="30"/>
  <c r="AI57" i="30"/>
  <c r="AH57" i="30"/>
  <c r="AG57" i="30"/>
  <c r="AF57" i="30"/>
  <c r="AE57" i="30"/>
  <c r="AD57" i="30"/>
  <c r="AC57" i="30"/>
  <c r="AB57" i="30"/>
  <c r="AA57" i="30"/>
  <c r="Z57" i="30"/>
  <c r="Y57" i="30"/>
  <c r="X57" i="30"/>
  <c r="W57" i="30"/>
  <c r="V57" i="30"/>
  <c r="U57" i="30"/>
  <c r="T57" i="30"/>
  <c r="S57" i="30"/>
  <c r="R57" i="30"/>
  <c r="Q57" i="30"/>
  <c r="P57" i="30"/>
  <c r="O57" i="30"/>
  <c r="N57" i="30"/>
  <c r="M57" i="30"/>
  <c r="L57" i="30"/>
  <c r="K57" i="30"/>
  <c r="J57" i="30"/>
  <c r="I57" i="30"/>
  <c r="H57" i="30"/>
  <c r="G57" i="30"/>
  <c r="F57" i="30"/>
  <c r="E57" i="30"/>
  <c r="D57" i="30"/>
  <c r="BO56" i="30"/>
  <c r="BN56" i="30"/>
  <c r="BM56" i="30"/>
  <c r="BL56" i="30"/>
  <c r="BK56" i="30"/>
  <c r="BJ56" i="30"/>
  <c r="BI56" i="30"/>
  <c r="BH56" i="30"/>
  <c r="BG56" i="30"/>
  <c r="BF56" i="30"/>
  <c r="BE56" i="30"/>
  <c r="BD56" i="30"/>
  <c r="BC56" i="30"/>
  <c r="BB56" i="30"/>
  <c r="BA56" i="30"/>
  <c r="AZ56" i="30"/>
  <c r="AY56" i="30"/>
  <c r="AX56" i="30"/>
  <c r="AW56" i="30"/>
  <c r="AV56" i="30"/>
  <c r="AU56" i="30"/>
  <c r="AT56" i="30"/>
  <c r="AS56" i="30"/>
  <c r="AR56" i="30"/>
  <c r="AQ56" i="30"/>
  <c r="AP56" i="30"/>
  <c r="AO56" i="30"/>
  <c r="AN56" i="30"/>
  <c r="AM56" i="30"/>
  <c r="AL56" i="30"/>
  <c r="AK56" i="30"/>
  <c r="AJ56" i="30"/>
  <c r="AI56" i="30"/>
  <c r="AH56" i="30"/>
  <c r="AG56" i="30"/>
  <c r="AF56" i="30"/>
  <c r="AE56" i="30"/>
  <c r="AD56" i="30"/>
  <c r="AC56" i="30"/>
  <c r="AB56" i="30"/>
  <c r="AA56" i="30"/>
  <c r="Z56" i="30"/>
  <c r="Y56" i="30"/>
  <c r="X56" i="30"/>
  <c r="W56" i="30"/>
  <c r="V56" i="30"/>
  <c r="U56" i="30"/>
  <c r="T56" i="30"/>
  <c r="S56" i="30"/>
  <c r="R56" i="30"/>
  <c r="Q56" i="30"/>
  <c r="P56" i="30"/>
  <c r="O56" i="30"/>
  <c r="N56" i="30"/>
  <c r="M56" i="30"/>
  <c r="L56" i="30"/>
  <c r="K56" i="30"/>
  <c r="J56" i="30"/>
  <c r="I56" i="30"/>
  <c r="H56" i="30"/>
  <c r="G56" i="30"/>
  <c r="F56" i="30"/>
  <c r="E56" i="30"/>
  <c r="D56" i="30"/>
  <c r="BO55" i="30"/>
  <c r="BN55" i="30"/>
  <c r="BM55" i="30"/>
  <c r="BL55" i="30"/>
  <c r="BK55" i="30"/>
  <c r="BJ55" i="30"/>
  <c r="BI55" i="30"/>
  <c r="BH55" i="30"/>
  <c r="BG55" i="30"/>
  <c r="BF55" i="30"/>
  <c r="BE55" i="30"/>
  <c r="BD55" i="30"/>
  <c r="BC55" i="30"/>
  <c r="BB55" i="30"/>
  <c r="BA55" i="30"/>
  <c r="AZ55" i="30"/>
  <c r="AY55" i="30"/>
  <c r="AX55" i="30"/>
  <c r="AW55" i="30"/>
  <c r="AV55" i="30"/>
  <c r="AU55" i="30"/>
  <c r="AT55" i="30"/>
  <c r="AS55" i="30"/>
  <c r="AR55" i="30"/>
  <c r="AQ55" i="30"/>
  <c r="AP55" i="30"/>
  <c r="AO55" i="30"/>
  <c r="AN55" i="30"/>
  <c r="AM55" i="30"/>
  <c r="AL55" i="30"/>
  <c r="AK55" i="30"/>
  <c r="AJ55" i="30"/>
  <c r="AI55" i="30"/>
  <c r="AH55" i="30"/>
  <c r="AG55" i="30"/>
  <c r="AF55" i="30"/>
  <c r="AE55" i="30"/>
  <c r="AD55" i="30"/>
  <c r="AC55" i="30"/>
  <c r="AB55" i="30"/>
  <c r="AA55" i="30"/>
  <c r="Z55" i="30"/>
  <c r="Y55" i="30"/>
  <c r="X55" i="30"/>
  <c r="W55" i="30"/>
  <c r="V55" i="30"/>
  <c r="U55" i="30"/>
  <c r="T55" i="30"/>
  <c r="S55" i="30"/>
  <c r="R55" i="30"/>
  <c r="Q55" i="30"/>
  <c r="P55" i="30"/>
  <c r="O55" i="30"/>
  <c r="N55" i="30"/>
  <c r="M55" i="30"/>
  <c r="L55" i="30"/>
  <c r="K55" i="30"/>
  <c r="J55" i="30"/>
  <c r="I55" i="30"/>
  <c r="H55" i="30"/>
  <c r="G55" i="30"/>
  <c r="F55" i="30"/>
  <c r="E55" i="30"/>
  <c r="D55" i="30"/>
  <c r="BO54" i="30"/>
  <c r="BO52" i="32" s="1"/>
  <c r="BN54" i="30"/>
  <c r="BM54" i="30"/>
  <c r="BL54" i="30"/>
  <c r="BK54" i="30"/>
  <c r="BJ54" i="30"/>
  <c r="BI54" i="30"/>
  <c r="BH54" i="30"/>
  <c r="BG54" i="30"/>
  <c r="BF54" i="30"/>
  <c r="BE54" i="30"/>
  <c r="BD54" i="30"/>
  <c r="BC54" i="30"/>
  <c r="BB54" i="30"/>
  <c r="BA54" i="30"/>
  <c r="AZ54" i="30"/>
  <c r="AY54" i="30"/>
  <c r="AX54" i="30"/>
  <c r="AW54" i="30"/>
  <c r="AV54" i="30"/>
  <c r="AU54" i="30"/>
  <c r="AT54" i="30"/>
  <c r="AS54" i="30"/>
  <c r="AR54" i="30"/>
  <c r="AQ54" i="30"/>
  <c r="AP54" i="30"/>
  <c r="AO54" i="30"/>
  <c r="AN54" i="30"/>
  <c r="AM54" i="30"/>
  <c r="AL54" i="30"/>
  <c r="AK54" i="30"/>
  <c r="AJ54" i="30"/>
  <c r="AI54" i="30"/>
  <c r="AH54" i="30"/>
  <c r="AG54" i="30"/>
  <c r="AF54" i="30"/>
  <c r="AE54" i="30"/>
  <c r="AD54" i="30"/>
  <c r="AC54" i="30"/>
  <c r="AB54" i="30"/>
  <c r="AA54" i="30"/>
  <c r="Z54" i="30"/>
  <c r="Y54" i="30"/>
  <c r="X54" i="30"/>
  <c r="W54" i="30"/>
  <c r="V54" i="30"/>
  <c r="U54" i="30"/>
  <c r="T54" i="30"/>
  <c r="S54" i="30"/>
  <c r="R54" i="30"/>
  <c r="Q54" i="30"/>
  <c r="P54" i="30"/>
  <c r="O54" i="30"/>
  <c r="N54" i="30"/>
  <c r="M54" i="30"/>
  <c r="L54" i="30"/>
  <c r="K54" i="30"/>
  <c r="J54" i="30"/>
  <c r="I54" i="30"/>
  <c r="H54" i="30"/>
  <c r="G54" i="30"/>
  <c r="F54" i="30"/>
  <c r="E54" i="30"/>
  <c r="D54" i="30"/>
  <c r="BO53" i="30"/>
  <c r="BN53" i="30"/>
  <c r="BM53" i="30"/>
  <c r="BL53" i="30"/>
  <c r="BK53" i="30"/>
  <c r="BJ53" i="30"/>
  <c r="BI53" i="30"/>
  <c r="BH53" i="30"/>
  <c r="BG53" i="30"/>
  <c r="BF53" i="30"/>
  <c r="BE53" i="30"/>
  <c r="BD53" i="30"/>
  <c r="BC53" i="30"/>
  <c r="BB53" i="30"/>
  <c r="BA53" i="30"/>
  <c r="AZ53" i="30"/>
  <c r="AY53" i="30"/>
  <c r="AX53" i="30"/>
  <c r="AW53" i="30"/>
  <c r="AV53" i="30"/>
  <c r="AU53" i="30"/>
  <c r="AT53" i="30"/>
  <c r="AS53" i="30"/>
  <c r="AR53" i="30"/>
  <c r="AQ53" i="30"/>
  <c r="AP53" i="30"/>
  <c r="AO53" i="30"/>
  <c r="AN53" i="30"/>
  <c r="AM53" i="30"/>
  <c r="AL53" i="30"/>
  <c r="AK53" i="30"/>
  <c r="AJ53" i="30"/>
  <c r="AI53" i="30"/>
  <c r="AH53" i="30"/>
  <c r="AG53" i="30"/>
  <c r="AF53" i="30"/>
  <c r="AE53" i="30"/>
  <c r="AD53" i="30"/>
  <c r="AC53" i="30"/>
  <c r="AB53" i="30"/>
  <c r="AA53" i="30"/>
  <c r="Z53" i="30"/>
  <c r="Y53" i="30"/>
  <c r="X53" i="30"/>
  <c r="W53" i="30"/>
  <c r="V53" i="30"/>
  <c r="U53" i="30"/>
  <c r="T53" i="30"/>
  <c r="S53" i="30"/>
  <c r="R53" i="30"/>
  <c r="Q53" i="30"/>
  <c r="P53" i="30"/>
  <c r="O53" i="30"/>
  <c r="N53" i="30"/>
  <c r="M53" i="30"/>
  <c r="L53" i="30"/>
  <c r="K53" i="30"/>
  <c r="J53" i="30"/>
  <c r="I53" i="30"/>
  <c r="H53" i="30"/>
  <c r="G53" i="30"/>
  <c r="F53" i="30"/>
  <c r="E53" i="30"/>
  <c r="D53" i="30"/>
  <c r="BO52" i="30"/>
  <c r="BN52" i="30"/>
  <c r="BM52" i="30"/>
  <c r="BL52" i="30"/>
  <c r="BK52" i="30"/>
  <c r="BJ52" i="30"/>
  <c r="BI52" i="30"/>
  <c r="BH52" i="30"/>
  <c r="BG52" i="30"/>
  <c r="BF52" i="30"/>
  <c r="BE52" i="30"/>
  <c r="BD52" i="30"/>
  <c r="BC52" i="30"/>
  <c r="BB52" i="30"/>
  <c r="BA52" i="30"/>
  <c r="AZ52" i="30"/>
  <c r="AY52" i="30"/>
  <c r="AX52" i="30"/>
  <c r="AW52" i="30"/>
  <c r="AV52" i="30"/>
  <c r="AU52" i="30"/>
  <c r="AT52" i="30"/>
  <c r="AS52" i="30"/>
  <c r="AR52" i="30"/>
  <c r="AQ52" i="30"/>
  <c r="AP52" i="30"/>
  <c r="AO52" i="30"/>
  <c r="AN52" i="30"/>
  <c r="AM52" i="30"/>
  <c r="AL52" i="30"/>
  <c r="AK52" i="30"/>
  <c r="AJ52" i="30"/>
  <c r="AI52" i="30"/>
  <c r="AH52" i="30"/>
  <c r="AG52" i="30"/>
  <c r="AF52" i="30"/>
  <c r="AE52" i="30"/>
  <c r="AD52" i="30"/>
  <c r="AC52" i="30"/>
  <c r="AB52" i="30"/>
  <c r="AA52" i="30"/>
  <c r="Z52" i="30"/>
  <c r="Y52" i="30"/>
  <c r="X52" i="30"/>
  <c r="W52" i="30"/>
  <c r="V52" i="30"/>
  <c r="U52" i="30"/>
  <c r="T52" i="30"/>
  <c r="S52" i="30"/>
  <c r="R52" i="30"/>
  <c r="Q52" i="30"/>
  <c r="P52" i="30"/>
  <c r="O52" i="30"/>
  <c r="N52" i="30"/>
  <c r="M52" i="30"/>
  <c r="L52" i="30"/>
  <c r="K52" i="30"/>
  <c r="J52" i="30"/>
  <c r="I52" i="30"/>
  <c r="H52" i="30"/>
  <c r="G52" i="30"/>
  <c r="F52" i="30"/>
  <c r="E52" i="30"/>
  <c r="D52" i="30"/>
  <c r="BO51" i="30"/>
  <c r="BN51" i="30"/>
  <c r="BM51" i="30"/>
  <c r="BL51" i="30"/>
  <c r="BK51" i="30"/>
  <c r="BJ51" i="30"/>
  <c r="BI51" i="30"/>
  <c r="BH51" i="30"/>
  <c r="BG51" i="30"/>
  <c r="BF51" i="30"/>
  <c r="BE51" i="30"/>
  <c r="BD51" i="30"/>
  <c r="BC51" i="30"/>
  <c r="BB51" i="30"/>
  <c r="BA51" i="30"/>
  <c r="AZ51" i="30"/>
  <c r="AY51" i="30"/>
  <c r="AX51" i="30"/>
  <c r="AW51" i="30"/>
  <c r="AV51" i="30"/>
  <c r="AU51" i="30"/>
  <c r="AT51" i="30"/>
  <c r="AS51" i="30"/>
  <c r="AR51" i="30"/>
  <c r="AQ51" i="30"/>
  <c r="AP51" i="30"/>
  <c r="AO51" i="30"/>
  <c r="AN51" i="30"/>
  <c r="AM51" i="30"/>
  <c r="AL51" i="30"/>
  <c r="AK51" i="30"/>
  <c r="AJ51" i="30"/>
  <c r="AI51" i="30"/>
  <c r="AH51" i="30"/>
  <c r="AG51" i="30"/>
  <c r="AF51" i="30"/>
  <c r="AE51" i="30"/>
  <c r="AD51" i="30"/>
  <c r="AC51" i="30"/>
  <c r="AB51" i="30"/>
  <c r="AA51" i="30"/>
  <c r="Z51" i="30"/>
  <c r="Y51" i="30"/>
  <c r="X51" i="30"/>
  <c r="W51" i="30"/>
  <c r="V51" i="30"/>
  <c r="U51" i="30"/>
  <c r="T51" i="30"/>
  <c r="S51" i="30"/>
  <c r="R51" i="30"/>
  <c r="Q51" i="30"/>
  <c r="P51" i="30"/>
  <c r="O51" i="30"/>
  <c r="N51" i="30"/>
  <c r="M51" i="30"/>
  <c r="L51" i="30"/>
  <c r="K51" i="30"/>
  <c r="J51" i="30"/>
  <c r="I51" i="30"/>
  <c r="H51" i="30"/>
  <c r="G51" i="30"/>
  <c r="F51" i="30"/>
  <c r="E51" i="30"/>
  <c r="D51" i="30"/>
  <c r="BO50" i="30"/>
  <c r="BO48" i="32" s="1"/>
  <c r="BN50" i="30"/>
  <c r="BM50" i="30"/>
  <c r="BL50" i="30"/>
  <c r="BK50" i="30"/>
  <c r="BJ50" i="30"/>
  <c r="BI50" i="30"/>
  <c r="BH50" i="30"/>
  <c r="BG50" i="30"/>
  <c r="BF50" i="30"/>
  <c r="BE50" i="30"/>
  <c r="BD50" i="30"/>
  <c r="BC50" i="30"/>
  <c r="BB50" i="30"/>
  <c r="BA50" i="30"/>
  <c r="AZ50" i="30"/>
  <c r="AY50" i="30"/>
  <c r="AX50" i="30"/>
  <c r="AW50" i="30"/>
  <c r="AV50" i="30"/>
  <c r="AU50" i="30"/>
  <c r="AT50" i="30"/>
  <c r="AS50" i="30"/>
  <c r="AR50" i="30"/>
  <c r="AQ50" i="30"/>
  <c r="AP50" i="30"/>
  <c r="AO50" i="30"/>
  <c r="AN50" i="30"/>
  <c r="AM50" i="30"/>
  <c r="AL50" i="30"/>
  <c r="AK50" i="30"/>
  <c r="AJ50" i="30"/>
  <c r="AI50" i="30"/>
  <c r="AH50" i="30"/>
  <c r="AG50" i="30"/>
  <c r="AF50" i="30"/>
  <c r="AE50" i="30"/>
  <c r="AD50" i="30"/>
  <c r="AC50" i="30"/>
  <c r="AB50" i="30"/>
  <c r="AA50" i="30"/>
  <c r="Z50" i="30"/>
  <c r="Y50" i="30"/>
  <c r="X50" i="30"/>
  <c r="W50" i="30"/>
  <c r="V50" i="30"/>
  <c r="U50" i="30"/>
  <c r="T50" i="30"/>
  <c r="S50" i="30"/>
  <c r="R50" i="30"/>
  <c r="Q50" i="30"/>
  <c r="P50" i="30"/>
  <c r="O50" i="30"/>
  <c r="N50" i="30"/>
  <c r="M50" i="30"/>
  <c r="L50" i="30"/>
  <c r="K50" i="30"/>
  <c r="J50" i="30"/>
  <c r="I50" i="30"/>
  <c r="H50" i="30"/>
  <c r="G50" i="30"/>
  <c r="F50" i="30"/>
  <c r="E50" i="30"/>
  <c r="D50" i="30"/>
  <c r="BO49" i="30"/>
  <c r="BN49" i="30"/>
  <c r="BM49" i="30"/>
  <c r="BL49" i="30"/>
  <c r="BK49" i="30"/>
  <c r="BJ49" i="30"/>
  <c r="BI49" i="30"/>
  <c r="BH49" i="30"/>
  <c r="BG49" i="30"/>
  <c r="BF49" i="30"/>
  <c r="BE49" i="30"/>
  <c r="BD49" i="30"/>
  <c r="BC49" i="30"/>
  <c r="BB49" i="30"/>
  <c r="BA49" i="30"/>
  <c r="AZ49" i="30"/>
  <c r="AY49" i="30"/>
  <c r="AX49" i="30"/>
  <c r="AW49" i="30"/>
  <c r="AV49" i="30"/>
  <c r="AU49" i="30"/>
  <c r="AT49" i="30"/>
  <c r="AS49" i="30"/>
  <c r="AR49" i="30"/>
  <c r="AQ49" i="30"/>
  <c r="AP49" i="30"/>
  <c r="AO49" i="30"/>
  <c r="AN49" i="30"/>
  <c r="AM49" i="30"/>
  <c r="AL49" i="30"/>
  <c r="AK49" i="30"/>
  <c r="AJ49" i="30"/>
  <c r="AI49" i="30"/>
  <c r="AH49" i="30"/>
  <c r="AG49" i="30"/>
  <c r="AF49" i="30"/>
  <c r="AE49" i="30"/>
  <c r="AD49" i="30"/>
  <c r="AC49" i="30"/>
  <c r="AB49" i="30"/>
  <c r="AA49" i="30"/>
  <c r="Z49" i="30"/>
  <c r="Y49" i="30"/>
  <c r="X49" i="30"/>
  <c r="W49" i="30"/>
  <c r="V49" i="30"/>
  <c r="U49" i="30"/>
  <c r="T49" i="30"/>
  <c r="S49" i="30"/>
  <c r="R49" i="30"/>
  <c r="Q49" i="30"/>
  <c r="P49" i="30"/>
  <c r="O49" i="30"/>
  <c r="N49" i="30"/>
  <c r="M49" i="30"/>
  <c r="L49" i="30"/>
  <c r="K49" i="30"/>
  <c r="J49" i="30"/>
  <c r="I49" i="30"/>
  <c r="H49" i="30"/>
  <c r="G49" i="30"/>
  <c r="F49" i="30"/>
  <c r="E49" i="30"/>
  <c r="D49" i="30"/>
  <c r="BO48" i="30"/>
  <c r="BN48" i="30"/>
  <c r="BM48" i="30"/>
  <c r="BL48" i="30"/>
  <c r="BK48" i="30"/>
  <c r="BJ48" i="30"/>
  <c r="BI48" i="30"/>
  <c r="BH48" i="30"/>
  <c r="BG48" i="30"/>
  <c r="BF48" i="30"/>
  <c r="BE48" i="30"/>
  <c r="BD48" i="30"/>
  <c r="BC48" i="30"/>
  <c r="BB48" i="30"/>
  <c r="BA48" i="30"/>
  <c r="AZ48" i="30"/>
  <c r="AY48" i="30"/>
  <c r="AX48" i="30"/>
  <c r="AW48" i="30"/>
  <c r="AV48" i="30"/>
  <c r="AU48" i="30"/>
  <c r="AT48" i="30"/>
  <c r="AS48" i="30"/>
  <c r="AR48" i="30"/>
  <c r="AQ48" i="30"/>
  <c r="AP48" i="30"/>
  <c r="AO48" i="30"/>
  <c r="AN48" i="30"/>
  <c r="AM48" i="30"/>
  <c r="AL48" i="30"/>
  <c r="AK48" i="30"/>
  <c r="AJ48" i="30"/>
  <c r="AI48" i="30"/>
  <c r="AH48" i="30"/>
  <c r="AG48" i="30"/>
  <c r="AF48" i="30"/>
  <c r="AE48" i="30"/>
  <c r="AD48" i="30"/>
  <c r="AC48" i="30"/>
  <c r="AB48" i="30"/>
  <c r="AA48" i="30"/>
  <c r="Z48" i="30"/>
  <c r="Y48" i="30"/>
  <c r="X48" i="30"/>
  <c r="W48" i="30"/>
  <c r="V48" i="30"/>
  <c r="U48" i="30"/>
  <c r="T48" i="30"/>
  <c r="S48" i="30"/>
  <c r="R48" i="30"/>
  <c r="Q48" i="30"/>
  <c r="P48" i="30"/>
  <c r="O48" i="30"/>
  <c r="N48" i="30"/>
  <c r="M48" i="30"/>
  <c r="L48" i="30"/>
  <c r="K48" i="30"/>
  <c r="J48" i="30"/>
  <c r="I48" i="30"/>
  <c r="H48" i="30"/>
  <c r="G48" i="30"/>
  <c r="F48" i="30"/>
  <c r="E48" i="30"/>
  <c r="D48" i="30"/>
  <c r="BP42" i="30"/>
  <c r="BP41" i="32" s="1"/>
  <c r="BO42" i="30"/>
  <c r="BO57" i="30" s="1"/>
  <c r="BN42" i="30"/>
  <c r="BN57" i="30" s="1"/>
  <c r="BM42" i="30"/>
  <c r="BL42" i="30"/>
  <c r="BK42" i="30"/>
  <c r="BJ42" i="30"/>
  <c r="BI42" i="30"/>
  <c r="BH42" i="30"/>
  <c r="BG42" i="30"/>
  <c r="BF42" i="30"/>
  <c r="BE42" i="30"/>
  <c r="BD42" i="30"/>
  <c r="BC42" i="30"/>
  <c r="BB42" i="30"/>
  <c r="BA42" i="30"/>
  <c r="AZ42" i="30"/>
  <c r="AY42" i="30"/>
  <c r="AX42" i="30"/>
  <c r="AW42" i="30"/>
  <c r="AV42" i="30"/>
  <c r="AU42" i="30"/>
  <c r="AT42" i="30"/>
  <c r="AS42" i="30"/>
  <c r="AR42" i="30"/>
  <c r="AQ42" i="30"/>
  <c r="AP42" i="30"/>
  <c r="AO42" i="30"/>
  <c r="AN42" i="30"/>
  <c r="AM42" i="30"/>
  <c r="AL42" i="30"/>
  <c r="AK42" i="30"/>
  <c r="AJ42" i="30"/>
  <c r="AI42" i="30"/>
  <c r="AH42" i="30"/>
  <c r="AG42" i="30"/>
  <c r="AF42" i="30"/>
  <c r="AE42" i="30"/>
  <c r="AD42" i="30"/>
  <c r="AC42" i="30"/>
  <c r="AB42" i="30"/>
  <c r="AA42" i="30"/>
  <c r="Z42" i="30"/>
  <c r="Y42" i="30"/>
  <c r="X42" i="30"/>
  <c r="W42" i="30"/>
  <c r="V42" i="30"/>
  <c r="U42" i="30"/>
  <c r="T42" i="30"/>
  <c r="S42" i="30"/>
  <c r="R42" i="30"/>
  <c r="Q42" i="30"/>
  <c r="P42" i="30"/>
  <c r="O42" i="30"/>
  <c r="N42" i="30"/>
  <c r="M42" i="30"/>
  <c r="L42" i="30"/>
  <c r="K42" i="30"/>
  <c r="J42" i="30"/>
  <c r="I42" i="30"/>
  <c r="H42" i="30"/>
  <c r="G42" i="30"/>
  <c r="F42" i="30"/>
  <c r="E42" i="30"/>
  <c r="D42" i="30"/>
  <c r="BP57" i="30" l="1"/>
  <c r="D10" i="35"/>
  <c r="C8" i="35"/>
  <c r="C9" i="35"/>
  <c r="C10" i="35"/>
  <c r="C11" i="35"/>
  <c r="C12" i="35"/>
  <c r="C13" i="35"/>
  <c r="C14" i="35"/>
  <c r="C15" i="35"/>
  <c r="C16" i="35"/>
  <c r="C7" i="35"/>
  <c r="BY57" i="28"/>
  <c r="BX57" i="28"/>
  <c r="BY55" i="28"/>
  <c r="BX55" i="28"/>
  <c r="BY53" i="28"/>
  <c r="BX53" i="28"/>
  <c r="BY51" i="28"/>
  <c r="BX51" i="28"/>
  <c r="BY49" i="28"/>
  <c r="BX49" i="28"/>
  <c r="BR43" i="28"/>
  <c r="BW43" i="28" s="1"/>
  <c r="BR30" i="28"/>
  <c r="BU58" i="28"/>
  <c r="D16" i="35" s="1"/>
  <c r="BT58" i="28"/>
  <c r="BY58" i="28" s="1"/>
  <c r="BS58" i="28"/>
  <c r="BX58" i="28" s="1"/>
  <c r="BR58" i="28"/>
  <c r="BW58" i="28" s="1"/>
  <c r="BU57" i="28"/>
  <c r="D15" i="35" s="1"/>
  <c r="BT57" i="28"/>
  <c r="BS57" i="28"/>
  <c r="BR57" i="28"/>
  <c r="BW57" i="28" s="1"/>
  <c r="BU56" i="28"/>
  <c r="D14" i="35" s="1"/>
  <c r="BT56" i="28"/>
  <c r="BY56" i="28" s="1"/>
  <c r="BS56" i="28"/>
  <c r="BX56" i="28" s="1"/>
  <c r="BR56" i="28"/>
  <c r="BW56" i="28" s="1"/>
  <c r="BU55" i="28"/>
  <c r="D13" i="35" s="1"/>
  <c r="BT55" i="28"/>
  <c r="BS55" i="28"/>
  <c r="BR55" i="28"/>
  <c r="BW55" i="28" s="1"/>
  <c r="BU54" i="28"/>
  <c r="D12" i="35" s="1"/>
  <c r="BT54" i="28"/>
  <c r="BY54" i="28" s="1"/>
  <c r="BS54" i="28"/>
  <c r="BX54" i="28" s="1"/>
  <c r="BR54" i="28"/>
  <c r="BW54" i="28" s="1"/>
  <c r="BU53" i="28"/>
  <c r="BZ53" i="28" s="1"/>
  <c r="E11" i="35" s="1"/>
  <c r="BT53" i="28"/>
  <c r="BS53" i="28"/>
  <c r="BR53" i="28"/>
  <c r="BW53" i="28" s="1"/>
  <c r="BU52" i="28"/>
  <c r="BZ52" i="28" s="1"/>
  <c r="E10" i="35" s="1"/>
  <c r="BT52" i="28"/>
  <c r="BY52" i="28" s="1"/>
  <c r="BS52" i="28"/>
  <c r="BX52" i="28" s="1"/>
  <c r="BR52" i="28"/>
  <c r="BW52" i="28" s="1"/>
  <c r="BU51" i="28"/>
  <c r="D9" i="35" s="1"/>
  <c r="BT51" i="28"/>
  <c r="BS51" i="28"/>
  <c r="BR51" i="28"/>
  <c r="BW51" i="28" s="1"/>
  <c r="BU50" i="28"/>
  <c r="D8" i="35" s="1"/>
  <c r="BT50" i="28"/>
  <c r="BY50" i="28" s="1"/>
  <c r="BS50" i="28"/>
  <c r="BX50" i="28" s="1"/>
  <c r="BR50" i="28"/>
  <c r="BW50" i="28" s="1"/>
  <c r="BU49" i="28"/>
  <c r="BZ49" i="28" s="1"/>
  <c r="E7" i="35" s="1"/>
  <c r="BT49" i="28"/>
  <c r="BS49" i="28"/>
  <c r="BR49" i="28"/>
  <c r="BW49" i="28" s="1"/>
  <c r="BW18" i="28"/>
  <c r="BW30" i="28"/>
  <c r="BW34" i="28"/>
  <c r="BX32" i="28"/>
  <c r="BX40" i="28"/>
  <c r="BY21" i="28"/>
  <c r="BY24" i="28"/>
  <c r="BY37" i="28"/>
  <c r="BY40" i="28"/>
  <c r="BZ26" i="28"/>
  <c r="BZ29" i="28"/>
  <c r="BR9" i="28"/>
  <c r="BW9" i="28" s="1"/>
  <c r="BS9" i="28"/>
  <c r="BX9" i="28" s="1"/>
  <c r="BT9" i="28"/>
  <c r="BY9" i="28" s="1"/>
  <c r="BU9" i="28"/>
  <c r="BZ9" i="28" s="1"/>
  <c r="BR7" i="28"/>
  <c r="BR8" i="28"/>
  <c r="BR10" i="28"/>
  <c r="BW10" i="28" s="1"/>
  <c r="BR11" i="28"/>
  <c r="BW11" i="28" s="1"/>
  <c r="BR12" i="28"/>
  <c r="BW12" i="28" s="1"/>
  <c r="BR13" i="28"/>
  <c r="BW13" i="28" s="1"/>
  <c r="BR14" i="28"/>
  <c r="BW14" i="28" s="1"/>
  <c r="BR15" i="28"/>
  <c r="BW15" i="28" s="1"/>
  <c r="BR16" i="28"/>
  <c r="BW16" i="28" s="1"/>
  <c r="BR17" i="28"/>
  <c r="BW17" i="28" s="1"/>
  <c r="BR18" i="28"/>
  <c r="BR19" i="28"/>
  <c r="BW19" i="28" s="1"/>
  <c r="BR20" i="28"/>
  <c r="BW20" i="28" s="1"/>
  <c r="BR21" i="28"/>
  <c r="BW21" i="28" s="1"/>
  <c r="BR22" i="28"/>
  <c r="BW22" i="28" s="1"/>
  <c r="BR23" i="28"/>
  <c r="BW23" i="28" s="1"/>
  <c r="BR24" i="28"/>
  <c r="BW24" i="28" s="1"/>
  <c r="BR25" i="28"/>
  <c r="BW25" i="28" s="1"/>
  <c r="BR26" i="28"/>
  <c r="BW26" i="28" s="1"/>
  <c r="BR27" i="28"/>
  <c r="BW27" i="28" s="1"/>
  <c r="BR28" i="28"/>
  <c r="BW28" i="28" s="1"/>
  <c r="BR29" i="28"/>
  <c r="BW29" i="28" s="1"/>
  <c r="BR31" i="28"/>
  <c r="BW31" i="28" s="1"/>
  <c r="BR32" i="28"/>
  <c r="BW32" i="28" s="1"/>
  <c r="BR33" i="28"/>
  <c r="BW33" i="28" s="1"/>
  <c r="BR34" i="28"/>
  <c r="BR35" i="28"/>
  <c r="BW35" i="28" s="1"/>
  <c r="BR36" i="28"/>
  <c r="BW36" i="28" s="1"/>
  <c r="BR37" i="28"/>
  <c r="BW37" i="28" s="1"/>
  <c r="BR38" i="28"/>
  <c r="BW38" i="28" s="1"/>
  <c r="BR39" i="28"/>
  <c r="BW39" i="28" s="1"/>
  <c r="BR40" i="28"/>
  <c r="BW40" i="28" s="1"/>
  <c r="BR41" i="28"/>
  <c r="BW41" i="28" s="1"/>
  <c r="BR42" i="28"/>
  <c r="BW42" i="28" s="1"/>
  <c r="BR6" i="28"/>
  <c r="BS7" i="28"/>
  <c r="BS8" i="28"/>
  <c r="BS10" i="28"/>
  <c r="BX10" i="28" s="1"/>
  <c r="BS11" i="28"/>
  <c r="BX11" i="28" s="1"/>
  <c r="BS12" i="28"/>
  <c r="BX12" i="28" s="1"/>
  <c r="BS13" i="28"/>
  <c r="BX13" i="28" s="1"/>
  <c r="BS14" i="28"/>
  <c r="BX14" i="28" s="1"/>
  <c r="BS15" i="28"/>
  <c r="BX15" i="28" s="1"/>
  <c r="BS16" i="28"/>
  <c r="BX16" i="28" s="1"/>
  <c r="BS17" i="28"/>
  <c r="BX17" i="28" s="1"/>
  <c r="BS18" i="28"/>
  <c r="BX18" i="28" s="1"/>
  <c r="BS19" i="28"/>
  <c r="BX19" i="28" s="1"/>
  <c r="BS20" i="28"/>
  <c r="BX20" i="28" s="1"/>
  <c r="BS21" i="28"/>
  <c r="BX21" i="28" s="1"/>
  <c r="BS22" i="28"/>
  <c r="BX22" i="28" s="1"/>
  <c r="BS23" i="28"/>
  <c r="BX23" i="28" s="1"/>
  <c r="BS24" i="28"/>
  <c r="BX24" i="28" s="1"/>
  <c r="BS25" i="28"/>
  <c r="BX25" i="28" s="1"/>
  <c r="BS26" i="28"/>
  <c r="BX26" i="28" s="1"/>
  <c r="BS27" i="28"/>
  <c r="BX27" i="28" s="1"/>
  <c r="BS28" i="28"/>
  <c r="BX28" i="28" s="1"/>
  <c r="BS29" i="28"/>
  <c r="BX29" i="28" s="1"/>
  <c r="BS30" i="28"/>
  <c r="BX30" i="28" s="1"/>
  <c r="BS31" i="28"/>
  <c r="BX31" i="28" s="1"/>
  <c r="BS32" i="28"/>
  <c r="BS33" i="28"/>
  <c r="BX33" i="28" s="1"/>
  <c r="BS34" i="28"/>
  <c r="BX34" i="28" s="1"/>
  <c r="BS35" i="28"/>
  <c r="BX35" i="28" s="1"/>
  <c r="BS36" i="28"/>
  <c r="BX36" i="28" s="1"/>
  <c r="BS37" i="28"/>
  <c r="BX37" i="28" s="1"/>
  <c r="BS38" i="28"/>
  <c r="BX38" i="28" s="1"/>
  <c r="BS39" i="28"/>
  <c r="BX39" i="28" s="1"/>
  <c r="BS40" i="28"/>
  <c r="BS41" i="28"/>
  <c r="BX41" i="28" s="1"/>
  <c r="BS42" i="28"/>
  <c r="BX42" i="28" s="1"/>
  <c r="BS43" i="28"/>
  <c r="BX43" i="28" s="1"/>
  <c r="BS6" i="28"/>
  <c r="BT7" i="28"/>
  <c r="BT8" i="28"/>
  <c r="BT10" i="28"/>
  <c r="BY10" i="28" s="1"/>
  <c r="BT11" i="28"/>
  <c r="BY11" i="28" s="1"/>
  <c r="BT12" i="28"/>
  <c r="BY12" i="28" s="1"/>
  <c r="BT13" i="28"/>
  <c r="BY13" i="28" s="1"/>
  <c r="BT14" i="28"/>
  <c r="BY14" i="28" s="1"/>
  <c r="BT15" i="28"/>
  <c r="BY15" i="28" s="1"/>
  <c r="BT16" i="28"/>
  <c r="BY16" i="28" s="1"/>
  <c r="BT17" i="28"/>
  <c r="BY17" i="28" s="1"/>
  <c r="BT18" i="28"/>
  <c r="BY18" i="28" s="1"/>
  <c r="BT19" i="28"/>
  <c r="BY19" i="28" s="1"/>
  <c r="BT20" i="28"/>
  <c r="BY20" i="28" s="1"/>
  <c r="BT21" i="28"/>
  <c r="BT22" i="28"/>
  <c r="BY22" i="28" s="1"/>
  <c r="BT23" i="28"/>
  <c r="BY23" i="28" s="1"/>
  <c r="BT24" i="28"/>
  <c r="BT25" i="28"/>
  <c r="BY25" i="28" s="1"/>
  <c r="BT26" i="28"/>
  <c r="BY26" i="28" s="1"/>
  <c r="BT27" i="28"/>
  <c r="BY27" i="28" s="1"/>
  <c r="BT28" i="28"/>
  <c r="BY28" i="28" s="1"/>
  <c r="BT29" i="28"/>
  <c r="BY29" i="28" s="1"/>
  <c r="BT30" i="28"/>
  <c r="BY30" i="28" s="1"/>
  <c r="BT31" i="28"/>
  <c r="BY31" i="28" s="1"/>
  <c r="BT32" i="28"/>
  <c r="BY32" i="28" s="1"/>
  <c r="BT33" i="28"/>
  <c r="BY33" i="28" s="1"/>
  <c r="BT34" i="28"/>
  <c r="BY34" i="28" s="1"/>
  <c r="BT35" i="28"/>
  <c r="BY35" i="28" s="1"/>
  <c r="BT36" i="28"/>
  <c r="BY36" i="28" s="1"/>
  <c r="BT37" i="28"/>
  <c r="BT38" i="28"/>
  <c r="BY38" i="28" s="1"/>
  <c r="BT39" i="28"/>
  <c r="BY39" i="28" s="1"/>
  <c r="BT40" i="28"/>
  <c r="BT41" i="28"/>
  <c r="BY41" i="28" s="1"/>
  <c r="BT42" i="28"/>
  <c r="BY42" i="28" s="1"/>
  <c r="BT43" i="28"/>
  <c r="BY43" i="28" s="1"/>
  <c r="BT6" i="28"/>
  <c r="BU43" i="28"/>
  <c r="BZ43" i="28" s="1"/>
  <c r="BU7" i="28"/>
  <c r="BU8" i="28"/>
  <c r="BU10" i="28"/>
  <c r="BZ10" i="28" s="1"/>
  <c r="BU11" i="28"/>
  <c r="BZ11" i="28" s="1"/>
  <c r="BU12" i="28"/>
  <c r="BZ12" i="28" s="1"/>
  <c r="BU13" i="28"/>
  <c r="BZ13" i="28" s="1"/>
  <c r="BU14" i="28"/>
  <c r="BZ14" i="28" s="1"/>
  <c r="BU15" i="28"/>
  <c r="BZ15" i="28" s="1"/>
  <c r="BU16" i="28"/>
  <c r="BZ16" i="28" s="1"/>
  <c r="BU17" i="28"/>
  <c r="BZ17" i="28" s="1"/>
  <c r="BU18" i="28"/>
  <c r="BZ18" i="28" s="1"/>
  <c r="BU19" i="28"/>
  <c r="BZ19" i="28" s="1"/>
  <c r="BU20" i="28"/>
  <c r="BZ20" i="28" s="1"/>
  <c r="BU21" i="28"/>
  <c r="BZ21" i="28" s="1"/>
  <c r="BU22" i="28"/>
  <c r="BZ22" i="28" s="1"/>
  <c r="BU23" i="28"/>
  <c r="BZ23" i="28" s="1"/>
  <c r="BU24" i="28"/>
  <c r="BZ24" i="28" s="1"/>
  <c r="BU25" i="28"/>
  <c r="BZ25" i="28" s="1"/>
  <c r="BU26" i="28"/>
  <c r="BU27" i="28"/>
  <c r="BZ27" i="28" s="1"/>
  <c r="BU28" i="28"/>
  <c r="BZ28" i="28" s="1"/>
  <c r="BU29" i="28"/>
  <c r="BU30" i="28"/>
  <c r="BZ30" i="28" s="1"/>
  <c r="BU31" i="28"/>
  <c r="BZ31" i="28" s="1"/>
  <c r="BU32" i="28"/>
  <c r="BZ32" i="28" s="1"/>
  <c r="BU33" i="28"/>
  <c r="BZ33" i="28" s="1"/>
  <c r="BU34" i="28"/>
  <c r="BZ34" i="28" s="1"/>
  <c r="BU35" i="28"/>
  <c r="BZ35" i="28" s="1"/>
  <c r="BU36" i="28"/>
  <c r="BZ36" i="28" s="1"/>
  <c r="BU37" i="28"/>
  <c r="BZ37" i="28" s="1"/>
  <c r="BU38" i="28"/>
  <c r="BZ38" i="28" s="1"/>
  <c r="BU39" i="28"/>
  <c r="BZ39" i="28" s="1"/>
  <c r="BU40" i="28"/>
  <c r="BZ40" i="28" s="1"/>
  <c r="BU41" i="28"/>
  <c r="BZ41" i="28" s="1"/>
  <c r="BU42" i="28"/>
  <c r="BZ42" i="28" s="1"/>
  <c r="BU6" i="28"/>
  <c r="AG12" i="35"/>
  <c r="AG11" i="35"/>
  <c r="AG10" i="35"/>
  <c r="AG9" i="35"/>
  <c r="H15" i="35"/>
  <c r="H14" i="35"/>
  <c r="H13" i="35"/>
  <c r="H12" i="35"/>
  <c r="H11" i="35"/>
  <c r="H10" i="35"/>
  <c r="H9" i="35"/>
  <c r="H8" i="35"/>
  <c r="H7" i="35"/>
  <c r="B15" i="35"/>
  <c r="B14" i="35"/>
  <c r="B13" i="35"/>
  <c r="B12" i="35"/>
  <c r="B11" i="35"/>
  <c r="B10" i="35"/>
  <c r="B9" i="35"/>
  <c r="B8" i="35"/>
  <c r="B7" i="35"/>
  <c r="BZ50" i="28" l="1"/>
  <c r="E8" i="35" s="1"/>
  <c r="BZ54" i="28"/>
  <c r="E12" i="35" s="1"/>
  <c r="BZ56" i="28"/>
  <c r="E14" i="35" s="1"/>
  <c r="BZ58" i="28"/>
  <c r="E16" i="35" s="1"/>
  <c r="J7" i="35"/>
  <c r="D11" i="35"/>
  <c r="D7" i="35"/>
  <c r="BZ51" i="28"/>
  <c r="E9" i="35" s="1"/>
  <c r="BZ55" i="28"/>
  <c r="E13" i="35" s="1"/>
  <c r="BZ57" i="28"/>
  <c r="E15" i="35" s="1"/>
  <c r="BN41" i="31"/>
  <c r="BN59" i="31" s="1"/>
  <c r="BN17" i="63" l="1"/>
  <c r="BN16" i="63"/>
  <c r="BN15" i="63"/>
  <c r="BN14" i="63"/>
  <c r="BN53" i="32"/>
  <c r="BN52" i="32"/>
  <c r="BN51" i="32"/>
  <c r="BN50" i="32"/>
  <c r="BN49" i="32"/>
  <c r="BN48" i="32"/>
  <c r="BN47" i="32"/>
  <c r="BN46" i="32"/>
  <c r="D41" i="32"/>
  <c r="D40" i="32"/>
  <c r="D39" i="32"/>
  <c r="D38" i="32"/>
  <c r="D37" i="32"/>
  <c r="D36" i="32"/>
  <c r="D35" i="32"/>
  <c r="D34" i="32"/>
  <c r="D33" i="32"/>
  <c r="D32" i="32"/>
  <c r="D31" i="32"/>
  <c r="D30" i="32"/>
  <c r="D29" i="32"/>
  <c r="D28" i="32"/>
  <c r="D27" i="32"/>
  <c r="D26" i="32"/>
  <c r="D25" i="32"/>
  <c r="D24" i="32"/>
  <c r="D23" i="32"/>
  <c r="D22" i="32"/>
  <c r="D21" i="32"/>
  <c r="D20" i="32"/>
  <c r="D19" i="32"/>
  <c r="D18" i="32"/>
  <c r="D17" i="32"/>
  <c r="D16" i="32"/>
  <c r="D15" i="32"/>
  <c r="D14" i="32"/>
  <c r="D13" i="32"/>
  <c r="D12" i="32"/>
  <c r="D11" i="32"/>
  <c r="D10" i="32"/>
  <c r="D9" i="32"/>
  <c r="D8" i="32"/>
  <c r="D7" i="32"/>
  <c r="D6" i="32"/>
  <c r="E41" i="32"/>
  <c r="E40" i="32"/>
  <c r="E39" i="32"/>
  <c r="E38" i="32"/>
  <c r="E37" i="32"/>
  <c r="E36" i="32"/>
  <c r="E35" i="32"/>
  <c r="E34" i="32"/>
  <c r="E33" i="32"/>
  <c r="E32" i="32"/>
  <c r="E31" i="32"/>
  <c r="E30" i="32"/>
  <c r="E29" i="32"/>
  <c r="E28" i="32"/>
  <c r="E27" i="32"/>
  <c r="E26" i="32"/>
  <c r="E25" i="32"/>
  <c r="E24" i="32"/>
  <c r="E23" i="32"/>
  <c r="E22" i="32"/>
  <c r="E21" i="32"/>
  <c r="E20" i="32"/>
  <c r="E19" i="32"/>
  <c r="E18" i="32"/>
  <c r="E17" i="32"/>
  <c r="E16" i="32"/>
  <c r="E15" i="32"/>
  <c r="E14" i="32"/>
  <c r="E13" i="32"/>
  <c r="E12" i="32"/>
  <c r="E11" i="32"/>
  <c r="E10" i="32"/>
  <c r="E9" i="32"/>
  <c r="E8" i="32"/>
  <c r="E7" i="32"/>
  <c r="E6"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F15" i="32"/>
  <c r="F14" i="32"/>
  <c r="F13" i="32"/>
  <c r="F12" i="32"/>
  <c r="F11" i="32"/>
  <c r="F10" i="32"/>
  <c r="F9" i="32"/>
  <c r="F8" i="32"/>
  <c r="F7" i="32"/>
  <c r="F6" i="32"/>
  <c r="G41" i="32"/>
  <c r="G40" i="32"/>
  <c r="G39" i="32"/>
  <c r="G38" i="32"/>
  <c r="G37" i="32"/>
  <c r="G36" i="32"/>
  <c r="G35" i="32"/>
  <c r="G34" i="32"/>
  <c r="G33" i="32"/>
  <c r="G32" i="32"/>
  <c r="G31" i="32"/>
  <c r="G30" i="32"/>
  <c r="G29" i="32"/>
  <c r="G28" i="32"/>
  <c r="G27" i="32"/>
  <c r="G26" i="32"/>
  <c r="G25" i="32"/>
  <c r="G24" i="32"/>
  <c r="G23" i="32"/>
  <c r="G22" i="32"/>
  <c r="G21" i="32"/>
  <c r="G20" i="32"/>
  <c r="G19" i="32"/>
  <c r="G18" i="32"/>
  <c r="G17" i="32"/>
  <c r="G16" i="32"/>
  <c r="G15" i="32"/>
  <c r="G14" i="32"/>
  <c r="G13" i="32"/>
  <c r="G12" i="32"/>
  <c r="G11" i="32"/>
  <c r="G10" i="32"/>
  <c r="G9" i="32"/>
  <c r="G8" i="32"/>
  <c r="G7" i="32"/>
  <c r="G6" i="32"/>
  <c r="H41" i="32"/>
  <c r="H40" i="32"/>
  <c r="H39" i="32"/>
  <c r="H38" i="32"/>
  <c r="H37" i="32"/>
  <c r="H36" i="32"/>
  <c r="H35" i="32"/>
  <c r="H34" i="32"/>
  <c r="H33" i="32"/>
  <c r="H32" i="32"/>
  <c r="H31" i="32"/>
  <c r="H30" i="32"/>
  <c r="H29" i="32"/>
  <c r="H28" i="32"/>
  <c r="H27" i="32"/>
  <c r="H26" i="32"/>
  <c r="H25" i="32"/>
  <c r="H24" i="32"/>
  <c r="H23" i="32"/>
  <c r="H22" i="32"/>
  <c r="H21" i="32"/>
  <c r="H20" i="32"/>
  <c r="H19" i="32"/>
  <c r="H18" i="32"/>
  <c r="H17" i="32"/>
  <c r="H16" i="32"/>
  <c r="H15" i="32"/>
  <c r="H14" i="32"/>
  <c r="H13" i="32"/>
  <c r="H12" i="32"/>
  <c r="H11" i="32"/>
  <c r="H10" i="32"/>
  <c r="H9" i="32"/>
  <c r="H8" i="32"/>
  <c r="H7" i="32"/>
  <c r="H6" i="32"/>
  <c r="I41" i="32"/>
  <c r="I40" i="32"/>
  <c r="I39" i="32"/>
  <c r="I38" i="32"/>
  <c r="I37" i="32"/>
  <c r="I36" i="32"/>
  <c r="I35" i="32"/>
  <c r="I34" i="32"/>
  <c r="I33" i="32"/>
  <c r="I32" i="32"/>
  <c r="I31" i="32"/>
  <c r="I30" i="32"/>
  <c r="I29" i="32"/>
  <c r="I28" i="32"/>
  <c r="I27" i="32"/>
  <c r="I26" i="32"/>
  <c r="I25" i="32"/>
  <c r="I24" i="32"/>
  <c r="I23" i="32"/>
  <c r="I22" i="32"/>
  <c r="I21" i="32"/>
  <c r="I20" i="32"/>
  <c r="I19" i="32"/>
  <c r="I18" i="32"/>
  <c r="I17" i="32"/>
  <c r="I16" i="32"/>
  <c r="I15" i="32"/>
  <c r="I14" i="32"/>
  <c r="I13" i="32"/>
  <c r="I12" i="32"/>
  <c r="I11" i="32"/>
  <c r="I10" i="32"/>
  <c r="I9" i="32"/>
  <c r="I8" i="32"/>
  <c r="I7" i="32"/>
  <c r="I6" i="32"/>
  <c r="J41" i="32"/>
  <c r="J40" i="32"/>
  <c r="J39" i="32"/>
  <c r="J38" i="32"/>
  <c r="J37" i="32"/>
  <c r="J36" i="32"/>
  <c r="J35" i="32"/>
  <c r="J34" i="32"/>
  <c r="J33" i="32"/>
  <c r="J32" i="32"/>
  <c r="J31" i="32"/>
  <c r="J30" i="32"/>
  <c r="J29" i="32"/>
  <c r="J28" i="32"/>
  <c r="J27" i="32"/>
  <c r="J26" i="32"/>
  <c r="J25" i="32"/>
  <c r="J24" i="32"/>
  <c r="J23" i="32"/>
  <c r="J22" i="32"/>
  <c r="J21" i="32"/>
  <c r="J20" i="32"/>
  <c r="J19" i="32"/>
  <c r="J18" i="32"/>
  <c r="J17" i="32"/>
  <c r="J16" i="32"/>
  <c r="J15" i="32"/>
  <c r="J14" i="32"/>
  <c r="J13" i="32"/>
  <c r="J12" i="32"/>
  <c r="J11" i="32"/>
  <c r="J10" i="32"/>
  <c r="J9" i="32"/>
  <c r="J8" i="32"/>
  <c r="J7" i="32"/>
  <c r="J6" i="32"/>
  <c r="K41" i="32"/>
  <c r="K40" i="32"/>
  <c r="K39" i="32"/>
  <c r="K38" i="32"/>
  <c r="K37" i="32"/>
  <c r="K36" i="32"/>
  <c r="K35" i="32"/>
  <c r="K34" i="32"/>
  <c r="K33" i="32"/>
  <c r="K32" i="32"/>
  <c r="K31" i="32"/>
  <c r="K30" i="32"/>
  <c r="K29" i="32"/>
  <c r="K28" i="32"/>
  <c r="K27" i="32"/>
  <c r="K26" i="32"/>
  <c r="K25" i="32"/>
  <c r="K24" i="32"/>
  <c r="K23" i="32"/>
  <c r="K22" i="32"/>
  <c r="K21" i="32"/>
  <c r="K20" i="32"/>
  <c r="K19" i="32"/>
  <c r="K18" i="32"/>
  <c r="K17" i="32"/>
  <c r="K16" i="32"/>
  <c r="K15" i="32"/>
  <c r="K14" i="32"/>
  <c r="K13" i="32"/>
  <c r="K12" i="32"/>
  <c r="K11" i="32"/>
  <c r="K10" i="32"/>
  <c r="K9" i="32"/>
  <c r="K8" i="32"/>
  <c r="K7" i="32"/>
  <c r="K6" i="32"/>
  <c r="L41" i="32"/>
  <c r="L40" i="32"/>
  <c r="L39" i="32"/>
  <c r="L38" i="32"/>
  <c r="L37" i="32"/>
  <c r="L36" i="32"/>
  <c r="L35" i="32"/>
  <c r="L34" i="32"/>
  <c r="L33" i="32"/>
  <c r="L32" i="32"/>
  <c r="L31" i="32"/>
  <c r="L30" i="32"/>
  <c r="L29" i="32"/>
  <c r="L28" i="32"/>
  <c r="L27" i="32"/>
  <c r="L26" i="32"/>
  <c r="L25" i="32"/>
  <c r="L24" i="32"/>
  <c r="L23" i="32"/>
  <c r="L22" i="32"/>
  <c r="L21" i="32"/>
  <c r="L20" i="32"/>
  <c r="L19" i="32"/>
  <c r="L18" i="32"/>
  <c r="L17" i="32"/>
  <c r="L16" i="32"/>
  <c r="L15" i="32"/>
  <c r="L14" i="32"/>
  <c r="L13" i="32"/>
  <c r="L12" i="32"/>
  <c r="L11" i="32"/>
  <c r="L10" i="32"/>
  <c r="L9" i="32"/>
  <c r="L8" i="32"/>
  <c r="L7" i="32"/>
  <c r="L6" i="32"/>
  <c r="M41" i="32"/>
  <c r="M40" i="32"/>
  <c r="M39" i="32"/>
  <c r="M38" i="32"/>
  <c r="M37" i="32"/>
  <c r="M36" i="32"/>
  <c r="M35" i="32"/>
  <c r="M34" i="32"/>
  <c r="M33" i="32"/>
  <c r="M32" i="32"/>
  <c r="M31" i="32"/>
  <c r="M30" i="32"/>
  <c r="M29" i="32"/>
  <c r="M28" i="32"/>
  <c r="M27" i="32"/>
  <c r="M26" i="32"/>
  <c r="M25" i="32"/>
  <c r="M24" i="32"/>
  <c r="M23" i="32"/>
  <c r="M22" i="32"/>
  <c r="M21" i="32"/>
  <c r="M20" i="32"/>
  <c r="M19" i="32"/>
  <c r="M18" i="32"/>
  <c r="M17" i="32"/>
  <c r="M16" i="32"/>
  <c r="M15" i="32"/>
  <c r="M14" i="32"/>
  <c r="M13" i="32"/>
  <c r="M12" i="32"/>
  <c r="M11" i="32"/>
  <c r="M10" i="32"/>
  <c r="M9" i="32"/>
  <c r="M8" i="32"/>
  <c r="M7" i="32"/>
  <c r="M6" i="32"/>
  <c r="N41" i="32"/>
  <c r="N40" i="32"/>
  <c r="N39" i="32"/>
  <c r="N38" i="32"/>
  <c r="N37" i="32"/>
  <c r="N36" i="32"/>
  <c r="N35" i="32"/>
  <c r="N34" i="32"/>
  <c r="N33" i="32"/>
  <c r="N32" i="32"/>
  <c r="N31" i="32"/>
  <c r="N30" i="32"/>
  <c r="N29" i="32"/>
  <c r="N28" i="32"/>
  <c r="N27" i="32"/>
  <c r="N26" i="32"/>
  <c r="N25" i="32"/>
  <c r="N24" i="32"/>
  <c r="N23" i="32"/>
  <c r="N22" i="32"/>
  <c r="N21" i="32"/>
  <c r="N20" i="32"/>
  <c r="N19" i="32"/>
  <c r="N18" i="32"/>
  <c r="N17" i="32"/>
  <c r="N16" i="32"/>
  <c r="N15" i="32"/>
  <c r="N14" i="32"/>
  <c r="N13" i="32"/>
  <c r="N12" i="32"/>
  <c r="N11" i="32"/>
  <c r="N10" i="32"/>
  <c r="N9" i="32"/>
  <c r="N8" i="32"/>
  <c r="N7" i="32"/>
  <c r="N6" i="32"/>
  <c r="O41" i="32"/>
  <c r="O40" i="32"/>
  <c r="O39" i="32"/>
  <c r="O38" i="32"/>
  <c r="O37" i="32"/>
  <c r="O36" i="32"/>
  <c r="O35" i="32"/>
  <c r="O34" i="32"/>
  <c r="O33" i="32"/>
  <c r="O32" i="32"/>
  <c r="O31" i="32"/>
  <c r="O30" i="32"/>
  <c r="O29" i="32"/>
  <c r="O28" i="32"/>
  <c r="O27" i="32"/>
  <c r="O26" i="32"/>
  <c r="O25" i="32"/>
  <c r="O24" i="32"/>
  <c r="O23" i="32"/>
  <c r="O22" i="32"/>
  <c r="O21" i="32"/>
  <c r="O20" i="32"/>
  <c r="O19" i="32"/>
  <c r="O18" i="32"/>
  <c r="O17" i="32"/>
  <c r="O16" i="32"/>
  <c r="O15" i="32"/>
  <c r="O14" i="32"/>
  <c r="O13" i="32"/>
  <c r="O12" i="32"/>
  <c r="O11" i="32"/>
  <c r="O10" i="32"/>
  <c r="O9" i="32"/>
  <c r="O8" i="32"/>
  <c r="O7" i="32"/>
  <c r="O6" i="32"/>
  <c r="P41" i="32"/>
  <c r="P40" i="32"/>
  <c r="P39" i="32"/>
  <c r="P38" i="32"/>
  <c r="P37" i="32"/>
  <c r="P36" i="32"/>
  <c r="P35" i="32"/>
  <c r="P34" i="32"/>
  <c r="P33" i="32"/>
  <c r="P32" i="32"/>
  <c r="P31" i="32"/>
  <c r="P30" i="32"/>
  <c r="P29" i="32"/>
  <c r="P28" i="32"/>
  <c r="P27" i="32"/>
  <c r="P26" i="32"/>
  <c r="P25" i="32"/>
  <c r="P24" i="32"/>
  <c r="P23" i="32"/>
  <c r="P22" i="32"/>
  <c r="P21" i="32"/>
  <c r="P20" i="32"/>
  <c r="P19" i="32"/>
  <c r="P18" i="32"/>
  <c r="P17" i="32"/>
  <c r="P16" i="32"/>
  <c r="P15" i="32"/>
  <c r="P14" i="32"/>
  <c r="P13" i="32"/>
  <c r="P12" i="32"/>
  <c r="P11" i="32"/>
  <c r="P10" i="32"/>
  <c r="P9" i="32"/>
  <c r="P8" i="32"/>
  <c r="P7" i="32"/>
  <c r="P6" i="32"/>
  <c r="Q41" i="32"/>
  <c r="Q40" i="32"/>
  <c r="Q39" i="32"/>
  <c r="Q38" i="32"/>
  <c r="Q37" i="32"/>
  <c r="Q36" i="32"/>
  <c r="Q35" i="32"/>
  <c r="Q34" i="32"/>
  <c r="Q33" i="32"/>
  <c r="Q32" i="32"/>
  <c r="Q31" i="32"/>
  <c r="Q30" i="32"/>
  <c r="Q29" i="32"/>
  <c r="Q28" i="32"/>
  <c r="Q27" i="32"/>
  <c r="Q26" i="32"/>
  <c r="Q25" i="32"/>
  <c r="Q24" i="32"/>
  <c r="Q23" i="32"/>
  <c r="Q22" i="32"/>
  <c r="Q21" i="32"/>
  <c r="Q20" i="32"/>
  <c r="Q19" i="32"/>
  <c r="Q18" i="32"/>
  <c r="Q17" i="32"/>
  <c r="Q16" i="32"/>
  <c r="Q15" i="32"/>
  <c r="Q14" i="32"/>
  <c r="Q13" i="32"/>
  <c r="Q12" i="32"/>
  <c r="Q11" i="32"/>
  <c r="Q10" i="32"/>
  <c r="Q9" i="32"/>
  <c r="Q8" i="32"/>
  <c r="Q7" i="32"/>
  <c r="Q6" i="32"/>
  <c r="R41" i="32"/>
  <c r="R40" i="32"/>
  <c r="R39" i="32"/>
  <c r="R38" i="32"/>
  <c r="R37" i="32"/>
  <c r="R36" i="32"/>
  <c r="R35" i="32"/>
  <c r="R34" i="32"/>
  <c r="R33" i="32"/>
  <c r="R32" i="32"/>
  <c r="R31" i="32"/>
  <c r="R30" i="32"/>
  <c r="R29" i="32"/>
  <c r="R28" i="32"/>
  <c r="R27" i="32"/>
  <c r="R26" i="32"/>
  <c r="R25" i="32"/>
  <c r="R24" i="32"/>
  <c r="R23" i="32"/>
  <c r="R22" i="32"/>
  <c r="R21" i="32"/>
  <c r="R20" i="32"/>
  <c r="R19" i="32"/>
  <c r="R18" i="32"/>
  <c r="R17" i="32"/>
  <c r="R16" i="32"/>
  <c r="R15" i="32"/>
  <c r="R14" i="32"/>
  <c r="R13" i="32"/>
  <c r="R12" i="32"/>
  <c r="R11" i="32"/>
  <c r="R10" i="32"/>
  <c r="R9" i="32"/>
  <c r="R8" i="32"/>
  <c r="R7" i="32"/>
  <c r="R6" i="32"/>
  <c r="S41" i="32"/>
  <c r="S40" i="32"/>
  <c r="S39" i="32"/>
  <c r="S38" i="32"/>
  <c r="S37" i="32"/>
  <c r="S36" i="32"/>
  <c r="S35" i="32"/>
  <c r="S34" i="32"/>
  <c r="S33" i="32"/>
  <c r="S32" i="32"/>
  <c r="S31" i="32"/>
  <c r="S30" i="32"/>
  <c r="S29" i="32"/>
  <c r="S28" i="32"/>
  <c r="S27" i="32"/>
  <c r="S26" i="32"/>
  <c r="S25" i="32"/>
  <c r="S24" i="32"/>
  <c r="S23" i="32"/>
  <c r="S22" i="32"/>
  <c r="S21" i="32"/>
  <c r="S20" i="32"/>
  <c r="S19" i="32"/>
  <c r="S18" i="32"/>
  <c r="S17" i="32"/>
  <c r="S16" i="32"/>
  <c r="S15" i="32"/>
  <c r="S14" i="32"/>
  <c r="S13" i="32"/>
  <c r="S12" i="32"/>
  <c r="S11" i="32"/>
  <c r="S10" i="32"/>
  <c r="S9" i="32"/>
  <c r="S8" i="32"/>
  <c r="S7" i="32"/>
  <c r="S6" i="32"/>
  <c r="T41" i="32"/>
  <c r="T40" i="32"/>
  <c r="T39" i="32"/>
  <c r="T38" i="32"/>
  <c r="T37" i="32"/>
  <c r="T36" i="32"/>
  <c r="T35" i="32"/>
  <c r="T34" i="32"/>
  <c r="T33" i="32"/>
  <c r="T32" i="32"/>
  <c r="T31" i="32"/>
  <c r="T30" i="32"/>
  <c r="T29" i="32"/>
  <c r="T28" i="32"/>
  <c r="T27" i="32"/>
  <c r="T26" i="32"/>
  <c r="T25" i="32"/>
  <c r="T24" i="32"/>
  <c r="T23" i="32"/>
  <c r="T22" i="32"/>
  <c r="T21" i="32"/>
  <c r="T20" i="32"/>
  <c r="T19" i="32"/>
  <c r="T18" i="32"/>
  <c r="T17" i="32"/>
  <c r="T16" i="32"/>
  <c r="T15" i="32"/>
  <c r="T14" i="32"/>
  <c r="T13" i="32"/>
  <c r="T12" i="32"/>
  <c r="T11" i="32"/>
  <c r="T10" i="32"/>
  <c r="T9" i="32"/>
  <c r="T8" i="32"/>
  <c r="T7" i="32"/>
  <c r="T6" i="32"/>
  <c r="U41" i="32"/>
  <c r="U40" i="32"/>
  <c r="U39" i="32"/>
  <c r="U38" i="32"/>
  <c r="U37" i="32"/>
  <c r="U36" i="32"/>
  <c r="U35" i="32"/>
  <c r="U34" i="32"/>
  <c r="U33" i="32"/>
  <c r="U32" i="32"/>
  <c r="U31" i="32"/>
  <c r="U30" i="32"/>
  <c r="U29" i="32"/>
  <c r="U28" i="32"/>
  <c r="U27" i="32"/>
  <c r="U26" i="32"/>
  <c r="U25" i="32"/>
  <c r="U24" i="32"/>
  <c r="U23" i="32"/>
  <c r="U22" i="32"/>
  <c r="U21" i="32"/>
  <c r="U20" i="32"/>
  <c r="U19" i="32"/>
  <c r="U18" i="32"/>
  <c r="U17" i="32"/>
  <c r="U16" i="32"/>
  <c r="U15" i="32"/>
  <c r="U14" i="32"/>
  <c r="U13" i="32"/>
  <c r="U12" i="32"/>
  <c r="U11" i="32"/>
  <c r="U10" i="32"/>
  <c r="U9" i="32"/>
  <c r="U8" i="32"/>
  <c r="U7" i="32"/>
  <c r="U6" i="32"/>
  <c r="V41" i="32"/>
  <c r="V40" i="32"/>
  <c r="V39" i="32"/>
  <c r="V38" i="32"/>
  <c r="V37" i="32"/>
  <c r="V36" i="32"/>
  <c r="V35" i="32"/>
  <c r="V34" i="32"/>
  <c r="V33" i="32"/>
  <c r="V32" i="32"/>
  <c r="V31" i="32"/>
  <c r="V30" i="32"/>
  <c r="V29" i="32"/>
  <c r="V28" i="32"/>
  <c r="V27" i="32"/>
  <c r="V26" i="32"/>
  <c r="V25" i="32"/>
  <c r="V24" i="32"/>
  <c r="V23" i="32"/>
  <c r="V22" i="32"/>
  <c r="V21" i="32"/>
  <c r="V20" i="32"/>
  <c r="V19" i="32"/>
  <c r="V18" i="32"/>
  <c r="V17" i="32"/>
  <c r="V16" i="32"/>
  <c r="V15" i="32"/>
  <c r="V14" i="32"/>
  <c r="V13" i="32"/>
  <c r="V12" i="32"/>
  <c r="V11" i="32"/>
  <c r="V10" i="32"/>
  <c r="V9" i="32"/>
  <c r="V8" i="32"/>
  <c r="V7" i="32"/>
  <c r="V6" i="32"/>
  <c r="W41" i="32"/>
  <c r="W40" i="32"/>
  <c r="W39" i="32"/>
  <c r="W38" i="32"/>
  <c r="W37" i="32"/>
  <c r="W36" i="32"/>
  <c r="W35" i="32"/>
  <c r="W34" i="32"/>
  <c r="W33" i="32"/>
  <c r="W32" i="32"/>
  <c r="W31" i="32"/>
  <c r="W30" i="32"/>
  <c r="W29" i="32"/>
  <c r="W28" i="32"/>
  <c r="W27" i="32"/>
  <c r="W26" i="32"/>
  <c r="W25" i="32"/>
  <c r="W24" i="32"/>
  <c r="W23" i="32"/>
  <c r="W22" i="32"/>
  <c r="W21" i="32"/>
  <c r="W20" i="32"/>
  <c r="W19" i="32"/>
  <c r="W18" i="32"/>
  <c r="W17" i="32"/>
  <c r="W16" i="32"/>
  <c r="W15" i="32"/>
  <c r="W14" i="32"/>
  <c r="W13" i="32"/>
  <c r="W12" i="32"/>
  <c r="W11" i="32"/>
  <c r="W10" i="32"/>
  <c r="W9" i="32"/>
  <c r="W8" i="32"/>
  <c r="W7" i="32"/>
  <c r="W6" i="32"/>
  <c r="X41" i="32"/>
  <c r="X40" i="32"/>
  <c r="X39" i="32"/>
  <c r="X38" i="32"/>
  <c r="X37" i="32"/>
  <c r="X36" i="32"/>
  <c r="X35" i="32"/>
  <c r="X34" i="32"/>
  <c r="X33" i="32"/>
  <c r="X32" i="32"/>
  <c r="X31" i="32"/>
  <c r="X30" i="32"/>
  <c r="X29" i="32"/>
  <c r="X28" i="32"/>
  <c r="X27" i="32"/>
  <c r="X26" i="32"/>
  <c r="X25" i="32"/>
  <c r="X24" i="32"/>
  <c r="X23" i="32"/>
  <c r="X22" i="32"/>
  <c r="X21" i="32"/>
  <c r="X20" i="32"/>
  <c r="X19" i="32"/>
  <c r="X18" i="32"/>
  <c r="X17" i="32"/>
  <c r="X16" i="32"/>
  <c r="X15" i="32"/>
  <c r="X14" i="32"/>
  <c r="X13" i="32"/>
  <c r="X12" i="32"/>
  <c r="X11" i="32"/>
  <c r="X10" i="32"/>
  <c r="X9" i="32"/>
  <c r="X8" i="32"/>
  <c r="X7" i="32"/>
  <c r="X6" i="32"/>
  <c r="Y41" i="32"/>
  <c r="Y40" i="32"/>
  <c r="Y39" i="32"/>
  <c r="Y38" i="32"/>
  <c r="Y37" i="32"/>
  <c r="Y36" i="32"/>
  <c r="Y35" i="32"/>
  <c r="Y34" i="32"/>
  <c r="Y33" i="32"/>
  <c r="Y32" i="32"/>
  <c r="Y31" i="32"/>
  <c r="Y30" i="32"/>
  <c r="Y29" i="32"/>
  <c r="Y28" i="32"/>
  <c r="Y27" i="32"/>
  <c r="Y26" i="32"/>
  <c r="Y25" i="32"/>
  <c r="Y24" i="32"/>
  <c r="Y23" i="32"/>
  <c r="Y22" i="32"/>
  <c r="Y21" i="32"/>
  <c r="Y20" i="32"/>
  <c r="Y19" i="32"/>
  <c r="Y18" i="32"/>
  <c r="Y17" i="32"/>
  <c r="Y16" i="32"/>
  <c r="Y15" i="32"/>
  <c r="Y14" i="32"/>
  <c r="Y13" i="32"/>
  <c r="Y12" i="32"/>
  <c r="Y11" i="32"/>
  <c r="Y10" i="32"/>
  <c r="Y9" i="32"/>
  <c r="Y8" i="32"/>
  <c r="Y7" i="32"/>
  <c r="Y6" i="32"/>
  <c r="Z41" i="32"/>
  <c r="Z40" i="32"/>
  <c r="Z39" i="32"/>
  <c r="Z38" i="32"/>
  <c r="Z37" i="32"/>
  <c r="Z36" i="32"/>
  <c r="Z35" i="32"/>
  <c r="Z34" i="32"/>
  <c r="Z33" i="32"/>
  <c r="Z32" i="32"/>
  <c r="Z31" i="32"/>
  <c r="Z30" i="32"/>
  <c r="Z29" i="32"/>
  <c r="Z28" i="32"/>
  <c r="Z27" i="32"/>
  <c r="Z26" i="32"/>
  <c r="Z25" i="32"/>
  <c r="Z24" i="32"/>
  <c r="Z23" i="32"/>
  <c r="Z22" i="32"/>
  <c r="Z21" i="32"/>
  <c r="Z20" i="32"/>
  <c r="Z19" i="32"/>
  <c r="Z18" i="32"/>
  <c r="Z17" i="32"/>
  <c r="Z16" i="32"/>
  <c r="Z15" i="32"/>
  <c r="Z14" i="32"/>
  <c r="Z13" i="32"/>
  <c r="Z12" i="32"/>
  <c r="Z11" i="32"/>
  <c r="Z10" i="32"/>
  <c r="Z9" i="32"/>
  <c r="Z8" i="32"/>
  <c r="Z7" i="32"/>
  <c r="Z6" i="32"/>
  <c r="AA41" i="32"/>
  <c r="AA40" i="32"/>
  <c r="AA39" i="32"/>
  <c r="AA38" i="32"/>
  <c r="AA37" i="32"/>
  <c r="AA36" i="32"/>
  <c r="AA35" i="32"/>
  <c r="AA34" i="32"/>
  <c r="AA33" i="32"/>
  <c r="AA32" i="32"/>
  <c r="AA31" i="32"/>
  <c r="AA30" i="32"/>
  <c r="AA29" i="32"/>
  <c r="AA28" i="32"/>
  <c r="AA27" i="32"/>
  <c r="AA26" i="32"/>
  <c r="AA25" i="32"/>
  <c r="AA24" i="32"/>
  <c r="AA23" i="32"/>
  <c r="AA22" i="32"/>
  <c r="AA21" i="32"/>
  <c r="AA20" i="32"/>
  <c r="AA19" i="32"/>
  <c r="AA18" i="32"/>
  <c r="AA17" i="32"/>
  <c r="AA16" i="32"/>
  <c r="AA15" i="32"/>
  <c r="AA14" i="32"/>
  <c r="AA13" i="32"/>
  <c r="AA12" i="32"/>
  <c r="AA11" i="32"/>
  <c r="AA10" i="32"/>
  <c r="AA9" i="32"/>
  <c r="AA8" i="32"/>
  <c r="AA7" i="32"/>
  <c r="AA6" i="32"/>
  <c r="AB41" i="32"/>
  <c r="AB40" i="32"/>
  <c r="AB39" i="32"/>
  <c r="AB38" i="32"/>
  <c r="AB37" i="32"/>
  <c r="AB36" i="32"/>
  <c r="AB35" i="32"/>
  <c r="AB34" i="32"/>
  <c r="AB33" i="32"/>
  <c r="AB32" i="32"/>
  <c r="AB31" i="32"/>
  <c r="AB30" i="32"/>
  <c r="AB29" i="32"/>
  <c r="AB28" i="32"/>
  <c r="AB27" i="32"/>
  <c r="AB26" i="32"/>
  <c r="AB25" i="32"/>
  <c r="AB24" i="32"/>
  <c r="AB23" i="32"/>
  <c r="AB22" i="32"/>
  <c r="AB21" i="32"/>
  <c r="AB20" i="32"/>
  <c r="AB19" i="32"/>
  <c r="AB18" i="32"/>
  <c r="AB17" i="32"/>
  <c r="AB16" i="32"/>
  <c r="AB15" i="32"/>
  <c r="AB14" i="32"/>
  <c r="AB13" i="32"/>
  <c r="AB12" i="32"/>
  <c r="AB11" i="32"/>
  <c r="AB10" i="32"/>
  <c r="AB9" i="32"/>
  <c r="AB8" i="32"/>
  <c r="AB7" i="32"/>
  <c r="AB6" i="32"/>
  <c r="AC41" i="32"/>
  <c r="AC40" i="32"/>
  <c r="AC39" i="32"/>
  <c r="AC38" i="32"/>
  <c r="AC37" i="32"/>
  <c r="AC36" i="32"/>
  <c r="AC35" i="32"/>
  <c r="AC34" i="32"/>
  <c r="AC33" i="32"/>
  <c r="AC32" i="32"/>
  <c r="AC31" i="32"/>
  <c r="AC30" i="32"/>
  <c r="AC29" i="32"/>
  <c r="AC28" i="32"/>
  <c r="AC27" i="32"/>
  <c r="AC26" i="32"/>
  <c r="AC25" i="32"/>
  <c r="AC24" i="32"/>
  <c r="AC23" i="32"/>
  <c r="AC22" i="32"/>
  <c r="AC21" i="32"/>
  <c r="AC20" i="32"/>
  <c r="AC19" i="32"/>
  <c r="AC18" i="32"/>
  <c r="AC17" i="32"/>
  <c r="AC16" i="32"/>
  <c r="AC15" i="32"/>
  <c r="AC14" i="32"/>
  <c r="AC13" i="32"/>
  <c r="AC12" i="32"/>
  <c r="AC11" i="32"/>
  <c r="AC10" i="32"/>
  <c r="AC9" i="32"/>
  <c r="AC8" i="32"/>
  <c r="AC7" i="32"/>
  <c r="AC6" i="32"/>
  <c r="AD41" i="32"/>
  <c r="AD40" i="32"/>
  <c r="AD39" i="32"/>
  <c r="AD38" i="32"/>
  <c r="AD37" i="32"/>
  <c r="AD36" i="32"/>
  <c r="AD35" i="32"/>
  <c r="AD34" i="32"/>
  <c r="AD33" i="32"/>
  <c r="AD32" i="32"/>
  <c r="AD31" i="32"/>
  <c r="AD30" i="32"/>
  <c r="AD29" i="32"/>
  <c r="AD28" i="32"/>
  <c r="AD27" i="32"/>
  <c r="AD26" i="32"/>
  <c r="AD25" i="32"/>
  <c r="AD24" i="32"/>
  <c r="AD23" i="32"/>
  <c r="AD22" i="32"/>
  <c r="AD21" i="32"/>
  <c r="AD20" i="32"/>
  <c r="AD19" i="32"/>
  <c r="AD18" i="32"/>
  <c r="AD17" i="32"/>
  <c r="AD16" i="32"/>
  <c r="AD15" i="32"/>
  <c r="AD14" i="32"/>
  <c r="AD13" i="32"/>
  <c r="AD12" i="32"/>
  <c r="AD11" i="32"/>
  <c r="AD10" i="32"/>
  <c r="AD9" i="32"/>
  <c r="AD8" i="32"/>
  <c r="AD7" i="32"/>
  <c r="AD6" i="32"/>
  <c r="AE41" i="32"/>
  <c r="AE40" i="32"/>
  <c r="AE39" i="32"/>
  <c r="AE38" i="32"/>
  <c r="AE37" i="32"/>
  <c r="AE36" i="32"/>
  <c r="AE35" i="32"/>
  <c r="AE34" i="32"/>
  <c r="AE33" i="32"/>
  <c r="AE32" i="32"/>
  <c r="AE31" i="32"/>
  <c r="AE30" i="32"/>
  <c r="AE29" i="32"/>
  <c r="AE28" i="32"/>
  <c r="AE27" i="32"/>
  <c r="AE26" i="32"/>
  <c r="AE25" i="32"/>
  <c r="AE24" i="32"/>
  <c r="AE23" i="32"/>
  <c r="AE22" i="32"/>
  <c r="AE21" i="32"/>
  <c r="AE20" i="32"/>
  <c r="AE19" i="32"/>
  <c r="AE18" i="32"/>
  <c r="AE17" i="32"/>
  <c r="AE16" i="32"/>
  <c r="AE15" i="32"/>
  <c r="AE14" i="32"/>
  <c r="AE13" i="32"/>
  <c r="AE12" i="32"/>
  <c r="AE11" i="32"/>
  <c r="AE10" i="32"/>
  <c r="AE9" i="32"/>
  <c r="AE8" i="32"/>
  <c r="AE7" i="32"/>
  <c r="AE6" i="32"/>
  <c r="AF41" i="32"/>
  <c r="AF40" i="32"/>
  <c r="AF39" i="32"/>
  <c r="AF38" i="32"/>
  <c r="AF37" i="32"/>
  <c r="AF36" i="32"/>
  <c r="AF35" i="32"/>
  <c r="AF34" i="32"/>
  <c r="AF33" i="32"/>
  <c r="AF32" i="32"/>
  <c r="AF31" i="32"/>
  <c r="AF30" i="32"/>
  <c r="AF29" i="32"/>
  <c r="AF28" i="32"/>
  <c r="AF27" i="32"/>
  <c r="AF26" i="32"/>
  <c r="AF25" i="32"/>
  <c r="AF24" i="32"/>
  <c r="AF23" i="32"/>
  <c r="AF22" i="32"/>
  <c r="AF21" i="32"/>
  <c r="AF20" i="32"/>
  <c r="AF19" i="32"/>
  <c r="AF18" i="32"/>
  <c r="AF17" i="32"/>
  <c r="AF16" i="32"/>
  <c r="AF15" i="32"/>
  <c r="AF14" i="32"/>
  <c r="AF13" i="32"/>
  <c r="AF12" i="32"/>
  <c r="AF11" i="32"/>
  <c r="AF10" i="32"/>
  <c r="AF9" i="32"/>
  <c r="AF8" i="32"/>
  <c r="AF7" i="32"/>
  <c r="AF6" i="32"/>
  <c r="AG41" i="32"/>
  <c r="AG40" i="32"/>
  <c r="AG39" i="32"/>
  <c r="AG38" i="32"/>
  <c r="AG37" i="32"/>
  <c r="AG36" i="32"/>
  <c r="AG35" i="32"/>
  <c r="AG34" i="32"/>
  <c r="AG33" i="32"/>
  <c r="AG32" i="32"/>
  <c r="AG31" i="32"/>
  <c r="AG30" i="32"/>
  <c r="AG29" i="32"/>
  <c r="AG28" i="32"/>
  <c r="AG27" i="32"/>
  <c r="AG26" i="32"/>
  <c r="AG25" i="32"/>
  <c r="AG24" i="32"/>
  <c r="AG23" i="32"/>
  <c r="AG22" i="32"/>
  <c r="AG21" i="32"/>
  <c r="AG20" i="32"/>
  <c r="AG19" i="32"/>
  <c r="AG18" i="32"/>
  <c r="AG17" i="32"/>
  <c r="AG16" i="32"/>
  <c r="AG15" i="32"/>
  <c r="AG14" i="32"/>
  <c r="AG13" i="32"/>
  <c r="AG12" i="32"/>
  <c r="AG11" i="32"/>
  <c r="AG10" i="32"/>
  <c r="AG9" i="32"/>
  <c r="AG8" i="32"/>
  <c r="AG7" i="32"/>
  <c r="AG6" i="32"/>
  <c r="AH41" i="32"/>
  <c r="AH40" i="32"/>
  <c r="AH39" i="32"/>
  <c r="AH38" i="32"/>
  <c r="AH37" i="32"/>
  <c r="AH36" i="32"/>
  <c r="AH35" i="32"/>
  <c r="AH34" i="32"/>
  <c r="AH33" i="32"/>
  <c r="AH32" i="32"/>
  <c r="AH31" i="32"/>
  <c r="AH30" i="32"/>
  <c r="AH29" i="32"/>
  <c r="AH28" i="32"/>
  <c r="AH27" i="32"/>
  <c r="AH26" i="32"/>
  <c r="AH25" i="32"/>
  <c r="AH24" i="32"/>
  <c r="AH23" i="32"/>
  <c r="AH22" i="32"/>
  <c r="AH21" i="32"/>
  <c r="AH20" i="32"/>
  <c r="AH19" i="32"/>
  <c r="AH18" i="32"/>
  <c r="AH17" i="32"/>
  <c r="AH16" i="32"/>
  <c r="AH15" i="32"/>
  <c r="AH14" i="32"/>
  <c r="AH13" i="32"/>
  <c r="AH12" i="32"/>
  <c r="AH11" i="32"/>
  <c r="AH10" i="32"/>
  <c r="AH9" i="32"/>
  <c r="AH8" i="32"/>
  <c r="AH7" i="32"/>
  <c r="AH6" i="32"/>
  <c r="AI41" i="32"/>
  <c r="AI40" i="32"/>
  <c r="AI39" i="32"/>
  <c r="AI38" i="32"/>
  <c r="AI37" i="32"/>
  <c r="AI36" i="32"/>
  <c r="AI35" i="32"/>
  <c r="AI34" i="32"/>
  <c r="AI33" i="32"/>
  <c r="AI32" i="32"/>
  <c r="AI31" i="32"/>
  <c r="AI30" i="32"/>
  <c r="AI29" i="32"/>
  <c r="AI28" i="32"/>
  <c r="AI27" i="32"/>
  <c r="AI26" i="32"/>
  <c r="AI25" i="32"/>
  <c r="AI24" i="32"/>
  <c r="AI23" i="32"/>
  <c r="AI22" i="32"/>
  <c r="AI21" i="32"/>
  <c r="AI20" i="32"/>
  <c r="AI19" i="32"/>
  <c r="AI18" i="32"/>
  <c r="AI17" i="32"/>
  <c r="AI16" i="32"/>
  <c r="AI15" i="32"/>
  <c r="AI14" i="32"/>
  <c r="AI13" i="32"/>
  <c r="AI12" i="32"/>
  <c r="AI11" i="32"/>
  <c r="AI10" i="32"/>
  <c r="AI9" i="32"/>
  <c r="AI8" i="32"/>
  <c r="AI7" i="32"/>
  <c r="AI6" i="32"/>
  <c r="AJ41" i="32"/>
  <c r="AJ40" i="32"/>
  <c r="AJ39" i="32"/>
  <c r="AJ38" i="32"/>
  <c r="AJ37" i="32"/>
  <c r="AJ36" i="32"/>
  <c r="AJ35" i="32"/>
  <c r="AJ34" i="32"/>
  <c r="AJ33" i="32"/>
  <c r="AJ32" i="32"/>
  <c r="AJ31" i="32"/>
  <c r="AJ30" i="32"/>
  <c r="AJ29" i="32"/>
  <c r="AJ28" i="32"/>
  <c r="AJ27" i="32"/>
  <c r="AJ26" i="32"/>
  <c r="AJ25" i="32"/>
  <c r="AJ24" i="32"/>
  <c r="AJ23" i="32"/>
  <c r="AJ22" i="32"/>
  <c r="AJ21" i="32"/>
  <c r="AJ20" i="32"/>
  <c r="AJ19" i="32"/>
  <c r="AJ18" i="32"/>
  <c r="AJ17" i="32"/>
  <c r="AJ16" i="32"/>
  <c r="AJ15" i="32"/>
  <c r="AJ14" i="32"/>
  <c r="AJ13" i="32"/>
  <c r="AJ12" i="32"/>
  <c r="AJ11" i="32"/>
  <c r="AJ10" i="32"/>
  <c r="AJ9" i="32"/>
  <c r="AJ8" i="32"/>
  <c r="AJ7" i="32"/>
  <c r="AJ6" i="32"/>
  <c r="AK41" i="32"/>
  <c r="AK40" i="32"/>
  <c r="AK39" i="32"/>
  <c r="AK38" i="32"/>
  <c r="AK37" i="32"/>
  <c r="AK36" i="32"/>
  <c r="AK35" i="32"/>
  <c r="AK34" i="32"/>
  <c r="AK33" i="32"/>
  <c r="AK32" i="32"/>
  <c r="AK31" i="32"/>
  <c r="AK30" i="32"/>
  <c r="AK29" i="32"/>
  <c r="AK28" i="32"/>
  <c r="AK27" i="32"/>
  <c r="AK26" i="32"/>
  <c r="AK25" i="32"/>
  <c r="AK24" i="32"/>
  <c r="AK23" i="32"/>
  <c r="AK22" i="32"/>
  <c r="AK21" i="32"/>
  <c r="AK20" i="32"/>
  <c r="AK19" i="32"/>
  <c r="AK18" i="32"/>
  <c r="AK17" i="32"/>
  <c r="AK16" i="32"/>
  <c r="AK15" i="32"/>
  <c r="AK14" i="32"/>
  <c r="AK13" i="32"/>
  <c r="AK12" i="32"/>
  <c r="AK11" i="32"/>
  <c r="AK10" i="32"/>
  <c r="AK9" i="32"/>
  <c r="AK8" i="32"/>
  <c r="AK7" i="32"/>
  <c r="AK6" i="32"/>
  <c r="AL41" i="32"/>
  <c r="AL40" i="32"/>
  <c r="AL39" i="32"/>
  <c r="AL38" i="32"/>
  <c r="AL37" i="32"/>
  <c r="AL36" i="32"/>
  <c r="AL35" i="32"/>
  <c r="AL34" i="32"/>
  <c r="AL33" i="32"/>
  <c r="AL32" i="32"/>
  <c r="AL31" i="32"/>
  <c r="AL30" i="32"/>
  <c r="AL29" i="32"/>
  <c r="AL28" i="32"/>
  <c r="AL27" i="32"/>
  <c r="AL26" i="32"/>
  <c r="AL25" i="32"/>
  <c r="AL24" i="32"/>
  <c r="AL23" i="32"/>
  <c r="AL22" i="32"/>
  <c r="AL21" i="32"/>
  <c r="AL20" i="32"/>
  <c r="AL19" i="32"/>
  <c r="AL18" i="32"/>
  <c r="AL17" i="32"/>
  <c r="AL16" i="32"/>
  <c r="AL15" i="32"/>
  <c r="AL14" i="32"/>
  <c r="AL13" i="32"/>
  <c r="AL12" i="32"/>
  <c r="AL11" i="32"/>
  <c r="AL10" i="32"/>
  <c r="AL9" i="32"/>
  <c r="AL8" i="32"/>
  <c r="AL7" i="32"/>
  <c r="AL6" i="32"/>
  <c r="AM41" i="32"/>
  <c r="AM40" i="32"/>
  <c r="AM39" i="32"/>
  <c r="AM38" i="32"/>
  <c r="AM37" i="32"/>
  <c r="AM36" i="32"/>
  <c r="AM35" i="32"/>
  <c r="AM34" i="32"/>
  <c r="AM33" i="32"/>
  <c r="AM32" i="32"/>
  <c r="AM31" i="32"/>
  <c r="AM30" i="32"/>
  <c r="AM29" i="32"/>
  <c r="AM28" i="32"/>
  <c r="AM27" i="32"/>
  <c r="AM26" i="32"/>
  <c r="AM25" i="32"/>
  <c r="AM24" i="32"/>
  <c r="AM23" i="32"/>
  <c r="AM22" i="32"/>
  <c r="AM21" i="32"/>
  <c r="AM20" i="32"/>
  <c r="AM19" i="32"/>
  <c r="AM18" i="32"/>
  <c r="AM17" i="32"/>
  <c r="AM16" i="32"/>
  <c r="AM15" i="32"/>
  <c r="AM14" i="32"/>
  <c r="AM13" i="32"/>
  <c r="AM12" i="32"/>
  <c r="AM11" i="32"/>
  <c r="AM10" i="32"/>
  <c r="AM9" i="32"/>
  <c r="AM8" i="32"/>
  <c r="AM7" i="32"/>
  <c r="AM6" i="32"/>
  <c r="AN41" i="32"/>
  <c r="AN40" i="32"/>
  <c r="AN39" i="32"/>
  <c r="AN38" i="32"/>
  <c r="AN37" i="32"/>
  <c r="AN36" i="32"/>
  <c r="AN35" i="32"/>
  <c r="AN34" i="32"/>
  <c r="AN33" i="32"/>
  <c r="AN32" i="32"/>
  <c r="AN31" i="32"/>
  <c r="AN30" i="32"/>
  <c r="AN29" i="32"/>
  <c r="AN28" i="32"/>
  <c r="AN27" i="32"/>
  <c r="AN26" i="32"/>
  <c r="AN25" i="32"/>
  <c r="AN24" i="32"/>
  <c r="AN23" i="32"/>
  <c r="AN22" i="32"/>
  <c r="AN21" i="32"/>
  <c r="AN20" i="32"/>
  <c r="AN19" i="32"/>
  <c r="AN18" i="32"/>
  <c r="AN17" i="32"/>
  <c r="AN16" i="32"/>
  <c r="AN15" i="32"/>
  <c r="AN14" i="32"/>
  <c r="AN13" i="32"/>
  <c r="AN12" i="32"/>
  <c r="AN11" i="32"/>
  <c r="AN10" i="32"/>
  <c r="AN9" i="32"/>
  <c r="AN8" i="32"/>
  <c r="AN7" i="32"/>
  <c r="AN6" i="32"/>
  <c r="AO41" i="32"/>
  <c r="AO40" i="32"/>
  <c r="AO39" i="32"/>
  <c r="AO38" i="32"/>
  <c r="AO37" i="32"/>
  <c r="AO36" i="32"/>
  <c r="AO35" i="32"/>
  <c r="AO34" i="32"/>
  <c r="AO33" i="32"/>
  <c r="AO32" i="32"/>
  <c r="AO31" i="32"/>
  <c r="AO30" i="32"/>
  <c r="AO29" i="32"/>
  <c r="AO28" i="32"/>
  <c r="AO27" i="32"/>
  <c r="AO26" i="32"/>
  <c r="AO25" i="32"/>
  <c r="AO24" i="32"/>
  <c r="AO23" i="32"/>
  <c r="AO22" i="32"/>
  <c r="AO21" i="32"/>
  <c r="AO20" i="32"/>
  <c r="AO19" i="32"/>
  <c r="AO18" i="32"/>
  <c r="AO17" i="32"/>
  <c r="AO16" i="32"/>
  <c r="AO15" i="32"/>
  <c r="AO14" i="32"/>
  <c r="AO13" i="32"/>
  <c r="AO12" i="32"/>
  <c r="AO11" i="32"/>
  <c r="AO10" i="32"/>
  <c r="AO9" i="32"/>
  <c r="AO8" i="32"/>
  <c r="AO7" i="32"/>
  <c r="AO6" i="32"/>
  <c r="AQ41" i="32"/>
  <c r="AQ40" i="32"/>
  <c r="AQ39" i="32"/>
  <c r="AQ38" i="32"/>
  <c r="AQ37" i="32"/>
  <c r="AQ36" i="32"/>
  <c r="AQ35" i="32"/>
  <c r="AQ34" i="32"/>
  <c r="AQ33" i="32"/>
  <c r="AQ32" i="32"/>
  <c r="AQ31" i="32"/>
  <c r="AQ30" i="32"/>
  <c r="AQ29" i="32"/>
  <c r="AQ28" i="32"/>
  <c r="AQ27" i="32"/>
  <c r="AQ26" i="32"/>
  <c r="AQ25" i="32"/>
  <c r="AQ24" i="32"/>
  <c r="AQ23" i="32"/>
  <c r="AQ22" i="32"/>
  <c r="AQ21" i="32"/>
  <c r="AQ20" i="32"/>
  <c r="AQ19" i="32"/>
  <c r="AQ18" i="32"/>
  <c r="AQ17" i="32"/>
  <c r="AQ16" i="32"/>
  <c r="AQ15" i="32"/>
  <c r="AQ14" i="32"/>
  <c r="AQ13" i="32"/>
  <c r="AQ12" i="32"/>
  <c r="AQ11" i="32"/>
  <c r="AQ10" i="32"/>
  <c r="AQ9" i="32"/>
  <c r="AQ8" i="32"/>
  <c r="AQ7" i="32"/>
  <c r="AQ6" i="32"/>
  <c r="AR41" i="32"/>
  <c r="AR40" i="32"/>
  <c r="AR39" i="32"/>
  <c r="AR38" i="32"/>
  <c r="AR37" i="32"/>
  <c r="AR36" i="32"/>
  <c r="AR35" i="32"/>
  <c r="AR34" i="32"/>
  <c r="AR33" i="32"/>
  <c r="AR32" i="32"/>
  <c r="AR31" i="32"/>
  <c r="AR30" i="32"/>
  <c r="AR29" i="32"/>
  <c r="AR28" i="32"/>
  <c r="AR27" i="32"/>
  <c r="AR26" i="32"/>
  <c r="AR25" i="32"/>
  <c r="AR24" i="32"/>
  <c r="AR23" i="32"/>
  <c r="AR22" i="32"/>
  <c r="AR21" i="32"/>
  <c r="AR20" i="32"/>
  <c r="AR19" i="32"/>
  <c r="AR18" i="32"/>
  <c r="AR17" i="32"/>
  <c r="AR16" i="32"/>
  <c r="AR15" i="32"/>
  <c r="AR14" i="32"/>
  <c r="AR13" i="32"/>
  <c r="AR12" i="32"/>
  <c r="AR11" i="32"/>
  <c r="AR10" i="32"/>
  <c r="AR9" i="32"/>
  <c r="AR8" i="32"/>
  <c r="AR7" i="32"/>
  <c r="AR6" i="32"/>
  <c r="AS41" i="32"/>
  <c r="AS40" i="32"/>
  <c r="AS39" i="32"/>
  <c r="AS38" i="32"/>
  <c r="AS37" i="32"/>
  <c r="AS36" i="32"/>
  <c r="AS35" i="32"/>
  <c r="AS34" i="32"/>
  <c r="AS33" i="32"/>
  <c r="AS32" i="32"/>
  <c r="AS31" i="32"/>
  <c r="AS30" i="32"/>
  <c r="AS29" i="32"/>
  <c r="AS28" i="32"/>
  <c r="AS27" i="32"/>
  <c r="AS26" i="32"/>
  <c r="AS25" i="32"/>
  <c r="AS24" i="32"/>
  <c r="AS23" i="32"/>
  <c r="AS22" i="32"/>
  <c r="AS21" i="32"/>
  <c r="AS20" i="32"/>
  <c r="AS19" i="32"/>
  <c r="AS18" i="32"/>
  <c r="AS17" i="32"/>
  <c r="AS16" i="32"/>
  <c r="AS15" i="32"/>
  <c r="AS14" i="32"/>
  <c r="AS13" i="32"/>
  <c r="AS12" i="32"/>
  <c r="AS11" i="32"/>
  <c r="AS10" i="32"/>
  <c r="AS9" i="32"/>
  <c r="AS8" i="32"/>
  <c r="AS7" i="32"/>
  <c r="AS6" i="32"/>
  <c r="AT41" i="32"/>
  <c r="AT40" i="32"/>
  <c r="AT39" i="32"/>
  <c r="AT38" i="32"/>
  <c r="AT37" i="32"/>
  <c r="AT36" i="32"/>
  <c r="AT35" i="32"/>
  <c r="AT34" i="32"/>
  <c r="AT33" i="32"/>
  <c r="AT32" i="32"/>
  <c r="AT31" i="32"/>
  <c r="AT30" i="32"/>
  <c r="AT29" i="32"/>
  <c r="AT28" i="32"/>
  <c r="AT27" i="32"/>
  <c r="AT26" i="32"/>
  <c r="AT25" i="32"/>
  <c r="AT24" i="32"/>
  <c r="AT23" i="32"/>
  <c r="AT22" i="32"/>
  <c r="AT21" i="32"/>
  <c r="AT20" i="32"/>
  <c r="AT19" i="32"/>
  <c r="AT18" i="32"/>
  <c r="AT17" i="32"/>
  <c r="AT16" i="32"/>
  <c r="AT15" i="32"/>
  <c r="AT14" i="32"/>
  <c r="AT13" i="32"/>
  <c r="AT12" i="32"/>
  <c r="AT11" i="32"/>
  <c r="AT10" i="32"/>
  <c r="AT9" i="32"/>
  <c r="AT8" i="32"/>
  <c r="AT7" i="32"/>
  <c r="AT6" i="32"/>
  <c r="AU41" i="32"/>
  <c r="AU40" i="32"/>
  <c r="AU39" i="32"/>
  <c r="AU38" i="32"/>
  <c r="AU37" i="32"/>
  <c r="AU36" i="32"/>
  <c r="AU35" i="32"/>
  <c r="AU34" i="32"/>
  <c r="AU33" i="32"/>
  <c r="AU32" i="32"/>
  <c r="AU31" i="32"/>
  <c r="AU30" i="32"/>
  <c r="AU29" i="32"/>
  <c r="AU28" i="32"/>
  <c r="AU27" i="32"/>
  <c r="AU26" i="32"/>
  <c r="AU25" i="32"/>
  <c r="AU24" i="32"/>
  <c r="AU23" i="32"/>
  <c r="AU22" i="32"/>
  <c r="AU21" i="32"/>
  <c r="AU20" i="32"/>
  <c r="AU19" i="32"/>
  <c r="AU18" i="32"/>
  <c r="AU17" i="32"/>
  <c r="AU16" i="32"/>
  <c r="AU15" i="32"/>
  <c r="AU14" i="32"/>
  <c r="AU13" i="32"/>
  <c r="AU12" i="32"/>
  <c r="AU11" i="32"/>
  <c r="AU10" i="32"/>
  <c r="AU9" i="32"/>
  <c r="AU8" i="32"/>
  <c r="AU7" i="32"/>
  <c r="AU6" i="32"/>
  <c r="AV41" i="32"/>
  <c r="AV40" i="32"/>
  <c r="AV39" i="32"/>
  <c r="AV38" i="32"/>
  <c r="AV37" i="32"/>
  <c r="AV36" i="32"/>
  <c r="AV35" i="32"/>
  <c r="AV34" i="32"/>
  <c r="AV33" i="32"/>
  <c r="AV32" i="32"/>
  <c r="AV31" i="32"/>
  <c r="AV30" i="32"/>
  <c r="AV29" i="32"/>
  <c r="AV28" i="32"/>
  <c r="AV27" i="32"/>
  <c r="AV26" i="32"/>
  <c r="AV25" i="32"/>
  <c r="AV24" i="32"/>
  <c r="AV23" i="32"/>
  <c r="AV22" i="32"/>
  <c r="AV21" i="32"/>
  <c r="AV20" i="32"/>
  <c r="AV19" i="32"/>
  <c r="AV18" i="32"/>
  <c r="AV17" i="32"/>
  <c r="AV16" i="32"/>
  <c r="AV15" i="32"/>
  <c r="AV14" i="32"/>
  <c r="AV13" i="32"/>
  <c r="AV12" i="32"/>
  <c r="AV11" i="32"/>
  <c r="AV10" i="32"/>
  <c r="AV9" i="32"/>
  <c r="AV8" i="32"/>
  <c r="AV7" i="32"/>
  <c r="AV6" i="32"/>
  <c r="AW41" i="32"/>
  <c r="AW40" i="32"/>
  <c r="AW39" i="32"/>
  <c r="AW38" i="32"/>
  <c r="AW37" i="32"/>
  <c r="AW36" i="32"/>
  <c r="AW35" i="32"/>
  <c r="AW34" i="32"/>
  <c r="AW33" i="32"/>
  <c r="AW32" i="32"/>
  <c r="AW31" i="32"/>
  <c r="AW30" i="32"/>
  <c r="AW29" i="32"/>
  <c r="AW28" i="32"/>
  <c r="AW27" i="32"/>
  <c r="AW26" i="32"/>
  <c r="AW25" i="32"/>
  <c r="AW24" i="32"/>
  <c r="AW23" i="32"/>
  <c r="AW22" i="32"/>
  <c r="AW21" i="32"/>
  <c r="AW20" i="32"/>
  <c r="AW19" i="32"/>
  <c r="AW18" i="32"/>
  <c r="AW17" i="32"/>
  <c r="AW16" i="32"/>
  <c r="AW15" i="32"/>
  <c r="AW14" i="32"/>
  <c r="AW13" i="32"/>
  <c r="AW12" i="32"/>
  <c r="AW11" i="32"/>
  <c r="AW10" i="32"/>
  <c r="AW9" i="32"/>
  <c r="AW8" i="32"/>
  <c r="AW7" i="32"/>
  <c r="AW6" i="32"/>
  <c r="AX41" i="32"/>
  <c r="AX40" i="32"/>
  <c r="AX39" i="32"/>
  <c r="AX38" i="32"/>
  <c r="AX37" i="32"/>
  <c r="AX36" i="32"/>
  <c r="AX35" i="32"/>
  <c r="AX34" i="32"/>
  <c r="AX33" i="32"/>
  <c r="AX32" i="32"/>
  <c r="AX31" i="32"/>
  <c r="AX30" i="32"/>
  <c r="AX29" i="32"/>
  <c r="AX28" i="32"/>
  <c r="AX27" i="32"/>
  <c r="AX26" i="32"/>
  <c r="AX25" i="32"/>
  <c r="AX24" i="32"/>
  <c r="AX23" i="32"/>
  <c r="AX22" i="32"/>
  <c r="AX21" i="32"/>
  <c r="AX20" i="32"/>
  <c r="AX19" i="32"/>
  <c r="AX18" i="32"/>
  <c r="AX17" i="32"/>
  <c r="AX16" i="32"/>
  <c r="AX15" i="32"/>
  <c r="AX14" i="32"/>
  <c r="AX13" i="32"/>
  <c r="AX12" i="32"/>
  <c r="AX11" i="32"/>
  <c r="AX10" i="32"/>
  <c r="AX9" i="32"/>
  <c r="AX8" i="32"/>
  <c r="AX7" i="32"/>
  <c r="AX6" i="32"/>
  <c r="AY41" i="32"/>
  <c r="AY40" i="32"/>
  <c r="AY39" i="32"/>
  <c r="AY38" i="32"/>
  <c r="AY37" i="32"/>
  <c r="AY36" i="32"/>
  <c r="AY35" i="32"/>
  <c r="AY34" i="32"/>
  <c r="AY33" i="32"/>
  <c r="AY32" i="32"/>
  <c r="AY31" i="32"/>
  <c r="AY30" i="32"/>
  <c r="AY29" i="32"/>
  <c r="AY28" i="32"/>
  <c r="AY27" i="32"/>
  <c r="AY26" i="32"/>
  <c r="AY25" i="32"/>
  <c r="AY24" i="32"/>
  <c r="AY23" i="32"/>
  <c r="AY22" i="32"/>
  <c r="AY21" i="32"/>
  <c r="AY20" i="32"/>
  <c r="AY19" i="32"/>
  <c r="AY18" i="32"/>
  <c r="AY17" i="32"/>
  <c r="AY16" i="32"/>
  <c r="AY15" i="32"/>
  <c r="AY14" i="32"/>
  <c r="AY13" i="32"/>
  <c r="AY12" i="32"/>
  <c r="AY11" i="32"/>
  <c r="AY10" i="32"/>
  <c r="AY9" i="32"/>
  <c r="AY8" i="32"/>
  <c r="AY7" i="32"/>
  <c r="AY6" i="32"/>
  <c r="AZ41" i="32"/>
  <c r="AZ40" i="32"/>
  <c r="AZ39" i="32"/>
  <c r="AZ38" i="32"/>
  <c r="AZ37" i="32"/>
  <c r="AZ36" i="32"/>
  <c r="AZ35" i="32"/>
  <c r="AZ34" i="32"/>
  <c r="AZ33" i="32"/>
  <c r="AZ32" i="32"/>
  <c r="AZ31" i="32"/>
  <c r="AZ30" i="32"/>
  <c r="AZ29" i="32"/>
  <c r="AZ28" i="32"/>
  <c r="AZ27" i="32"/>
  <c r="AZ26" i="32"/>
  <c r="AZ25" i="32"/>
  <c r="AZ24" i="32"/>
  <c r="AZ23" i="32"/>
  <c r="AZ22" i="32"/>
  <c r="AZ21" i="32"/>
  <c r="AZ20" i="32"/>
  <c r="AZ19" i="32"/>
  <c r="AZ18" i="32"/>
  <c r="AZ17" i="32"/>
  <c r="AZ16" i="32"/>
  <c r="AZ15" i="32"/>
  <c r="AZ14" i="32"/>
  <c r="AZ13" i="32"/>
  <c r="AZ12" i="32"/>
  <c r="AZ11" i="32"/>
  <c r="AZ10" i="32"/>
  <c r="AZ9" i="32"/>
  <c r="AZ8" i="32"/>
  <c r="AZ7" i="32"/>
  <c r="AZ6" i="32"/>
  <c r="BA41" i="32"/>
  <c r="BA40" i="32"/>
  <c r="BA39" i="32"/>
  <c r="BA38" i="32"/>
  <c r="BA37" i="32"/>
  <c r="BA36" i="32"/>
  <c r="BA35" i="32"/>
  <c r="BA34" i="32"/>
  <c r="BA33" i="32"/>
  <c r="BA32" i="32"/>
  <c r="BA31" i="32"/>
  <c r="BA30" i="32"/>
  <c r="BA29" i="32"/>
  <c r="BA28" i="32"/>
  <c r="BA27" i="32"/>
  <c r="BA26" i="32"/>
  <c r="BA25" i="32"/>
  <c r="BA24" i="32"/>
  <c r="BA23" i="32"/>
  <c r="BA22" i="32"/>
  <c r="BA21" i="32"/>
  <c r="BA20" i="32"/>
  <c r="BA19" i="32"/>
  <c r="BA18" i="32"/>
  <c r="BA17" i="32"/>
  <c r="BA16" i="32"/>
  <c r="BA15" i="32"/>
  <c r="BA14" i="32"/>
  <c r="BA13" i="32"/>
  <c r="BA12" i="32"/>
  <c r="BA11" i="32"/>
  <c r="BA10" i="32"/>
  <c r="BA9" i="32"/>
  <c r="BA8" i="32"/>
  <c r="BA7" i="32"/>
  <c r="BA6" i="32"/>
  <c r="BB41" i="32"/>
  <c r="BB40" i="32"/>
  <c r="BB39" i="32"/>
  <c r="BB38" i="32"/>
  <c r="BB37" i="32"/>
  <c r="BB36" i="32"/>
  <c r="BB35" i="32"/>
  <c r="BB34" i="32"/>
  <c r="BB33" i="32"/>
  <c r="BB32" i="32"/>
  <c r="BB31" i="32"/>
  <c r="BB30" i="32"/>
  <c r="BB29" i="32"/>
  <c r="BB28" i="32"/>
  <c r="BB27" i="32"/>
  <c r="BB26" i="32"/>
  <c r="BB25" i="32"/>
  <c r="BB24" i="32"/>
  <c r="BB23" i="32"/>
  <c r="BB22" i="32"/>
  <c r="BB21" i="32"/>
  <c r="BB20" i="32"/>
  <c r="BB19" i="32"/>
  <c r="BB18" i="32"/>
  <c r="BB17" i="32"/>
  <c r="BB16" i="32"/>
  <c r="BB15" i="32"/>
  <c r="BB14" i="32"/>
  <c r="BB13" i="32"/>
  <c r="BB12" i="32"/>
  <c r="BB11" i="32"/>
  <c r="BB10" i="32"/>
  <c r="BB9" i="32"/>
  <c r="BB8" i="32"/>
  <c r="BB7" i="32"/>
  <c r="BB6" i="32"/>
  <c r="BC41" i="32"/>
  <c r="BC40" i="32"/>
  <c r="BC39" i="32"/>
  <c r="BC38" i="32"/>
  <c r="BC37" i="32"/>
  <c r="BC36" i="32"/>
  <c r="BC35" i="32"/>
  <c r="BC34" i="32"/>
  <c r="BC33" i="32"/>
  <c r="BC32" i="32"/>
  <c r="BC31" i="32"/>
  <c r="BC30" i="32"/>
  <c r="BC29" i="32"/>
  <c r="BC28" i="32"/>
  <c r="BC27" i="32"/>
  <c r="BC26" i="32"/>
  <c r="BC25" i="32"/>
  <c r="BC24" i="32"/>
  <c r="BC23" i="32"/>
  <c r="BC22" i="32"/>
  <c r="BC21" i="32"/>
  <c r="BC20" i="32"/>
  <c r="BC19" i="32"/>
  <c r="BC18" i="32"/>
  <c r="BC17" i="32"/>
  <c r="BC16" i="32"/>
  <c r="BC15" i="32"/>
  <c r="BC14" i="32"/>
  <c r="BC13" i="32"/>
  <c r="BC12" i="32"/>
  <c r="BC11" i="32"/>
  <c r="BC10" i="32"/>
  <c r="BC9" i="32"/>
  <c r="BC8" i="32"/>
  <c r="BC7" i="32"/>
  <c r="BC6" i="32"/>
  <c r="BD41" i="32"/>
  <c r="BD40" i="32"/>
  <c r="BD39" i="32"/>
  <c r="BD38" i="32"/>
  <c r="BD37" i="32"/>
  <c r="BD36" i="32"/>
  <c r="BD35" i="32"/>
  <c r="BD34" i="32"/>
  <c r="BD33" i="32"/>
  <c r="BD32" i="32"/>
  <c r="BD31" i="32"/>
  <c r="BD30" i="32"/>
  <c r="BD29" i="32"/>
  <c r="BD28" i="32"/>
  <c r="BD27" i="32"/>
  <c r="BD26" i="32"/>
  <c r="BD25" i="32"/>
  <c r="BD24" i="32"/>
  <c r="BD23" i="32"/>
  <c r="BD22" i="32"/>
  <c r="BD21" i="32"/>
  <c r="BD20" i="32"/>
  <c r="BD19" i="32"/>
  <c r="BD18" i="32"/>
  <c r="BD17" i="32"/>
  <c r="BD16" i="32"/>
  <c r="BD15" i="32"/>
  <c r="BD14" i="32"/>
  <c r="BD13" i="32"/>
  <c r="BD12" i="32"/>
  <c r="BD11" i="32"/>
  <c r="BD10" i="32"/>
  <c r="BD9" i="32"/>
  <c r="BD8" i="32"/>
  <c r="BD7" i="32"/>
  <c r="BD6" i="32"/>
  <c r="BE41" i="32"/>
  <c r="BE40" i="32"/>
  <c r="BE39" i="32"/>
  <c r="BE38" i="32"/>
  <c r="BE37" i="32"/>
  <c r="BE36" i="32"/>
  <c r="BE35" i="32"/>
  <c r="BE34" i="32"/>
  <c r="BE33" i="32"/>
  <c r="BE32" i="32"/>
  <c r="BE31" i="32"/>
  <c r="BE30" i="32"/>
  <c r="BE29" i="32"/>
  <c r="BE28" i="32"/>
  <c r="BE27" i="32"/>
  <c r="BE26" i="32"/>
  <c r="BE25" i="32"/>
  <c r="BE24" i="32"/>
  <c r="BE23" i="32"/>
  <c r="BE22" i="32"/>
  <c r="BE21" i="32"/>
  <c r="BE20" i="32"/>
  <c r="BE19" i="32"/>
  <c r="BE18" i="32"/>
  <c r="BE17" i="32"/>
  <c r="BE16" i="32"/>
  <c r="BE15" i="32"/>
  <c r="BE14" i="32"/>
  <c r="BE13" i="32"/>
  <c r="BE12" i="32"/>
  <c r="BE11" i="32"/>
  <c r="BE10" i="32"/>
  <c r="BE9" i="32"/>
  <c r="BE8" i="32"/>
  <c r="BE7" i="32"/>
  <c r="BE6" i="32"/>
  <c r="BF41" i="32"/>
  <c r="BF40" i="32"/>
  <c r="BF39" i="32"/>
  <c r="BF38" i="32"/>
  <c r="BF37" i="32"/>
  <c r="BF36" i="32"/>
  <c r="BF35" i="32"/>
  <c r="BF34" i="32"/>
  <c r="BF33" i="32"/>
  <c r="BF32" i="32"/>
  <c r="BF31" i="32"/>
  <c r="BF30" i="32"/>
  <c r="BF29" i="32"/>
  <c r="BF28" i="32"/>
  <c r="BF27" i="32"/>
  <c r="BF26" i="32"/>
  <c r="BF25" i="32"/>
  <c r="BF24" i="32"/>
  <c r="BF23" i="32"/>
  <c r="BF22" i="32"/>
  <c r="BF21" i="32"/>
  <c r="BF20" i="32"/>
  <c r="BF19" i="32"/>
  <c r="BF18" i="32"/>
  <c r="BF17" i="32"/>
  <c r="BF16" i="32"/>
  <c r="BF15" i="32"/>
  <c r="BF14" i="32"/>
  <c r="BF13" i="32"/>
  <c r="BF12" i="32"/>
  <c r="BF11" i="32"/>
  <c r="BF10" i="32"/>
  <c r="BF9" i="32"/>
  <c r="BF8" i="32"/>
  <c r="BF7" i="32"/>
  <c r="BF6" i="32"/>
  <c r="BG41" i="32"/>
  <c r="BG40" i="32"/>
  <c r="BG39" i="32"/>
  <c r="BG38" i="32"/>
  <c r="BG37" i="32"/>
  <c r="BG36" i="32"/>
  <c r="BG35" i="32"/>
  <c r="BG34" i="32"/>
  <c r="BG33" i="32"/>
  <c r="BG32" i="32"/>
  <c r="BG31" i="32"/>
  <c r="BG30" i="32"/>
  <c r="BG29" i="32"/>
  <c r="BG28" i="32"/>
  <c r="BG27" i="32"/>
  <c r="BG26" i="32"/>
  <c r="BG25" i="32"/>
  <c r="BG24" i="32"/>
  <c r="BG23" i="32"/>
  <c r="BG22" i="32"/>
  <c r="BG21" i="32"/>
  <c r="BG20" i="32"/>
  <c r="BG19" i="32"/>
  <c r="BG18" i="32"/>
  <c r="BG17" i="32"/>
  <c r="BG16" i="32"/>
  <c r="BG15" i="32"/>
  <c r="BG14" i="32"/>
  <c r="BG13" i="32"/>
  <c r="BG12" i="32"/>
  <c r="BG11" i="32"/>
  <c r="BG10" i="32"/>
  <c r="BG9" i="32"/>
  <c r="BG8" i="32"/>
  <c r="BG7" i="32"/>
  <c r="BG6" i="32"/>
  <c r="BH41" i="32"/>
  <c r="BH40" i="32"/>
  <c r="BH39" i="32"/>
  <c r="BH38" i="32"/>
  <c r="BH37" i="32"/>
  <c r="BH36" i="32"/>
  <c r="BH35" i="32"/>
  <c r="BH34" i="32"/>
  <c r="BH33" i="32"/>
  <c r="BH32" i="32"/>
  <c r="BH31" i="32"/>
  <c r="BH30" i="32"/>
  <c r="BH29" i="32"/>
  <c r="BH28" i="32"/>
  <c r="BH27" i="32"/>
  <c r="BH26" i="32"/>
  <c r="BH25" i="32"/>
  <c r="BH24" i="32"/>
  <c r="BH23" i="32"/>
  <c r="BH22" i="32"/>
  <c r="BH21" i="32"/>
  <c r="BH20" i="32"/>
  <c r="BH19" i="32"/>
  <c r="BH18" i="32"/>
  <c r="BH17" i="32"/>
  <c r="BH16" i="32"/>
  <c r="BH15" i="32"/>
  <c r="BH14" i="32"/>
  <c r="BH13" i="32"/>
  <c r="BH12" i="32"/>
  <c r="BH11" i="32"/>
  <c r="BH10" i="32"/>
  <c r="BH9" i="32"/>
  <c r="BH8" i="32"/>
  <c r="BH7" i="32"/>
  <c r="BH6" i="32"/>
  <c r="BI41" i="32"/>
  <c r="BI40" i="32"/>
  <c r="BI39" i="32"/>
  <c r="BI38" i="32"/>
  <c r="BI37" i="32"/>
  <c r="BI36" i="32"/>
  <c r="BI35" i="32"/>
  <c r="BI34" i="32"/>
  <c r="BI33" i="32"/>
  <c r="BI32" i="32"/>
  <c r="BI31" i="32"/>
  <c r="BI30" i="32"/>
  <c r="BI29" i="32"/>
  <c r="BI28" i="32"/>
  <c r="BI27" i="32"/>
  <c r="BI26" i="32"/>
  <c r="BI25" i="32"/>
  <c r="BI24" i="32"/>
  <c r="BI23" i="32"/>
  <c r="BI22" i="32"/>
  <c r="BI21" i="32"/>
  <c r="BI20" i="32"/>
  <c r="BI19" i="32"/>
  <c r="BI18" i="32"/>
  <c r="BI17" i="32"/>
  <c r="BI16" i="32"/>
  <c r="BI15" i="32"/>
  <c r="BI14" i="32"/>
  <c r="BI13" i="32"/>
  <c r="BI12" i="32"/>
  <c r="BI11" i="32"/>
  <c r="BI10" i="32"/>
  <c r="BI9" i="32"/>
  <c r="BI8" i="32"/>
  <c r="BI7" i="32"/>
  <c r="BI6" i="32"/>
  <c r="BJ41" i="32"/>
  <c r="BJ40" i="32"/>
  <c r="BJ39" i="32"/>
  <c r="BJ38" i="32"/>
  <c r="BJ37" i="32"/>
  <c r="BJ36" i="32"/>
  <c r="BJ35" i="32"/>
  <c r="BJ34" i="32"/>
  <c r="BJ33" i="32"/>
  <c r="BJ32" i="32"/>
  <c r="BJ31" i="32"/>
  <c r="BJ30" i="32"/>
  <c r="BJ29" i="32"/>
  <c r="BJ28" i="32"/>
  <c r="BJ27" i="32"/>
  <c r="BJ26" i="32"/>
  <c r="BJ25" i="32"/>
  <c r="BJ24" i="32"/>
  <c r="BJ23" i="32"/>
  <c r="BJ22" i="32"/>
  <c r="BJ21" i="32"/>
  <c r="BJ20" i="32"/>
  <c r="BJ19" i="32"/>
  <c r="BJ18" i="32"/>
  <c r="BJ17" i="32"/>
  <c r="BJ16" i="32"/>
  <c r="BJ15" i="32"/>
  <c r="BJ14" i="32"/>
  <c r="BJ13" i="32"/>
  <c r="BJ12" i="32"/>
  <c r="BJ11" i="32"/>
  <c r="BJ10" i="32"/>
  <c r="BJ9" i="32"/>
  <c r="BJ8" i="32"/>
  <c r="BJ7" i="32"/>
  <c r="BJ6" i="32"/>
  <c r="BK41" i="32"/>
  <c r="BK40" i="32"/>
  <c r="BK39" i="32"/>
  <c r="BK38" i="32"/>
  <c r="BK37" i="32"/>
  <c r="BK36" i="32"/>
  <c r="BK35" i="32"/>
  <c r="BK34" i="32"/>
  <c r="BK33" i="32"/>
  <c r="BK32" i="32"/>
  <c r="BK31" i="32"/>
  <c r="BK30" i="32"/>
  <c r="BK29" i="32"/>
  <c r="BK28" i="32"/>
  <c r="BK27" i="32"/>
  <c r="BK26" i="32"/>
  <c r="BK25" i="32"/>
  <c r="BK24" i="32"/>
  <c r="BK23" i="32"/>
  <c r="BK22" i="32"/>
  <c r="BK21" i="32"/>
  <c r="BK20" i="32"/>
  <c r="BK19" i="32"/>
  <c r="BK18" i="32"/>
  <c r="BK17" i="32"/>
  <c r="BK16" i="32"/>
  <c r="BK15" i="32"/>
  <c r="BK14" i="32"/>
  <c r="BK13" i="32"/>
  <c r="BK12" i="32"/>
  <c r="BK11" i="32"/>
  <c r="BK10" i="32"/>
  <c r="BK9" i="32"/>
  <c r="BK8" i="32"/>
  <c r="BK7" i="32"/>
  <c r="BK6" i="32"/>
  <c r="BL41" i="32"/>
  <c r="BL40" i="32"/>
  <c r="BL39" i="32"/>
  <c r="BL38" i="32"/>
  <c r="BL37" i="32"/>
  <c r="BL36" i="32"/>
  <c r="BL35" i="32"/>
  <c r="BL34" i="32"/>
  <c r="BL33" i="32"/>
  <c r="BL32" i="32"/>
  <c r="BL31" i="32"/>
  <c r="BL30" i="32"/>
  <c r="BL29" i="32"/>
  <c r="BL28" i="32"/>
  <c r="BL27" i="32"/>
  <c r="BL26" i="32"/>
  <c r="BL25" i="32"/>
  <c r="BL24" i="32"/>
  <c r="BL23" i="32"/>
  <c r="BL22" i="32"/>
  <c r="BL21" i="32"/>
  <c r="BL20" i="32"/>
  <c r="BL19" i="32"/>
  <c r="BL18" i="32"/>
  <c r="BL17" i="32"/>
  <c r="BL16" i="32"/>
  <c r="BL15" i="32"/>
  <c r="BL14" i="32"/>
  <c r="BL13" i="32"/>
  <c r="BL12" i="32"/>
  <c r="BL11" i="32"/>
  <c r="BL10" i="32"/>
  <c r="BL9" i="32"/>
  <c r="BL8" i="32"/>
  <c r="BL7" i="32"/>
  <c r="BL6" i="32"/>
  <c r="BM41" i="32"/>
  <c r="BM40" i="32"/>
  <c r="BM39" i="32"/>
  <c r="BM38" i="32"/>
  <c r="BM37" i="32"/>
  <c r="BM36" i="32"/>
  <c r="BM35" i="32"/>
  <c r="BM34" i="32"/>
  <c r="BM33" i="32"/>
  <c r="BM32" i="32"/>
  <c r="BM31" i="32"/>
  <c r="BM30" i="32"/>
  <c r="BM29" i="32"/>
  <c r="BM28" i="32"/>
  <c r="BM27" i="32"/>
  <c r="BM26" i="32"/>
  <c r="BM25" i="32"/>
  <c r="BM24" i="32"/>
  <c r="BM23" i="32"/>
  <c r="BM22" i="32"/>
  <c r="BM21" i="32"/>
  <c r="BM20" i="32"/>
  <c r="BM19" i="32"/>
  <c r="BM18" i="32"/>
  <c r="BM17" i="32"/>
  <c r="BM16" i="32"/>
  <c r="BM15" i="32"/>
  <c r="BM14" i="32"/>
  <c r="BM13" i="32"/>
  <c r="BM12" i="32"/>
  <c r="BM11" i="32"/>
  <c r="BM10" i="32"/>
  <c r="BM9" i="32"/>
  <c r="BM8" i="32"/>
  <c r="BM7" i="32"/>
  <c r="BM6" i="32"/>
  <c r="BN41" i="32"/>
  <c r="BN40" i="32"/>
  <c r="BN39" i="32"/>
  <c r="BN38" i="32"/>
  <c r="BN37" i="32"/>
  <c r="BN36" i="32"/>
  <c r="BN35" i="32"/>
  <c r="BN34" i="32"/>
  <c r="BN33" i="32"/>
  <c r="BN32" i="32"/>
  <c r="BN31" i="32"/>
  <c r="BN30" i="32"/>
  <c r="BN29" i="32"/>
  <c r="BN28" i="32"/>
  <c r="BN27" i="32"/>
  <c r="BN26" i="32"/>
  <c r="BN25" i="32"/>
  <c r="BN24" i="32"/>
  <c r="BN23" i="32"/>
  <c r="BN22" i="32"/>
  <c r="BN21" i="32"/>
  <c r="BN20" i="32"/>
  <c r="BN19" i="32"/>
  <c r="BN18" i="32"/>
  <c r="BN17" i="32"/>
  <c r="BN16" i="32"/>
  <c r="BN15" i="32"/>
  <c r="BN14" i="32"/>
  <c r="BN13" i="32"/>
  <c r="BN12" i="32"/>
  <c r="BN11" i="32"/>
  <c r="BN10" i="32"/>
  <c r="BN9" i="32"/>
  <c r="BN8" i="32"/>
  <c r="BN7" i="32"/>
  <c r="BN6" i="32"/>
  <c r="BN5" i="32"/>
  <c r="D46" i="32"/>
  <c r="E46" i="32"/>
  <c r="F46" i="32"/>
  <c r="G46" i="32"/>
  <c r="H46" i="32"/>
  <c r="I46" i="32"/>
  <c r="J46" i="32"/>
  <c r="K46" i="32"/>
  <c r="L46" i="32"/>
  <c r="M46" i="32"/>
  <c r="N46" i="32"/>
  <c r="O46" i="32"/>
  <c r="P46" i="32"/>
  <c r="Q46" i="32"/>
  <c r="R46" i="32"/>
  <c r="S46" i="32"/>
  <c r="T46" i="32"/>
  <c r="U46" i="32"/>
  <c r="V46" i="32"/>
  <c r="W46" i="32"/>
  <c r="X46" i="32"/>
  <c r="Y46" i="32"/>
  <c r="Z46" i="32"/>
  <c r="AA46" i="32"/>
  <c r="AB46" i="32"/>
  <c r="AC46" i="32"/>
  <c r="AD46" i="32"/>
  <c r="AE46" i="32"/>
  <c r="AF46" i="32"/>
  <c r="AG46" i="32"/>
  <c r="AH46" i="32"/>
  <c r="AI46" i="32"/>
  <c r="AJ46" i="32"/>
  <c r="AK46" i="32"/>
  <c r="AL46" i="32"/>
  <c r="AM46" i="32"/>
  <c r="AN46" i="32"/>
  <c r="AO46" i="32"/>
  <c r="AP46" i="32"/>
  <c r="AQ46" i="32"/>
  <c r="AR46" i="32"/>
  <c r="AS46" i="32"/>
  <c r="AT46" i="32"/>
  <c r="AU46" i="32"/>
  <c r="AV46" i="32"/>
  <c r="AW46" i="32"/>
  <c r="AX46" i="32"/>
  <c r="AY46" i="32"/>
  <c r="AZ46" i="32"/>
  <c r="BA46" i="32"/>
  <c r="BB46" i="32"/>
  <c r="BC46" i="32"/>
  <c r="BD46" i="32"/>
  <c r="BE46" i="32"/>
  <c r="BF46" i="32"/>
  <c r="BG46" i="32"/>
  <c r="BH46" i="32"/>
  <c r="BI46" i="32"/>
  <c r="BJ46" i="32"/>
  <c r="BK46" i="32"/>
  <c r="BL46" i="32"/>
  <c r="BM46" i="32"/>
  <c r="BZ8" i="28"/>
  <c r="BZ7" i="28"/>
  <c r="BZ6" i="28"/>
  <c r="BY8" i="28"/>
  <c r="BY7" i="28"/>
  <c r="BY6" i="28"/>
  <c r="BX8" i="28"/>
  <c r="BX7" i="28"/>
  <c r="BX6" i="28"/>
  <c r="BW8" i="28"/>
  <c r="BW7" i="28"/>
  <c r="BW6" i="28"/>
  <c r="AF12" i="35" l="1"/>
  <c r="AF11" i="35"/>
  <c r="AF10" i="35"/>
  <c r="AF9" i="35"/>
  <c r="BM17" i="63"/>
  <c r="BM16" i="63"/>
  <c r="BM15" i="63"/>
  <c r="BM14" i="63"/>
  <c r="BM5" i="32"/>
  <c r="BM53" i="32"/>
  <c r="BM52" i="32"/>
  <c r="BM51" i="32"/>
  <c r="BM50" i="32"/>
  <c r="BM49" i="32"/>
  <c r="BM48" i="32"/>
  <c r="BM47" i="32"/>
  <c r="BM41" i="31"/>
  <c r="BM59" i="31" s="1"/>
  <c r="AE11" i="35"/>
  <c r="H16" i="35" l="1"/>
  <c r="AX48" i="61"/>
  <c r="AH48" i="61"/>
  <c r="AX6" i="61"/>
  <c r="AH6" i="61"/>
  <c r="AX43" i="61" l="1"/>
  <c r="BK16" i="63"/>
  <c r="BK14" i="63"/>
  <c r="BL14" i="63"/>
  <c r="BL17" i="63" l="1"/>
  <c r="BL16" i="63"/>
  <c r="BL15" i="63"/>
  <c r="C22" i="35"/>
  <c r="AD9" i="35"/>
  <c r="AE12" i="35"/>
  <c r="AE10" i="35"/>
  <c r="AE9" i="35"/>
  <c r="K16" i="35"/>
  <c r="C28" i="35"/>
  <c r="C23" i="35"/>
  <c r="BL41" i="31"/>
  <c r="BL59" i="31" s="1"/>
  <c r="BH41" i="31"/>
  <c r="BH59" i="31" s="1"/>
  <c r="BI41" i="31"/>
  <c r="BI59" i="31" s="1"/>
  <c r="BJ41" i="31"/>
  <c r="BJ59" i="31" s="1"/>
  <c r="BK41" i="31"/>
  <c r="BK59" i="31" s="1"/>
  <c r="K7" i="35" l="1"/>
  <c r="BL5" i="32"/>
  <c r="BL53" i="32" l="1"/>
  <c r="BL52" i="32"/>
  <c r="BL51" i="32"/>
  <c r="BL50" i="32"/>
  <c r="BL49" i="32"/>
  <c r="BL48" i="32"/>
  <c r="BL47" i="32"/>
  <c r="D28" i="35" l="1"/>
  <c r="P9" i="35"/>
  <c r="Q9" i="35"/>
  <c r="R9" i="35"/>
  <c r="S9" i="35"/>
  <c r="T9" i="35"/>
  <c r="U9" i="35"/>
  <c r="V9" i="35"/>
  <c r="W9" i="35"/>
  <c r="X9" i="35"/>
  <c r="Y9" i="35"/>
  <c r="Z9" i="35"/>
  <c r="AA9" i="35"/>
  <c r="AB9" i="35"/>
  <c r="AC9" i="35"/>
  <c r="P10" i="35"/>
  <c r="Q10" i="35"/>
  <c r="R10" i="35"/>
  <c r="S10" i="35"/>
  <c r="T10" i="35"/>
  <c r="U10" i="35"/>
  <c r="V10" i="35"/>
  <c r="W10" i="35"/>
  <c r="X10" i="35"/>
  <c r="Y10" i="35"/>
  <c r="Z10" i="35"/>
  <c r="AA10" i="35"/>
  <c r="AB10" i="35"/>
  <c r="AC10" i="35"/>
  <c r="AD10" i="35"/>
  <c r="P11" i="35"/>
  <c r="Q11" i="35"/>
  <c r="R11" i="35"/>
  <c r="S11" i="35"/>
  <c r="T11" i="35"/>
  <c r="U11" i="35"/>
  <c r="V11" i="35"/>
  <c r="W11" i="35"/>
  <c r="X11" i="35"/>
  <c r="Y11" i="35"/>
  <c r="Z11" i="35"/>
  <c r="AA11" i="35"/>
  <c r="AB11" i="35"/>
  <c r="AC11" i="35"/>
  <c r="AD11" i="35"/>
  <c r="P12" i="35"/>
  <c r="Q12" i="35"/>
  <c r="R12" i="35"/>
  <c r="S12" i="35"/>
  <c r="T12" i="35"/>
  <c r="U12" i="35"/>
  <c r="V12" i="35"/>
  <c r="W12" i="35"/>
  <c r="X12" i="35"/>
  <c r="Y12" i="35"/>
  <c r="Z12" i="35"/>
  <c r="AA12" i="35"/>
  <c r="AB12" i="35"/>
  <c r="AC12" i="35"/>
  <c r="AD12" i="35"/>
  <c r="O10" i="35"/>
  <c r="O11" i="35"/>
  <c r="O12" i="35"/>
  <c r="O9" i="35"/>
  <c r="BJ14" i="63"/>
  <c r="BI14" i="63"/>
  <c r="BI15" i="63"/>
  <c r="BJ15" i="63"/>
  <c r="BI16" i="63"/>
  <c r="BJ16" i="63"/>
  <c r="BI17" i="63"/>
  <c r="BJ17" i="63"/>
  <c r="AG48" i="61"/>
  <c r="AG49" i="61"/>
  <c r="AG54" i="61"/>
  <c r="AW48" i="61"/>
  <c r="AW49" i="61"/>
  <c r="AW50" i="61"/>
  <c r="AW51" i="61"/>
  <c r="AW52" i="61"/>
  <c r="AW53" i="61"/>
  <c r="AW55" i="61"/>
  <c r="AW57" i="61"/>
  <c r="AG57" i="61" l="1"/>
  <c r="AG55" i="61"/>
  <c r="AW54" i="61"/>
  <c r="AG53" i="61"/>
  <c r="AG52" i="61"/>
  <c r="AG51" i="61"/>
  <c r="AG50" i="61"/>
  <c r="AW7" i="61"/>
  <c r="AW8" i="61"/>
  <c r="AW9" i="61"/>
  <c r="AW10" i="61"/>
  <c r="AW11" i="61"/>
  <c r="AW12" i="61"/>
  <c r="AW13" i="61"/>
  <c r="AW14" i="61"/>
  <c r="AW15" i="61"/>
  <c r="AW16" i="61"/>
  <c r="AW17" i="61"/>
  <c r="AW18" i="61"/>
  <c r="AW19" i="61"/>
  <c r="AW20" i="61"/>
  <c r="AW21" i="61"/>
  <c r="AW22" i="61"/>
  <c r="AW23" i="61"/>
  <c r="AW24" i="61"/>
  <c r="AW25" i="61"/>
  <c r="AW26" i="61"/>
  <c r="AW27" i="61"/>
  <c r="AW28" i="61"/>
  <c r="AW29" i="61"/>
  <c r="AW30" i="61"/>
  <c r="AW31" i="61"/>
  <c r="AW32" i="61"/>
  <c r="AW33" i="61"/>
  <c r="AW34" i="61"/>
  <c r="AW35" i="61"/>
  <c r="AW36" i="61"/>
  <c r="AW37" i="61"/>
  <c r="AW38" i="61"/>
  <c r="AW39" i="61"/>
  <c r="AW40" i="61"/>
  <c r="AW41" i="61"/>
  <c r="AW43" i="61"/>
  <c r="AG41" i="61"/>
  <c r="AG7" i="61"/>
  <c r="AG8" i="61"/>
  <c r="AG9" i="61"/>
  <c r="AG10" i="61"/>
  <c r="AG11" i="61"/>
  <c r="AG12" i="61"/>
  <c r="AG13" i="61"/>
  <c r="AG14" i="61"/>
  <c r="AG15" i="61"/>
  <c r="AG16" i="61"/>
  <c r="AG17" i="61"/>
  <c r="AG18" i="61"/>
  <c r="AG19" i="61"/>
  <c r="AG20" i="61"/>
  <c r="AG21" i="61"/>
  <c r="AG22" i="61"/>
  <c r="AG23" i="61"/>
  <c r="AG24" i="61"/>
  <c r="AG28" i="61"/>
  <c r="AG29" i="61"/>
  <c r="AG30" i="61"/>
  <c r="AG31" i="61"/>
  <c r="AG32" i="61"/>
  <c r="AG33" i="61"/>
  <c r="AG34" i="61"/>
  <c r="AG35" i="61"/>
  <c r="AG36" i="61"/>
  <c r="AG37" i="61"/>
  <c r="AG38" i="61"/>
  <c r="AG39" i="61"/>
  <c r="AG40" i="61"/>
  <c r="AW6" i="61"/>
  <c r="AG6" i="61"/>
  <c r="BJ5" i="32" l="1"/>
  <c r="BJ47" i="32"/>
  <c r="BJ48" i="32"/>
  <c r="BJ49" i="32"/>
  <c r="BJ50" i="32"/>
  <c r="BJ51" i="32"/>
  <c r="BJ52" i="32"/>
  <c r="BJ53" i="32"/>
  <c r="E14" i="63" l="1"/>
  <c r="F14" i="63"/>
  <c r="G14" i="63"/>
  <c r="H14" i="63"/>
  <c r="I14" i="63"/>
  <c r="J14" i="63"/>
  <c r="K14" i="63"/>
  <c r="L14" i="63"/>
  <c r="M14" i="63"/>
  <c r="N14" i="63"/>
  <c r="O14" i="63"/>
  <c r="P14" i="63"/>
  <c r="Q14" i="63"/>
  <c r="R14" i="63"/>
  <c r="S14" i="63"/>
  <c r="T14" i="63"/>
  <c r="U14" i="63"/>
  <c r="V14" i="63"/>
  <c r="W14" i="63"/>
  <c r="X14" i="63"/>
  <c r="Y14" i="63"/>
  <c r="Z14" i="63"/>
  <c r="AA14" i="63"/>
  <c r="AB14" i="63"/>
  <c r="AC14" i="63"/>
  <c r="AD14" i="63"/>
  <c r="AE14" i="63"/>
  <c r="AF14" i="63"/>
  <c r="AG14" i="63"/>
  <c r="AH14" i="63"/>
  <c r="AI14" i="63"/>
  <c r="AJ14" i="63"/>
  <c r="AK14" i="63"/>
  <c r="AL14" i="63"/>
  <c r="AM14" i="63"/>
  <c r="AN14" i="63"/>
  <c r="AO14" i="63"/>
  <c r="AP14" i="63"/>
  <c r="AQ14" i="63"/>
  <c r="AR14" i="63"/>
  <c r="AS14" i="63"/>
  <c r="AT14" i="63"/>
  <c r="AU14" i="63"/>
  <c r="AV14" i="63"/>
  <c r="AW14" i="63"/>
  <c r="AX14" i="63"/>
  <c r="AY14" i="63"/>
  <c r="AZ14" i="63"/>
  <c r="BA14" i="63"/>
  <c r="BB14" i="63"/>
  <c r="BC14" i="63"/>
  <c r="BD14" i="63"/>
  <c r="BE14" i="63"/>
  <c r="BF14" i="63"/>
  <c r="BG14" i="63"/>
  <c r="BH14" i="63"/>
  <c r="E15" i="63"/>
  <c r="F15" i="63"/>
  <c r="G15" i="63"/>
  <c r="H15" i="63"/>
  <c r="I15" i="63"/>
  <c r="J15" i="63"/>
  <c r="K15" i="63"/>
  <c r="L15" i="63"/>
  <c r="M15" i="63"/>
  <c r="N15" i="63"/>
  <c r="O15" i="63"/>
  <c r="P15" i="63"/>
  <c r="Q15" i="63"/>
  <c r="R15" i="63"/>
  <c r="S15" i="63"/>
  <c r="T15" i="63"/>
  <c r="U15" i="63"/>
  <c r="V15" i="63"/>
  <c r="W15" i="63"/>
  <c r="X15" i="63"/>
  <c r="Y15" i="63"/>
  <c r="Z15" i="63"/>
  <c r="AA15" i="63"/>
  <c r="AB15" i="63"/>
  <c r="AC15" i="63"/>
  <c r="AD15" i="63"/>
  <c r="AE15" i="63"/>
  <c r="AF15" i="63"/>
  <c r="AG15" i="63"/>
  <c r="AH15" i="63"/>
  <c r="AI15" i="63"/>
  <c r="AJ15" i="63"/>
  <c r="AK15" i="63"/>
  <c r="AL15" i="63"/>
  <c r="AM15" i="63"/>
  <c r="AN15" i="63"/>
  <c r="AO15" i="63"/>
  <c r="AP15" i="63"/>
  <c r="AQ15" i="63"/>
  <c r="AR15" i="63"/>
  <c r="AS15" i="63"/>
  <c r="AT15" i="63"/>
  <c r="AU15" i="63"/>
  <c r="AV15" i="63"/>
  <c r="AW15" i="63"/>
  <c r="AX15" i="63"/>
  <c r="AY15" i="63"/>
  <c r="AZ15" i="63"/>
  <c r="BA15" i="63"/>
  <c r="BB15" i="63"/>
  <c r="BC15" i="63"/>
  <c r="BD15" i="63"/>
  <c r="BE15" i="63"/>
  <c r="BF15" i="63"/>
  <c r="BG15" i="63"/>
  <c r="BH15" i="63"/>
  <c r="BK15" i="63"/>
  <c r="E16" i="63"/>
  <c r="F16" i="63"/>
  <c r="G16" i="63"/>
  <c r="H16" i="63"/>
  <c r="I16" i="63"/>
  <c r="J16" i="63"/>
  <c r="K16" i="63"/>
  <c r="L16" i="63"/>
  <c r="M16" i="63"/>
  <c r="N16" i="63"/>
  <c r="O16" i="63"/>
  <c r="P16" i="63"/>
  <c r="Q16" i="63"/>
  <c r="R16" i="63"/>
  <c r="S16" i="63"/>
  <c r="T16" i="63"/>
  <c r="U16" i="63"/>
  <c r="V16" i="63"/>
  <c r="W16" i="63"/>
  <c r="X16" i="63"/>
  <c r="Y16" i="63"/>
  <c r="Z16" i="63"/>
  <c r="AA16" i="63"/>
  <c r="AB16" i="63"/>
  <c r="AC16" i="63"/>
  <c r="AD16" i="63"/>
  <c r="AE16" i="63"/>
  <c r="AF16" i="63"/>
  <c r="AG16" i="63"/>
  <c r="AH16" i="63"/>
  <c r="AI16" i="63"/>
  <c r="AJ16" i="63"/>
  <c r="AK16" i="63"/>
  <c r="AL16" i="63"/>
  <c r="AM16" i="63"/>
  <c r="AN16" i="63"/>
  <c r="AO16" i="63"/>
  <c r="AP16" i="63"/>
  <c r="AQ16" i="63"/>
  <c r="AR16" i="63"/>
  <c r="AS16" i="63"/>
  <c r="AT16" i="63"/>
  <c r="AU16" i="63"/>
  <c r="AV16" i="63"/>
  <c r="AW16" i="63"/>
  <c r="AX16" i="63"/>
  <c r="AY16" i="63"/>
  <c r="AZ16" i="63"/>
  <c r="BA16" i="63"/>
  <c r="BB16" i="63"/>
  <c r="BC16" i="63"/>
  <c r="BD16" i="63"/>
  <c r="BE16" i="63"/>
  <c r="BF16" i="63"/>
  <c r="BG16" i="63"/>
  <c r="BH16" i="63"/>
  <c r="E17" i="63"/>
  <c r="F17" i="63"/>
  <c r="G17" i="63"/>
  <c r="H17" i="63"/>
  <c r="I17" i="63"/>
  <c r="J17" i="63"/>
  <c r="K17" i="63"/>
  <c r="L17" i="63"/>
  <c r="M17" i="63"/>
  <c r="N17" i="63"/>
  <c r="O17" i="63"/>
  <c r="P17" i="63"/>
  <c r="Q17" i="63"/>
  <c r="R17" i="63"/>
  <c r="S17" i="63"/>
  <c r="T17" i="63"/>
  <c r="U17" i="63"/>
  <c r="V17" i="63"/>
  <c r="W17" i="63"/>
  <c r="X17" i="63"/>
  <c r="Y17" i="63"/>
  <c r="Z17" i="63"/>
  <c r="AA17" i="63"/>
  <c r="AB17" i="63"/>
  <c r="AC17" i="63"/>
  <c r="AD17" i="63"/>
  <c r="AE17" i="63"/>
  <c r="AF17" i="63"/>
  <c r="AG17" i="63"/>
  <c r="AH17" i="63"/>
  <c r="AI17" i="63"/>
  <c r="AJ17" i="63"/>
  <c r="AK17" i="63"/>
  <c r="AL17" i="63"/>
  <c r="AM17" i="63"/>
  <c r="AN17" i="63"/>
  <c r="AO17" i="63"/>
  <c r="AP17" i="63"/>
  <c r="AQ17" i="63"/>
  <c r="AR17" i="63"/>
  <c r="AS17" i="63"/>
  <c r="AT17" i="63"/>
  <c r="AU17" i="63"/>
  <c r="AV17" i="63"/>
  <c r="AW17" i="63"/>
  <c r="AX17" i="63"/>
  <c r="AY17" i="63"/>
  <c r="AZ17" i="63"/>
  <c r="BA17" i="63"/>
  <c r="BB17" i="63"/>
  <c r="BC17" i="63"/>
  <c r="BD17" i="63"/>
  <c r="BE17" i="63"/>
  <c r="BF17" i="63"/>
  <c r="BG17" i="63"/>
  <c r="BH17" i="63"/>
  <c r="BK17" i="63"/>
  <c r="D15" i="63"/>
  <c r="D16" i="63"/>
  <c r="D17" i="63"/>
  <c r="D14" i="63"/>
  <c r="BI53" i="32" l="1"/>
  <c r="BI52" i="32"/>
  <c r="BI51" i="32"/>
  <c r="BI50" i="32"/>
  <c r="BI49" i="32"/>
  <c r="BI48" i="32"/>
  <c r="BI47" i="32"/>
  <c r="BI5" i="32"/>
  <c r="AJ6" i="61"/>
  <c r="T6" i="61"/>
  <c r="BK5" i="32" l="1"/>
  <c r="BK53" i="32"/>
  <c r="BK52" i="32"/>
  <c r="BK51" i="32"/>
  <c r="BK50" i="32"/>
  <c r="BK49" i="32"/>
  <c r="BK48" i="32"/>
  <c r="BK47" i="32"/>
  <c r="BH5" i="32" l="1"/>
  <c r="BH47" i="32" l="1"/>
  <c r="BH48" i="32"/>
  <c r="BH49" i="32"/>
  <c r="BH50" i="32"/>
  <c r="BH51" i="32"/>
  <c r="BH52" i="32"/>
  <c r="BH53" i="32"/>
  <c r="AU6" i="61" l="1"/>
  <c r="AU7" i="61"/>
  <c r="AU8" i="61"/>
  <c r="AU9" i="61"/>
  <c r="AU10" i="61"/>
  <c r="AU11" i="61"/>
  <c r="AU12" i="61"/>
  <c r="AU13" i="61"/>
  <c r="AU14" i="61"/>
  <c r="AU15" i="61"/>
  <c r="AU16" i="61"/>
  <c r="AU17" i="61"/>
  <c r="AU18" i="61"/>
  <c r="AU19" i="61"/>
  <c r="AU20" i="61"/>
  <c r="AU21" i="61"/>
  <c r="AU22" i="61"/>
  <c r="AU23" i="61"/>
  <c r="AU24" i="61"/>
  <c r="AU25" i="61"/>
  <c r="AU26" i="61"/>
  <c r="AU27" i="61"/>
  <c r="AU28" i="61"/>
  <c r="AU29" i="61"/>
  <c r="AU30" i="61"/>
  <c r="AU31" i="61"/>
  <c r="AU32" i="61"/>
  <c r="AU33" i="61"/>
  <c r="AU34" i="61"/>
  <c r="AU35" i="61"/>
  <c r="AU36" i="61"/>
  <c r="AU37" i="61"/>
  <c r="AU38" i="61"/>
  <c r="AU39" i="61"/>
  <c r="AU40" i="61"/>
  <c r="AU41" i="61"/>
  <c r="AU43" i="61"/>
  <c r="AH13" i="61"/>
  <c r="AH14" i="61"/>
  <c r="AH16" i="61"/>
  <c r="AH29" i="61"/>
  <c r="AH30" i="61"/>
  <c r="AH32" i="61"/>
  <c r="AX8" i="61"/>
  <c r="AX9" i="61"/>
  <c r="AX10" i="61"/>
  <c r="AX11" i="61"/>
  <c r="AX12" i="61"/>
  <c r="AX14" i="61"/>
  <c r="AX15" i="61"/>
  <c r="AX16" i="61"/>
  <c r="AX17" i="61"/>
  <c r="AX18" i="61"/>
  <c r="AX19" i="61"/>
  <c r="AX20" i="61"/>
  <c r="AX21" i="61"/>
  <c r="AX24" i="61"/>
  <c r="AX25" i="61"/>
  <c r="AX26" i="61"/>
  <c r="AX27" i="61"/>
  <c r="AX28" i="61"/>
  <c r="AX29" i="61"/>
  <c r="AX30" i="61"/>
  <c r="AX31" i="61"/>
  <c r="AX32" i="61"/>
  <c r="AX33" i="61"/>
  <c r="AX34" i="61"/>
  <c r="AX35" i="61"/>
  <c r="AX36" i="61"/>
  <c r="AX37" i="61"/>
  <c r="AX40" i="61"/>
  <c r="AX41" i="61"/>
  <c r="AV43" i="61"/>
  <c r="AV9" i="61"/>
  <c r="AV10" i="61"/>
  <c r="AV11" i="61"/>
  <c r="AV12" i="61"/>
  <c r="AV13" i="61"/>
  <c r="AV14" i="61"/>
  <c r="AV15" i="61"/>
  <c r="AV16" i="61"/>
  <c r="AV17" i="61"/>
  <c r="AV18" i="61"/>
  <c r="AV19" i="61"/>
  <c r="AV20" i="61"/>
  <c r="AV22" i="61"/>
  <c r="AV23" i="61"/>
  <c r="AV24" i="61"/>
  <c r="AV25" i="61"/>
  <c r="AV26" i="61"/>
  <c r="AV27" i="61"/>
  <c r="AV28" i="61"/>
  <c r="AV29" i="61"/>
  <c r="AV30" i="61"/>
  <c r="AV31" i="61"/>
  <c r="AV32" i="61"/>
  <c r="AV33" i="61"/>
  <c r="AV34" i="61"/>
  <c r="AV35" i="61"/>
  <c r="AV36" i="61"/>
  <c r="AV37" i="61"/>
  <c r="AV40" i="61"/>
  <c r="AV41" i="61"/>
  <c r="AV6" i="61"/>
  <c r="BB5" i="32"/>
  <c r="BF5" i="32"/>
  <c r="BE5" i="32"/>
  <c r="BG5" i="32"/>
  <c r="E47" i="32"/>
  <c r="F47" i="32"/>
  <c r="G47" i="32"/>
  <c r="H47" i="32"/>
  <c r="I47" i="32"/>
  <c r="J47" i="32"/>
  <c r="K47" i="32"/>
  <c r="L47" i="32"/>
  <c r="M47" i="32"/>
  <c r="N47" i="32"/>
  <c r="O47" i="32"/>
  <c r="P47" i="32"/>
  <c r="Q47" i="32"/>
  <c r="R47" i="32"/>
  <c r="S47" i="32"/>
  <c r="T47" i="32"/>
  <c r="U47" i="32"/>
  <c r="V47" i="32"/>
  <c r="W47" i="32"/>
  <c r="X47" i="32"/>
  <c r="Y47" i="32"/>
  <c r="Z47" i="32"/>
  <c r="AA47" i="32"/>
  <c r="AB47" i="32"/>
  <c r="AC47" i="32"/>
  <c r="AD47" i="32"/>
  <c r="AE47" i="32"/>
  <c r="AF47" i="32"/>
  <c r="AG47" i="32"/>
  <c r="AH47" i="32"/>
  <c r="AI47" i="32"/>
  <c r="AJ47" i="32"/>
  <c r="AK47" i="32"/>
  <c r="AL47" i="32"/>
  <c r="AM47" i="32"/>
  <c r="AN47" i="32"/>
  <c r="AO47" i="32"/>
  <c r="AP47" i="32"/>
  <c r="AQ47" i="32"/>
  <c r="AR47" i="32"/>
  <c r="AS47" i="32"/>
  <c r="AT47" i="32"/>
  <c r="AU47" i="32"/>
  <c r="AV47" i="32"/>
  <c r="AW47" i="32"/>
  <c r="AX47" i="32"/>
  <c r="AY47" i="32"/>
  <c r="AZ47" i="32"/>
  <c r="BA47" i="32"/>
  <c r="BB47" i="32"/>
  <c r="BC47" i="32"/>
  <c r="BD47" i="32"/>
  <c r="BE47" i="32"/>
  <c r="BF47" i="32"/>
  <c r="BG47" i="32"/>
  <c r="E48" i="32"/>
  <c r="F48" i="32"/>
  <c r="G48" i="32"/>
  <c r="H48" i="32"/>
  <c r="I48" i="32"/>
  <c r="J48" i="32"/>
  <c r="K48" i="32"/>
  <c r="L48" i="32"/>
  <c r="M48" i="32"/>
  <c r="N48" i="32"/>
  <c r="O48" i="32"/>
  <c r="P48" i="32"/>
  <c r="Q48" i="32"/>
  <c r="R48" i="32"/>
  <c r="S48" i="32"/>
  <c r="T48" i="32"/>
  <c r="U48" i="32"/>
  <c r="V48" i="32"/>
  <c r="W48" i="32"/>
  <c r="X48" i="32"/>
  <c r="Y48" i="32"/>
  <c r="Z48" i="32"/>
  <c r="AA48" i="32"/>
  <c r="AB48" i="32"/>
  <c r="AC48" i="32"/>
  <c r="AD48" i="32"/>
  <c r="AE48" i="32"/>
  <c r="AF48" i="32"/>
  <c r="AG48" i="32"/>
  <c r="AH48" i="32"/>
  <c r="AI48" i="32"/>
  <c r="AJ48" i="32"/>
  <c r="AK48" i="32"/>
  <c r="AL48" i="32"/>
  <c r="AM48" i="32"/>
  <c r="AN48" i="32"/>
  <c r="AO48" i="32"/>
  <c r="AP48" i="32"/>
  <c r="AQ48" i="32"/>
  <c r="AR48" i="32"/>
  <c r="AS48" i="32"/>
  <c r="AT48" i="32"/>
  <c r="AU48" i="32"/>
  <c r="AV48" i="32"/>
  <c r="AW48" i="32"/>
  <c r="AX48" i="32"/>
  <c r="AY48" i="32"/>
  <c r="AZ48" i="32"/>
  <c r="BA48" i="32"/>
  <c r="BB48" i="32"/>
  <c r="BC48" i="32"/>
  <c r="BD48" i="32"/>
  <c r="BE48" i="32"/>
  <c r="BF48" i="32"/>
  <c r="BG48" i="32"/>
  <c r="E49" i="32"/>
  <c r="F49" i="32"/>
  <c r="G49" i="32"/>
  <c r="H49" i="32"/>
  <c r="I49" i="32"/>
  <c r="J49" i="32"/>
  <c r="K49" i="32"/>
  <c r="L49" i="32"/>
  <c r="M49" i="32"/>
  <c r="N49" i="32"/>
  <c r="O49" i="32"/>
  <c r="P49" i="32"/>
  <c r="Q49" i="32"/>
  <c r="R49" i="32"/>
  <c r="S49" i="32"/>
  <c r="T49" i="32"/>
  <c r="U49" i="32"/>
  <c r="V49" i="32"/>
  <c r="W49" i="32"/>
  <c r="X49" i="32"/>
  <c r="Y49" i="32"/>
  <c r="Z49" i="32"/>
  <c r="AA49" i="32"/>
  <c r="AB49" i="32"/>
  <c r="AC49" i="32"/>
  <c r="AD49" i="32"/>
  <c r="AE49" i="32"/>
  <c r="AF49" i="32"/>
  <c r="AG49" i="32"/>
  <c r="AH49" i="32"/>
  <c r="AI49" i="32"/>
  <c r="AJ49" i="32"/>
  <c r="AK49" i="32"/>
  <c r="AL49" i="32"/>
  <c r="AM49" i="32"/>
  <c r="AN49" i="32"/>
  <c r="AO49" i="32"/>
  <c r="AP49" i="32"/>
  <c r="AQ49" i="32"/>
  <c r="AR49" i="32"/>
  <c r="AS49" i="32"/>
  <c r="AT49" i="32"/>
  <c r="AU49" i="32"/>
  <c r="AV49" i="32"/>
  <c r="AW49" i="32"/>
  <c r="AX49" i="32"/>
  <c r="AY49" i="32"/>
  <c r="AZ49" i="32"/>
  <c r="BA49" i="32"/>
  <c r="BB49" i="32"/>
  <c r="BC49" i="32"/>
  <c r="BD49" i="32"/>
  <c r="BE49" i="32"/>
  <c r="BF49" i="32"/>
  <c r="BG49" i="32"/>
  <c r="E50" i="32"/>
  <c r="F50" i="32"/>
  <c r="G50" i="32"/>
  <c r="H50" i="32"/>
  <c r="I50" i="32"/>
  <c r="J50" i="32"/>
  <c r="K50" i="32"/>
  <c r="L50" i="32"/>
  <c r="M50" i="32"/>
  <c r="N50" i="32"/>
  <c r="O50" i="32"/>
  <c r="P50" i="32"/>
  <c r="Q50" i="32"/>
  <c r="R50" i="32"/>
  <c r="S50" i="32"/>
  <c r="T50" i="32"/>
  <c r="U50" i="32"/>
  <c r="V50" i="32"/>
  <c r="W50" i="32"/>
  <c r="X50" i="32"/>
  <c r="Y50" i="32"/>
  <c r="Z50" i="32"/>
  <c r="AA50" i="32"/>
  <c r="AB50" i="32"/>
  <c r="AC50" i="32"/>
  <c r="AD50" i="32"/>
  <c r="AE50" i="32"/>
  <c r="AF50" i="32"/>
  <c r="AG50" i="32"/>
  <c r="AH50" i="32"/>
  <c r="AI50" i="32"/>
  <c r="AJ50" i="32"/>
  <c r="AK50" i="32"/>
  <c r="AL50" i="32"/>
  <c r="AM50" i="32"/>
  <c r="AN50" i="32"/>
  <c r="AO50" i="32"/>
  <c r="AP50" i="32"/>
  <c r="AQ50" i="32"/>
  <c r="AR50" i="32"/>
  <c r="AS50" i="32"/>
  <c r="AT50" i="32"/>
  <c r="AU50" i="32"/>
  <c r="AV50" i="32"/>
  <c r="AW50" i="32"/>
  <c r="AX50" i="32"/>
  <c r="AY50" i="32"/>
  <c r="AZ50" i="32"/>
  <c r="BA50" i="32"/>
  <c r="BB50" i="32"/>
  <c r="BC50" i="32"/>
  <c r="BD50" i="32"/>
  <c r="BE50" i="32"/>
  <c r="BF50" i="32"/>
  <c r="BG50" i="32"/>
  <c r="E51" i="32"/>
  <c r="F51" i="32"/>
  <c r="G51" i="32"/>
  <c r="H51" i="32"/>
  <c r="I51" i="32"/>
  <c r="J51" i="32"/>
  <c r="K51" i="32"/>
  <c r="L51" i="32"/>
  <c r="M51" i="32"/>
  <c r="N51" i="32"/>
  <c r="O51" i="32"/>
  <c r="P51" i="32"/>
  <c r="Q51" i="32"/>
  <c r="R51" i="32"/>
  <c r="S51" i="32"/>
  <c r="T51" i="32"/>
  <c r="U51" i="32"/>
  <c r="V51" i="32"/>
  <c r="W51" i="32"/>
  <c r="X51" i="32"/>
  <c r="Y51" i="32"/>
  <c r="Z51" i="32"/>
  <c r="AA51" i="32"/>
  <c r="AB51" i="32"/>
  <c r="AC51" i="32"/>
  <c r="AD51" i="32"/>
  <c r="AE51" i="32"/>
  <c r="AF51" i="32"/>
  <c r="AG51" i="32"/>
  <c r="AH51" i="32"/>
  <c r="AI51" i="32"/>
  <c r="AJ51" i="32"/>
  <c r="AK51" i="32"/>
  <c r="AL51" i="32"/>
  <c r="AM51" i="32"/>
  <c r="AN51" i="32"/>
  <c r="AO51" i="32"/>
  <c r="AP51" i="32"/>
  <c r="AQ51" i="32"/>
  <c r="AR51" i="32"/>
  <c r="AS51" i="32"/>
  <c r="AT51" i="32"/>
  <c r="AU51" i="32"/>
  <c r="AV51" i="32"/>
  <c r="AW51" i="32"/>
  <c r="AX51" i="32"/>
  <c r="AY51" i="32"/>
  <c r="AZ51" i="32"/>
  <c r="BA51" i="32"/>
  <c r="BB51" i="32"/>
  <c r="BC51" i="32"/>
  <c r="BD51" i="32"/>
  <c r="BE51" i="32"/>
  <c r="BF51" i="32"/>
  <c r="BG51" i="32"/>
  <c r="E52" i="32"/>
  <c r="F52" i="32"/>
  <c r="G52" i="32"/>
  <c r="H52" i="32"/>
  <c r="I52" i="32"/>
  <c r="J52" i="32"/>
  <c r="K52" i="32"/>
  <c r="L52" i="32"/>
  <c r="M52" i="32"/>
  <c r="N52" i="32"/>
  <c r="O52" i="32"/>
  <c r="P52" i="32"/>
  <c r="Q52" i="32"/>
  <c r="R52" i="32"/>
  <c r="S52" i="32"/>
  <c r="T52" i="32"/>
  <c r="U52" i="32"/>
  <c r="V52" i="32"/>
  <c r="W52" i="32"/>
  <c r="X52" i="32"/>
  <c r="Y52" i="32"/>
  <c r="Z52" i="32"/>
  <c r="AA52" i="32"/>
  <c r="AB52" i="32"/>
  <c r="AC52" i="32"/>
  <c r="AD52" i="32"/>
  <c r="AE52" i="32"/>
  <c r="AF52" i="32"/>
  <c r="AG52" i="32"/>
  <c r="AH52" i="32"/>
  <c r="AI52" i="32"/>
  <c r="AJ52" i="32"/>
  <c r="AK52" i="32"/>
  <c r="AL52" i="32"/>
  <c r="AM52" i="32"/>
  <c r="AN52" i="32"/>
  <c r="AO52" i="32"/>
  <c r="AP52" i="32"/>
  <c r="AQ52" i="32"/>
  <c r="AR52" i="32"/>
  <c r="AS52" i="32"/>
  <c r="AT52" i="32"/>
  <c r="AU52" i="32"/>
  <c r="AV52" i="32"/>
  <c r="AW52" i="32"/>
  <c r="AX52" i="32"/>
  <c r="AY52" i="32"/>
  <c r="AZ52" i="32"/>
  <c r="BA52" i="32"/>
  <c r="BB52" i="32"/>
  <c r="BC52" i="32"/>
  <c r="BD52" i="32"/>
  <c r="BE52" i="32"/>
  <c r="BF52" i="32"/>
  <c r="BG52" i="32"/>
  <c r="E53" i="32"/>
  <c r="F53" i="32"/>
  <c r="G53" i="32"/>
  <c r="H53" i="32"/>
  <c r="I53" i="32"/>
  <c r="J53" i="32"/>
  <c r="K53" i="32"/>
  <c r="L53" i="32"/>
  <c r="M53" i="32"/>
  <c r="N53" i="32"/>
  <c r="O53" i="32"/>
  <c r="P53" i="32"/>
  <c r="Q53" i="32"/>
  <c r="R53" i="32"/>
  <c r="S53" i="32"/>
  <c r="T53" i="32"/>
  <c r="U53" i="32"/>
  <c r="V53" i="32"/>
  <c r="W53" i="32"/>
  <c r="X53" i="32"/>
  <c r="Y53" i="32"/>
  <c r="Z53" i="32"/>
  <c r="AA53" i="32"/>
  <c r="AB53" i="32"/>
  <c r="AC53" i="32"/>
  <c r="AD53" i="32"/>
  <c r="AE53" i="32"/>
  <c r="AF53" i="32"/>
  <c r="AG53" i="32"/>
  <c r="AH53" i="32"/>
  <c r="AI53" i="32"/>
  <c r="AJ53" i="32"/>
  <c r="AK53" i="32"/>
  <c r="AL53" i="32"/>
  <c r="AM53" i="32"/>
  <c r="AN53" i="32"/>
  <c r="AO53" i="32"/>
  <c r="AP53" i="32"/>
  <c r="AQ53" i="32"/>
  <c r="AR53" i="32"/>
  <c r="AS53" i="32"/>
  <c r="AT53" i="32"/>
  <c r="AU53" i="32"/>
  <c r="AV53" i="32"/>
  <c r="AW53" i="32"/>
  <c r="AX53" i="32"/>
  <c r="AY53" i="32"/>
  <c r="AZ53" i="32"/>
  <c r="BA53" i="32"/>
  <c r="BB53" i="32"/>
  <c r="BC53" i="32"/>
  <c r="BD53" i="32"/>
  <c r="BE53" i="32"/>
  <c r="BF53" i="32"/>
  <c r="BG53" i="32"/>
  <c r="D5" i="32"/>
  <c r="E5" i="32"/>
  <c r="F5" i="32"/>
  <c r="G5" i="32"/>
  <c r="H5" i="32"/>
  <c r="I5" i="32"/>
  <c r="J5" i="32"/>
  <c r="K5" i="32"/>
  <c r="L5" i="32"/>
  <c r="M5" i="32"/>
  <c r="N5" i="32"/>
  <c r="O5" i="32"/>
  <c r="P5" i="32"/>
  <c r="Q5" i="32"/>
  <c r="R5" i="32"/>
  <c r="S5" i="32"/>
  <c r="T5" i="32"/>
  <c r="U5" i="32"/>
  <c r="V5" i="32"/>
  <c r="W5" i="32"/>
  <c r="X5" i="32"/>
  <c r="Y5" i="32"/>
  <c r="Z5" i="32"/>
  <c r="AA5" i="32"/>
  <c r="AB5" i="32"/>
  <c r="AC5" i="32"/>
  <c r="AD5" i="32"/>
  <c r="AE5" i="32"/>
  <c r="AF5" i="32"/>
  <c r="AG5" i="32"/>
  <c r="AH5" i="32"/>
  <c r="AI5" i="32"/>
  <c r="AJ5" i="32"/>
  <c r="AK5" i="32"/>
  <c r="AL5" i="32"/>
  <c r="AM5" i="32"/>
  <c r="AN5" i="32"/>
  <c r="AO5" i="32"/>
  <c r="AP5" i="32"/>
  <c r="AQ5" i="32"/>
  <c r="AR5" i="32"/>
  <c r="AS5" i="32"/>
  <c r="AT5" i="32"/>
  <c r="AU5" i="32"/>
  <c r="AV5" i="32"/>
  <c r="AW5" i="32"/>
  <c r="AX5" i="32"/>
  <c r="AY5" i="32"/>
  <c r="AZ5" i="32"/>
  <c r="BA5" i="32"/>
  <c r="BC5" i="32"/>
  <c r="BD5" i="32"/>
  <c r="AP6" i="32"/>
  <c r="AP7" i="32"/>
  <c r="AP8" i="32"/>
  <c r="AP9" i="32"/>
  <c r="AP10" i="32"/>
  <c r="AP11" i="32"/>
  <c r="AP12" i="32"/>
  <c r="AP13" i="32"/>
  <c r="AP14" i="32"/>
  <c r="AP15" i="32"/>
  <c r="AP16" i="32"/>
  <c r="AP17" i="32"/>
  <c r="AP18" i="32"/>
  <c r="AP19" i="32"/>
  <c r="AP20" i="32"/>
  <c r="AP21" i="32"/>
  <c r="AP22" i="32"/>
  <c r="AP23" i="32"/>
  <c r="AP24" i="32"/>
  <c r="AP25" i="32"/>
  <c r="AP26" i="32"/>
  <c r="AP27" i="32"/>
  <c r="AP28" i="32"/>
  <c r="AP29" i="32"/>
  <c r="AP30" i="32"/>
  <c r="AP31" i="32"/>
  <c r="AP32" i="32"/>
  <c r="AP33" i="32"/>
  <c r="AP34" i="32"/>
  <c r="AP35" i="32"/>
  <c r="AP36" i="32"/>
  <c r="AP37" i="32"/>
  <c r="AP38" i="32"/>
  <c r="AP39" i="32"/>
  <c r="AP40" i="32"/>
  <c r="AH41" i="61"/>
  <c r="AH7" i="61"/>
  <c r="AH8" i="61"/>
  <c r="AH10" i="61"/>
  <c r="AH11" i="61"/>
  <c r="AH15" i="61"/>
  <c r="AH17" i="61"/>
  <c r="AH18" i="61"/>
  <c r="AH19" i="61"/>
  <c r="AH20" i="61"/>
  <c r="AH21" i="61"/>
  <c r="AH22" i="61"/>
  <c r="AH23" i="61"/>
  <c r="AH24" i="61"/>
  <c r="AH28" i="61"/>
  <c r="AH31" i="61"/>
  <c r="AH33" i="61"/>
  <c r="AH34" i="61"/>
  <c r="AH35" i="61"/>
  <c r="AH36" i="61"/>
  <c r="AH37" i="61"/>
  <c r="AH38" i="61"/>
  <c r="AH39" i="61"/>
  <c r="AH40" i="61"/>
  <c r="AF6" i="61"/>
  <c r="AX23" i="61" l="1"/>
  <c r="AV21" i="61"/>
  <c r="AX39" i="61"/>
  <c r="AX13" i="61"/>
  <c r="AV8" i="61"/>
  <c r="AX7" i="61"/>
  <c r="AV39" i="61"/>
  <c r="AV7" i="61"/>
  <c r="AX38" i="61"/>
  <c r="AX22" i="61"/>
  <c r="AV38" i="61"/>
  <c r="AU48" i="61"/>
  <c r="AU49" i="61"/>
  <c r="AV49" i="61"/>
  <c r="AH49" i="61"/>
  <c r="AU50" i="61"/>
  <c r="AH50" i="61"/>
  <c r="AU51" i="61"/>
  <c r="AH51" i="61"/>
  <c r="AU52" i="61"/>
  <c r="AV52" i="61"/>
  <c r="AH52" i="61"/>
  <c r="AU53" i="61"/>
  <c r="AH53" i="61"/>
  <c r="AU54" i="61"/>
  <c r="AH54" i="61"/>
  <c r="AU55" i="61"/>
  <c r="AH55" i="61"/>
  <c r="AU57" i="61"/>
  <c r="AH57" i="61"/>
  <c r="BG41" i="31"/>
  <c r="BG59" i="31" s="1"/>
  <c r="AV54" i="61" l="1"/>
  <c r="AV48" i="61"/>
  <c r="AV55" i="61"/>
  <c r="AV50" i="61"/>
  <c r="AX57" i="61"/>
  <c r="AV57" i="61"/>
  <c r="AV51" i="61"/>
  <c r="AX51" i="61"/>
  <c r="AX55" i="61"/>
  <c r="AX54" i="61"/>
  <c r="AX49" i="61"/>
  <c r="AX53" i="61"/>
  <c r="AX52" i="61"/>
  <c r="AV53" i="61"/>
  <c r="AX50" i="61"/>
  <c r="AS6" i="61" l="1"/>
  <c r="E41" i="31" l="1"/>
  <c r="E59" i="31" s="1"/>
  <c r="F41" i="31"/>
  <c r="F59" i="31" s="1"/>
  <c r="G41" i="31"/>
  <c r="G59" i="31" s="1"/>
  <c r="H41" i="31"/>
  <c r="H59" i="31" s="1"/>
  <c r="I41" i="31"/>
  <c r="I59" i="31" s="1"/>
  <c r="J41" i="31"/>
  <c r="J59" i="31" s="1"/>
  <c r="K41" i="31"/>
  <c r="K59" i="31" s="1"/>
  <c r="L41" i="31"/>
  <c r="L59" i="31" s="1"/>
  <c r="M41" i="31"/>
  <c r="M59" i="31" s="1"/>
  <c r="N41" i="31"/>
  <c r="N59" i="31" s="1"/>
  <c r="O41" i="31"/>
  <c r="O59" i="31" s="1"/>
  <c r="P41" i="31"/>
  <c r="P59" i="31" s="1"/>
  <c r="Q41" i="31"/>
  <c r="Q59" i="31" s="1"/>
  <c r="R41" i="31"/>
  <c r="R59" i="31" s="1"/>
  <c r="S41" i="31"/>
  <c r="S59" i="31" s="1"/>
  <c r="T41" i="31"/>
  <c r="T59" i="31" s="1"/>
  <c r="U41" i="31"/>
  <c r="U59" i="31" s="1"/>
  <c r="V41" i="31"/>
  <c r="V59" i="31" s="1"/>
  <c r="W41" i="31"/>
  <c r="W59" i="31" s="1"/>
  <c r="X41" i="31"/>
  <c r="X59" i="31" s="1"/>
  <c r="Y41" i="31"/>
  <c r="Y59" i="31" s="1"/>
  <c r="Z41" i="31"/>
  <c r="Z59" i="31" s="1"/>
  <c r="AA41" i="31"/>
  <c r="AA59" i="31" s="1"/>
  <c r="AB41" i="31"/>
  <c r="AB59" i="31" s="1"/>
  <c r="AC41" i="31"/>
  <c r="AC59" i="31" s="1"/>
  <c r="AD41" i="31"/>
  <c r="AD59" i="31" s="1"/>
  <c r="AE41" i="31"/>
  <c r="AE59" i="31" s="1"/>
  <c r="AF41" i="31"/>
  <c r="AF59" i="31" s="1"/>
  <c r="AG41" i="31"/>
  <c r="AG59" i="31" s="1"/>
  <c r="AH41" i="31"/>
  <c r="AH59" i="31" s="1"/>
  <c r="AI41" i="31"/>
  <c r="AI59" i="31" s="1"/>
  <c r="AJ41" i="31"/>
  <c r="AJ59" i="31" s="1"/>
  <c r="AK41" i="31"/>
  <c r="AK59" i="31" s="1"/>
  <c r="AL41" i="31"/>
  <c r="AL59" i="31" s="1"/>
  <c r="AM41" i="31"/>
  <c r="AM59" i="31" s="1"/>
  <c r="AN41" i="31"/>
  <c r="AN59" i="31" s="1"/>
  <c r="AO41" i="31"/>
  <c r="AO59" i="31" s="1"/>
  <c r="AP41" i="31"/>
  <c r="AP59" i="31" s="1"/>
  <c r="AQ41" i="31"/>
  <c r="AQ59" i="31" s="1"/>
  <c r="AR41" i="31"/>
  <c r="AR59" i="31" s="1"/>
  <c r="AS41" i="31"/>
  <c r="AS59" i="31" s="1"/>
  <c r="AT41" i="31"/>
  <c r="AT59" i="31" s="1"/>
  <c r="AU41" i="31"/>
  <c r="AU59" i="31" s="1"/>
  <c r="AV41" i="31"/>
  <c r="AV59" i="31" s="1"/>
  <c r="AW41" i="31"/>
  <c r="AW59" i="31" s="1"/>
  <c r="AX41" i="31"/>
  <c r="AX59" i="31" s="1"/>
  <c r="AY41" i="31"/>
  <c r="AY59" i="31" s="1"/>
  <c r="AZ41" i="31"/>
  <c r="AZ59" i="31" s="1"/>
  <c r="BA41" i="31"/>
  <c r="BA59" i="31" s="1"/>
  <c r="BB41" i="31"/>
  <c r="BB59" i="31" s="1"/>
  <c r="BC41" i="31"/>
  <c r="BC59" i="31" s="1"/>
  <c r="BD41" i="31"/>
  <c r="BD59" i="31" s="1"/>
  <c r="BE41" i="31"/>
  <c r="BE59" i="31" s="1"/>
  <c r="BF41" i="31"/>
  <c r="BF59" i="31" s="1"/>
  <c r="AP41" i="32"/>
  <c r="D53" i="32" l="1"/>
  <c r="D52" i="32"/>
  <c r="D51" i="32"/>
  <c r="D50" i="32"/>
  <c r="D49" i="32"/>
  <c r="D48" i="32"/>
  <c r="D47" i="32"/>
  <c r="AT7" i="61" l="1"/>
  <c r="AT8" i="61"/>
  <c r="AT9" i="61"/>
  <c r="AT10" i="61"/>
  <c r="AT11" i="61"/>
  <c r="AT12" i="61"/>
  <c r="AT13" i="61"/>
  <c r="AT14" i="61"/>
  <c r="AT15" i="61"/>
  <c r="AT16" i="61"/>
  <c r="AT17" i="61"/>
  <c r="AT18" i="61"/>
  <c r="AT19" i="61"/>
  <c r="AT20" i="61"/>
  <c r="AT21" i="61"/>
  <c r="AT22" i="61"/>
  <c r="AT23" i="61"/>
  <c r="AT24" i="61"/>
  <c r="AT25" i="61"/>
  <c r="AT26" i="61"/>
  <c r="AT27" i="61"/>
  <c r="AT28" i="61"/>
  <c r="AT29" i="61"/>
  <c r="AT30" i="61"/>
  <c r="AT31" i="61"/>
  <c r="AT32" i="61"/>
  <c r="AT33" i="61"/>
  <c r="AT34" i="61"/>
  <c r="AT35" i="61"/>
  <c r="AT36" i="61"/>
  <c r="AT37" i="61"/>
  <c r="AT38" i="61"/>
  <c r="AT39" i="61"/>
  <c r="AT40" i="61"/>
  <c r="AT41" i="61"/>
  <c r="AT43" i="61"/>
  <c r="AF41" i="61" l="1"/>
  <c r="AF40" i="61"/>
  <c r="AF39" i="61"/>
  <c r="AF38" i="61"/>
  <c r="AF37" i="61"/>
  <c r="AF36" i="61"/>
  <c r="AF35" i="61"/>
  <c r="AF34" i="61"/>
  <c r="AF33" i="61"/>
  <c r="AF32" i="61"/>
  <c r="AF31" i="61"/>
  <c r="AF30" i="61"/>
  <c r="AF29" i="61"/>
  <c r="AF28" i="61"/>
  <c r="AF24" i="61"/>
  <c r="AF23" i="61"/>
  <c r="AF22" i="61"/>
  <c r="AF21" i="61"/>
  <c r="AF20" i="61"/>
  <c r="AF19" i="61"/>
  <c r="AF18" i="61"/>
  <c r="AF17" i="61"/>
  <c r="AF16" i="61"/>
  <c r="AF15" i="61"/>
  <c r="AF14" i="61"/>
  <c r="AF13" i="61"/>
  <c r="AF12" i="61"/>
  <c r="AF11" i="61"/>
  <c r="AF10" i="61"/>
  <c r="AF9" i="61"/>
  <c r="AF8" i="61"/>
  <c r="AF7" i="61"/>
  <c r="AE41" i="61"/>
  <c r="AE40" i="61"/>
  <c r="AE39" i="61"/>
  <c r="AE38" i="61"/>
  <c r="AE37" i="61"/>
  <c r="AE36" i="61"/>
  <c r="AE35" i="61"/>
  <c r="AE34" i="61"/>
  <c r="AE33" i="61"/>
  <c r="AE32" i="61"/>
  <c r="AE31" i="61"/>
  <c r="AE30" i="61"/>
  <c r="AE29" i="61"/>
  <c r="AE28" i="61"/>
  <c r="AE24" i="61"/>
  <c r="AE23" i="61"/>
  <c r="AE22" i="61"/>
  <c r="AE21" i="61"/>
  <c r="AE20" i="61"/>
  <c r="AE19" i="61"/>
  <c r="AE18" i="61"/>
  <c r="AE17" i="61"/>
  <c r="AE16" i="61"/>
  <c r="AE15" i="61"/>
  <c r="AE14" i="61"/>
  <c r="AE13" i="61"/>
  <c r="AE12" i="61"/>
  <c r="AE11" i="61"/>
  <c r="AE10" i="61"/>
  <c r="AE9" i="61"/>
  <c r="AE8" i="61"/>
  <c r="AE7" i="61"/>
  <c r="AE6" i="61"/>
  <c r="AF52" i="61" l="1"/>
  <c r="AF48" i="61"/>
  <c r="AE50" i="61"/>
  <c r="AE48" i="61"/>
  <c r="AF50" i="61"/>
  <c r="AF54" i="61"/>
  <c r="AE54" i="61"/>
  <c r="AE51" i="61"/>
  <c r="AE57" i="61"/>
  <c r="AE52" i="61"/>
  <c r="AE49" i="61"/>
  <c r="AE53" i="61"/>
  <c r="AE55" i="61"/>
  <c r="AF49" i="61"/>
  <c r="AF51" i="61"/>
  <c r="AF53" i="61"/>
  <c r="AF55" i="61"/>
  <c r="AF57" i="61"/>
  <c r="C24" i="35" l="1"/>
  <c r="J12" i="35" l="1"/>
  <c r="J8" i="35"/>
  <c r="K12" i="35"/>
  <c r="AA8" i="61" l="1"/>
  <c r="AJ48" i="61" l="1"/>
  <c r="AS43" i="61"/>
  <c r="AR43" i="61"/>
  <c r="AQ43" i="61"/>
  <c r="AP43" i="61"/>
  <c r="AO43" i="61"/>
  <c r="AN43" i="61"/>
  <c r="AM43" i="61"/>
  <c r="AL43" i="61"/>
  <c r="AK43" i="61"/>
  <c r="AJ43" i="61"/>
  <c r="AS41" i="61"/>
  <c r="AR41" i="61"/>
  <c r="AQ41" i="61"/>
  <c r="AP41" i="61"/>
  <c r="AO41" i="61"/>
  <c r="AN41" i="61"/>
  <c r="AM41" i="61"/>
  <c r="AL41" i="61"/>
  <c r="AK41" i="61"/>
  <c r="AJ41" i="61"/>
  <c r="AD41" i="61"/>
  <c r="AC41" i="61"/>
  <c r="AB41" i="61"/>
  <c r="AA41" i="61"/>
  <c r="Z41" i="61"/>
  <c r="Y41" i="61"/>
  <c r="X41" i="61"/>
  <c r="W41" i="61"/>
  <c r="V41" i="61"/>
  <c r="U41" i="61"/>
  <c r="T41" i="61"/>
  <c r="AS40" i="61"/>
  <c r="AR40" i="61"/>
  <c r="AQ40" i="61"/>
  <c r="AP40" i="61"/>
  <c r="AO40" i="61"/>
  <c r="AN40" i="61"/>
  <c r="AM40" i="61"/>
  <c r="AL40" i="61"/>
  <c r="AK40" i="61"/>
  <c r="AJ40" i="61"/>
  <c r="AD40" i="61"/>
  <c r="AC40" i="61"/>
  <c r="AB40" i="61"/>
  <c r="AA40" i="61"/>
  <c r="Z40" i="61"/>
  <c r="Y40" i="61"/>
  <c r="X40" i="61"/>
  <c r="W40" i="61"/>
  <c r="V40" i="61"/>
  <c r="U40" i="61"/>
  <c r="T40" i="61"/>
  <c r="AS39" i="61"/>
  <c r="AR39" i="61"/>
  <c r="AQ39" i="61"/>
  <c r="AP39" i="61"/>
  <c r="AO39" i="61"/>
  <c r="AN39" i="61"/>
  <c r="AM39" i="61"/>
  <c r="AL39" i="61"/>
  <c r="AK39" i="61"/>
  <c r="AJ39" i="61"/>
  <c r="AD39" i="61"/>
  <c r="AC39" i="61"/>
  <c r="AB39" i="61"/>
  <c r="AA39" i="61"/>
  <c r="Z39" i="61"/>
  <c r="Y39" i="61"/>
  <c r="X39" i="61"/>
  <c r="W39" i="61"/>
  <c r="V39" i="61"/>
  <c r="U39" i="61"/>
  <c r="T39" i="61"/>
  <c r="AS38" i="61"/>
  <c r="AR38" i="61"/>
  <c r="AQ38" i="61"/>
  <c r="AP38" i="61"/>
  <c r="AO38" i="61"/>
  <c r="AN38" i="61"/>
  <c r="AM38" i="61"/>
  <c r="AL38" i="61"/>
  <c r="AK38" i="61"/>
  <c r="AJ38" i="61"/>
  <c r="AD38" i="61"/>
  <c r="AC38" i="61"/>
  <c r="AB38" i="61"/>
  <c r="AA38" i="61"/>
  <c r="Z38" i="61"/>
  <c r="Y38" i="61"/>
  <c r="X38" i="61"/>
  <c r="W38" i="61"/>
  <c r="V38" i="61"/>
  <c r="U38" i="61"/>
  <c r="T38" i="61"/>
  <c r="AS37" i="61"/>
  <c r="AR37" i="61"/>
  <c r="AQ37" i="61"/>
  <c r="AP37" i="61"/>
  <c r="AO37" i="61"/>
  <c r="AN37" i="61"/>
  <c r="AM37" i="61"/>
  <c r="AL37" i="61"/>
  <c r="AK37" i="61"/>
  <c r="AJ37" i="61"/>
  <c r="AD37" i="61"/>
  <c r="AC37" i="61"/>
  <c r="AB37" i="61"/>
  <c r="AA37" i="61"/>
  <c r="Z37" i="61"/>
  <c r="Y37" i="61"/>
  <c r="X37" i="61"/>
  <c r="W37" i="61"/>
  <c r="V37" i="61"/>
  <c r="U37" i="61"/>
  <c r="T37" i="61"/>
  <c r="AS36" i="61"/>
  <c r="AR36" i="61"/>
  <c r="AQ36" i="61"/>
  <c r="AP36" i="61"/>
  <c r="AO36" i="61"/>
  <c r="AN36" i="61"/>
  <c r="AM36" i="61"/>
  <c r="AL36" i="61"/>
  <c r="AK36" i="61"/>
  <c r="AJ36" i="61"/>
  <c r="AD36" i="61"/>
  <c r="AC36" i="61"/>
  <c r="AB36" i="61"/>
  <c r="AA36" i="61"/>
  <c r="Z36" i="61"/>
  <c r="Y36" i="61"/>
  <c r="X36" i="61"/>
  <c r="W36" i="61"/>
  <c r="V36" i="61"/>
  <c r="U36" i="61"/>
  <c r="T36" i="61"/>
  <c r="AS35" i="61"/>
  <c r="AR35" i="61"/>
  <c r="AQ35" i="61"/>
  <c r="AP35" i="61"/>
  <c r="AO35" i="61"/>
  <c r="AN35" i="61"/>
  <c r="AM35" i="61"/>
  <c r="AL35" i="61"/>
  <c r="AK35" i="61"/>
  <c r="AJ35" i="61"/>
  <c r="AD35" i="61"/>
  <c r="AC35" i="61"/>
  <c r="AB35" i="61"/>
  <c r="AA35" i="61"/>
  <c r="Z35" i="61"/>
  <c r="Y35" i="61"/>
  <c r="X35" i="61"/>
  <c r="W35" i="61"/>
  <c r="V35" i="61"/>
  <c r="U35" i="61"/>
  <c r="T35" i="61"/>
  <c r="AS34" i="61"/>
  <c r="AR34" i="61"/>
  <c r="AQ34" i="61"/>
  <c r="AP34" i="61"/>
  <c r="AO34" i="61"/>
  <c r="AN34" i="61"/>
  <c r="AM34" i="61"/>
  <c r="AL34" i="61"/>
  <c r="AK34" i="61"/>
  <c r="AJ34" i="61"/>
  <c r="AD34" i="61"/>
  <c r="AC34" i="61"/>
  <c r="AB34" i="61"/>
  <c r="AA34" i="61"/>
  <c r="Z34" i="61"/>
  <c r="Y34" i="61"/>
  <c r="X34" i="61"/>
  <c r="W34" i="61"/>
  <c r="V34" i="61"/>
  <c r="U34" i="61"/>
  <c r="T34" i="61"/>
  <c r="AS33" i="61"/>
  <c r="AR33" i="61"/>
  <c r="AQ33" i="61"/>
  <c r="AP33" i="61"/>
  <c r="AO33" i="61"/>
  <c r="AN33" i="61"/>
  <c r="AM33" i="61"/>
  <c r="AL33" i="61"/>
  <c r="AK33" i="61"/>
  <c r="AJ33" i="61"/>
  <c r="AD33" i="61"/>
  <c r="AC33" i="61"/>
  <c r="AB33" i="61"/>
  <c r="AA33" i="61"/>
  <c r="Z33" i="61"/>
  <c r="Y33" i="61"/>
  <c r="X33" i="61"/>
  <c r="W33" i="61"/>
  <c r="V33" i="61"/>
  <c r="U33" i="61"/>
  <c r="T33" i="61"/>
  <c r="AS32" i="61"/>
  <c r="AR32" i="61"/>
  <c r="AQ32" i="61"/>
  <c r="AP32" i="61"/>
  <c r="AO32" i="61"/>
  <c r="AN32" i="61"/>
  <c r="AM32" i="61"/>
  <c r="AL32" i="61"/>
  <c r="AK32" i="61"/>
  <c r="AJ32" i="61"/>
  <c r="AD32" i="61"/>
  <c r="AC32" i="61"/>
  <c r="AB32" i="61"/>
  <c r="AA32" i="61"/>
  <c r="Z32" i="61"/>
  <c r="Y32" i="61"/>
  <c r="X32" i="61"/>
  <c r="W32" i="61"/>
  <c r="V32" i="61"/>
  <c r="U32" i="61"/>
  <c r="T32" i="61"/>
  <c r="AS31" i="61"/>
  <c r="AR31" i="61"/>
  <c r="AQ31" i="61"/>
  <c r="AP31" i="61"/>
  <c r="AO31" i="61"/>
  <c r="AN31" i="61"/>
  <c r="AM31" i="61"/>
  <c r="AL31" i="61"/>
  <c r="AK31" i="61"/>
  <c r="AJ31" i="61"/>
  <c r="AD31" i="61"/>
  <c r="AC31" i="61"/>
  <c r="AB31" i="61"/>
  <c r="AA31" i="61"/>
  <c r="Z31" i="61"/>
  <c r="Y31" i="61"/>
  <c r="X31" i="61"/>
  <c r="W31" i="61"/>
  <c r="V31" i="61"/>
  <c r="U31" i="61"/>
  <c r="T31" i="61"/>
  <c r="AS30" i="61"/>
  <c r="AR30" i="61"/>
  <c r="AQ30" i="61"/>
  <c r="AP30" i="61"/>
  <c r="AO30" i="61"/>
  <c r="AN30" i="61"/>
  <c r="AM30" i="61"/>
  <c r="AL30" i="61"/>
  <c r="AK30" i="61"/>
  <c r="AJ30" i="61"/>
  <c r="AD30" i="61"/>
  <c r="AC30" i="61"/>
  <c r="AB30" i="61"/>
  <c r="AA30" i="61"/>
  <c r="Z30" i="61"/>
  <c r="Y30" i="61"/>
  <c r="X30" i="61"/>
  <c r="W30" i="61"/>
  <c r="V30" i="61"/>
  <c r="U30" i="61"/>
  <c r="T30" i="61"/>
  <c r="AS29" i="61"/>
  <c r="AR29" i="61"/>
  <c r="AQ29" i="61"/>
  <c r="AP29" i="61"/>
  <c r="AO29" i="61"/>
  <c r="AN29" i="61"/>
  <c r="AM29" i="61"/>
  <c r="AL29" i="61"/>
  <c r="AK29" i="61"/>
  <c r="AJ29" i="61"/>
  <c r="AD29" i="61"/>
  <c r="AC29" i="61"/>
  <c r="AB29" i="61"/>
  <c r="AA29" i="61"/>
  <c r="Z29" i="61"/>
  <c r="Y29" i="61"/>
  <c r="X29" i="61"/>
  <c r="W29" i="61"/>
  <c r="V29" i="61"/>
  <c r="U29" i="61"/>
  <c r="T29" i="61"/>
  <c r="AS28" i="61"/>
  <c r="AR28" i="61"/>
  <c r="AQ28" i="61"/>
  <c r="AP28" i="61"/>
  <c r="AO28" i="61"/>
  <c r="AN28" i="61"/>
  <c r="AM28" i="61"/>
  <c r="AL28" i="61"/>
  <c r="AK28" i="61"/>
  <c r="AJ28" i="61"/>
  <c r="AD28" i="61"/>
  <c r="AC28" i="61"/>
  <c r="AB28" i="61"/>
  <c r="AA28" i="61"/>
  <c r="Z28" i="61"/>
  <c r="Y28" i="61"/>
  <c r="X28" i="61"/>
  <c r="W28" i="61"/>
  <c r="V28" i="61"/>
  <c r="U28" i="61"/>
  <c r="T28" i="61"/>
  <c r="AS27" i="61"/>
  <c r="AR27" i="61"/>
  <c r="AQ27" i="61"/>
  <c r="AP27" i="61"/>
  <c r="AO27" i="61"/>
  <c r="AN27" i="61"/>
  <c r="AM27" i="61"/>
  <c r="AL27" i="61"/>
  <c r="AK27" i="61"/>
  <c r="AJ27" i="61"/>
  <c r="AS26" i="61"/>
  <c r="AR26" i="61"/>
  <c r="AQ26" i="61"/>
  <c r="AP26" i="61"/>
  <c r="AO26" i="61"/>
  <c r="AN26" i="61"/>
  <c r="AM26" i="61"/>
  <c r="AL26" i="61"/>
  <c r="AK26" i="61"/>
  <c r="AJ26" i="61"/>
  <c r="AS25" i="61"/>
  <c r="AR25" i="61"/>
  <c r="AQ25" i="61"/>
  <c r="AP25" i="61"/>
  <c r="AO25" i="61"/>
  <c r="AN25" i="61"/>
  <c r="AM25" i="61"/>
  <c r="AL25" i="61"/>
  <c r="AK25" i="61"/>
  <c r="AJ25" i="61"/>
  <c r="AS24" i="61"/>
  <c r="AR24" i="61"/>
  <c r="AQ24" i="61"/>
  <c r="AP24" i="61"/>
  <c r="AO24" i="61"/>
  <c r="AN24" i="61"/>
  <c r="AM24" i="61"/>
  <c r="AL24" i="61"/>
  <c r="AK24" i="61"/>
  <c r="AJ24" i="61"/>
  <c r="AD24" i="61"/>
  <c r="AC24" i="61"/>
  <c r="AB24" i="61"/>
  <c r="AA24" i="61"/>
  <c r="Z24" i="61"/>
  <c r="Y24" i="61"/>
  <c r="X24" i="61"/>
  <c r="W24" i="61"/>
  <c r="V24" i="61"/>
  <c r="U24" i="61"/>
  <c r="T24" i="61"/>
  <c r="AS23" i="61"/>
  <c r="AR23" i="61"/>
  <c r="AQ23" i="61"/>
  <c r="AP23" i="61"/>
  <c r="AO23" i="61"/>
  <c r="AN23" i="61"/>
  <c r="AM23" i="61"/>
  <c r="AL23" i="61"/>
  <c r="AK23" i="61"/>
  <c r="AJ23" i="61"/>
  <c r="AD23" i="61"/>
  <c r="AC23" i="61"/>
  <c r="AB23" i="61"/>
  <c r="AA23" i="61"/>
  <c r="Z23" i="61"/>
  <c r="Y23" i="61"/>
  <c r="X23" i="61"/>
  <c r="W23" i="61"/>
  <c r="V23" i="61"/>
  <c r="U23" i="61"/>
  <c r="T23" i="61"/>
  <c r="AS22" i="61"/>
  <c r="AR22" i="61"/>
  <c r="AQ22" i="61"/>
  <c r="AP22" i="61"/>
  <c r="AO22" i="61"/>
  <c r="AN22" i="61"/>
  <c r="AM22" i="61"/>
  <c r="AL22" i="61"/>
  <c r="AK22" i="61"/>
  <c r="AJ22" i="61"/>
  <c r="AD22" i="61"/>
  <c r="AC22" i="61"/>
  <c r="AB22" i="61"/>
  <c r="AA22" i="61"/>
  <c r="Z22" i="61"/>
  <c r="Y22" i="61"/>
  <c r="X22" i="61"/>
  <c r="W22" i="61"/>
  <c r="V22" i="61"/>
  <c r="U22" i="61"/>
  <c r="T22" i="61"/>
  <c r="AS21" i="61"/>
  <c r="AR21" i="61"/>
  <c r="AQ21" i="61"/>
  <c r="AP21" i="61"/>
  <c r="AO21" i="61"/>
  <c r="AN21" i="61"/>
  <c r="AM21" i="61"/>
  <c r="AL21" i="61"/>
  <c r="AK21" i="61"/>
  <c r="AJ21" i="61"/>
  <c r="AD21" i="61"/>
  <c r="AC21" i="61"/>
  <c r="AB21" i="61"/>
  <c r="AA21" i="61"/>
  <c r="Z21" i="61"/>
  <c r="Y21" i="61"/>
  <c r="X21" i="61"/>
  <c r="W21" i="61"/>
  <c r="V21" i="61"/>
  <c r="U21" i="61"/>
  <c r="T21" i="61"/>
  <c r="AS20" i="61"/>
  <c r="AR20" i="61"/>
  <c r="AQ20" i="61"/>
  <c r="AP20" i="61"/>
  <c r="AO20" i="61"/>
  <c r="AN20" i="61"/>
  <c r="AM20" i="61"/>
  <c r="AL20" i="61"/>
  <c r="AK20" i="61"/>
  <c r="AJ20" i="61"/>
  <c r="AD20" i="61"/>
  <c r="AC20" i="61"/>
  <c r="AB20" i="61"/>
  <c r="AA20" i="61"/>
  <c r="Z20" i="61"/>
  <c r="Y20" i="61"/>
  <c r="X20" i="61"/>
  <c r="W20" i="61"/>
  <c r="V20" i="61"/>
  <c r="U20" i="61"/>
  <c r="T20" i="61"/>
  <c r="AS19" i="61"/>
  <c r="AR19" i="61"/>
  <c r="AQ19" i="61"/>
  <c r="AP19" i="61"/>
  <c r="AO19" i="61"/>
  <c r="AN19" i="61"/>
  <c r="AM19" i="61"/>
  <c r="AL19" i="61"/>
  <c r="AK19" i="61"/>
  <c r="AJ19" i="61"/>
  <c r="AD19" i="61"/>
  <c r="AC19" i="61"/>
  <c r="AB19" i="61"/>
  <c r="AA19" i="61"/>
  <c r="Z19" i="61"/>
  <c r="Y19" i="61"/>
  <c r="X19" i="61"/>
  <c r="W19" i="61"/>
  <c r="V19" i="61"/>
  <c r="U19" i="61"/>
  <c r="T19" i="61"/>
  <c r="AS18" i="61"/>
  <c r="AR18" i="61"/>
  <c r="AQ18" i="61"/>
  <c r="AP18" i="61"/>
  <c r="AO18" i="61"/>
  <c r="AN18" i="61"/>
  <c r="AM18" i="61"/>
  <c r="AL18" i="61"/>
  <c r="AK18" i="61"/>
  <c r="AJ18" i="61"/>
  <c r="AD18" i="61"/>
  <c r="AC18" i="61"/>
  <c r="AB18" i="61"/>
  <c r="AA18" i="61"/>
  <c r="Z18" i="61"/>
  <c r="Y18" i="61"/>
  <c r="X18" i="61"/>
  <c r="W18" i="61"/>
  <c r="V18" i="61"/>
  <c r="U18" i="61"/>
  <c r="T18" i="61"/>
  <c r="AS17" i="61"/>
  <c r="AR17" i="61"/>
  <c r="AQ17" i="61"/>
  <c r="AP17" i="61"/>
  <c r="AO17" i="61"/>
  <c r="AN17" i="61"/>
  <c r="AM17" i="61"/>
  <c r="AL17" i="61"/>
  <c r="AK17" i="61"/>
  <c r="AJ17" i="61"/>
  <c r="AD17" i="61"/>
  <c r="AC17" i="61"/>
  <c r="AB17" i="61"/>
  <c r="AA17" i="61"/>
  <c r="Z17" i="61"/>
  <c r="Y17" i="61"/>
  <c r="X17" i="61"/>
  <c r="W17" i="61"/>
  <c r="V17" i="61"/>
  <c r="U17" i="61"/>
  <c r="T17" i="61"/>
  <c r="AS16" i="61"/>
  <c r="AR16" i="61"/>
  <c r="AQ16" i="61"/>
  <c r="AP16" i="61"/>
  <c r="AO16" i="61"/>
  <c r="AN16" i="61"/>
  <c r="AM16" i="61"/>
  <c r="AL16" i="61"/>
  <c r="AK16" i="61"/>
  <c r="AJ16" i="61"/>
  <c r="AD16" i="61"/>
  <c r="AC16" i="61"/>
  <c r="AB16" i="61"/>
  <c r="AA16" i="61"/>
  <c r="Z16" i="61"/>
  <c r="Y16" i="61"/>
  <c r="X16" i="61"/>
  <c r="W16" i="61"/>
  <c r="V16" i="61"/>
  <c r="U16" i="61"/>
  <c r="T16" i="61"/>
  <c r="AS15" i="61"/>
  <c r="AR15" i="61"/>
  <c r="AQ15" i="61"/>
  <c r="AP15" i="61"/>
  <c r="AO15" i="61"/>
  <c r="AN15" i="61"/>
  <c r="AM15" i="61"/>
  <c r="AL15" i="61"/>
  <c r="AK15" i="61"/>
  <c r="AJ15" i="61"/>
  <c r="AD15" i="61"/>
  <c r="AC15" i="61"/>
  <c r="AB15" i="61"/>
  <c r="AA15" i="61"/>
  <c r="Z15" i="61"/>
  <c r="Y15" i="61"/>
  <c r="X15" i="61"/>
  <c r="W15" i="61"/>
  <c r="V15" i="61"/>
  <c r="U15" i="61"/>
  <c r="T15" i="61"/>
  <c r="AS14" i="61"/>
  <c r="AR14" i="61"/>
  <c r="AQ14" i="61"/>
  <c r="AP14" i="61"/>
  <c r="AO14" i="61"/>
  <c r="AN14" i="61"/>
  <c r="AM14" i="61"/>
  <c r="AL14" i="61"/>
  <c r="AK14" i="61"/>
  <c r="AJ14" i="61"/>
  <c r="AD14" i="61"/>
  <c r="AC14" i="61"/>
  <c r="AB14" i="61"/>
  <c r="AA14" i="61"/>
  <c r="Z14" i="61"/>
  <c r="Y14" i="61"/>
  <c r="X14" i="61"/>
  <c r="W14" i="61"/>
  <c r="V14" i="61"/>
  <c r="U14" i="61"/>
  <c r="T14" i="61"/>
  <c r="AS13" i="61"/>
  <c r="AR13" i="61"/>
  <c r="AQ13" i="61"/>
  <c r="AP13" i="61"/>
  <c r="AO13" i="61"/>
  <c r="AN13" i="61"/>
  <c r="AM13" i="61"/>
  <c r="AL13" i="61"/>
  <c r="AK13" i="61"/>
  <c r="AJ13" i="61"/>
  <c r="AD13" i="61"/>
  <c r="AC13" i="61"/>
  <c r="AB13" i="61"/>
  <c r="AA13" i="61"/>
  <c r="Z13" i="61"/>
  <c r="Y13" i="61"/>
  <c r="X13" i="61"/>
  <c r="W13" i="61"/>
  <c r="V13" i="61"/>
  <c r="U13" i="61"/>
  <c r="T13" i="61"/>
  <c r="AS12" i="61"/>
  <c r="AR12" i="61"/>
  <c r="AQ12" i="61"/>
  <c r="AP12" i="61"/>
  <c r="AO12" i="61"/>
  <c r="AN12" i="61"/>
  <c r="AM12" i="61"/>
  <c r="AL12" i="61"/>
  <c r="AK12" i="61"/>
  <c r="AJ12" i="61"/>
  <c r="AD12" i="61"/>
  <c r="AC12" i="61"/>
  <c r="AB12" i="61"/>
  <c r="AA12" i="61"/>
  <c r="Z12" i="61"/>
  <c r="Y12" i="61"/>
  <c r="X12" i="61"/>
  <c r="W12" i="61"/>
  <c r="V12" i="61"/>
  <c r="U12" i="61"/>
  <c r="T12" i="61"/>
  <c r="AS11" i="61"/>
  <c r="AR11" i="61"/>
  <c r="AQ11" i="61"/>
  <c r="AP11" i="61"/>
  <c r="AO11" i="61"/>
  <c r="AN11" i="61"/>
  <c r="AM11" i="61"/>
  <c r="AL11" i="61"/>
  <c r="AK11" i="61"/>
  <c r="AJ11" i="61"/>
  <c r="AD11" i="61"/>
  <c r="AC11" i="61"/>
  <c r="AB11" i="61"/>
  <c r="AA11" i="61"/>
  <c r="Z11" i="61"/>
  <c r="Y11" i="61"/>
  <c r="X11" i="61"/>
  <c r="W11" i="61"/>
  <c r="V11" i="61"/>
  <c r="U11" i="61"/>
  <c r="T11" i="61"/>
  <c r="AS10" i="61"/>
  <c r="AR10" i="61"/>
  <c r="AQ10" i="61"/>
  <c r="AP10" i="61"/>
  <c r="AO10" i="61"/>
  <c r="AN10" i="61"/>
  <c r="AM10" i="61"/>
  <c r="AL10" i="61"/>
  <c r="AK10" i="61"/>
  <c r="AJ10" i="61"/>
  <c r="AD10" i="61"/>
  <c r="AC10" i="61"/>
  <c r="AB10" i="61"/>
  <c r="AA10" i="61"/>
  <c r="Z10" i="61"/>
  <c r="Y10" i="61"/>
  <c r="X10" i="61"/>
  <c r="W10" i="61"/>
  <c r="V10" i="61"/>
  <c r="U10" i="61"/>
  <c r="T10" i="61"/>
  <c r="AS9" i="61"/>
  <c r="AR9" i="61"/>
  <c r="AQ9" i="61"/>
  <c r="AP9" i="61"/>
  <c r="AO9" i="61"/>
  <c r="AN9" i="61"/>
  <c r="AM9" i="61"/>
  <c r="AL9" i="61"/>
  <c r="AK9" i="61"/>
  <c r="AJ9" i="61"/>
  <c r="AD9" i="61"/>
  <c r="AC9" i="61"/>
  <c r="AB9" i="61"/>
  <c r="AA9" i="61"/>
  <c r="Z9" i="61"/>
  <c r="Y9" i="61"/>
  <c r="X9" i="61"/>
  <c r="W9" i="61"/>
  <c r="V9" i="61"/>
  <c r="U9" i="61"/>
  <c r="T9" i="61"/>
  <c r="AS8" i="61"/>
  <c r="AR8" i="61"/>
  <c r="AQ8" i="61"/>
  <c r="AP8" i="61"/>
  <c r="AO8" i="61"/>
  <c r="AN8" i="61"/>
  <c r="AM8" i="61"/>
  <c r="AL8" i="61"/>
  <c r="AK8" i="61"/>
  <c r="AJ8" i="61"/>
  <c r="AD8" i="61"/>
  <c r="AC8" i="61"/>
  <c r="AB8" i="61"/>
  <c r="Z8" i="61"/>
  <c r="Y8" i="61"/>
  <c r="X8" i="61"/>
  <c r="W8" i="61"/>
  <c r="V8" i="61"/>
  <c r="U8" i="61"/>
  <c r="T8" i="61"/>
  <c r="AS7" i="61"/>
  <c r="AR7" i="61"/>
  <c r="AQ7" i="61"/>
  <c r="AP7" i="61"/>
  <c r="AO7" i="61"/>
  <c r="AN7" i="61"/>
  <c r="AM7" i="61"/>
  <c r="AL7" i="61"/>
  <c r="AK7" i="61"/>
  <c r="AJ7" i="61"/>
  <c r="AD7" i="61"/>
  <c r="AC7" i="61"/>
  <c r="AB7" i="61"/>
  <c r="AA7" i="61"/>
  <c r="Z7" i="61"/>
  <c r="Y7" i="61"/>
  <c r="X7" i="61"/>
  <c r="W7" i="61"/>
  <c r="V7" i="61"/>
  <c r="U7" i="61"/>
  <c r="T7" i="61"/>
  <c r="AT6" i="61"/>
  <c r="AR6" i="61"/>
  <c r="AQ6" i="61"/>
  <c r="AP6" i="61"/>
  <c r="AO6" i="61"/>
  <c r="AN6" i="61"/>
  <c r="AM6" i="61"/>
  <c r="AL6" i="61"/>
  <c r="AK6" i="61"/>
  <c r="AD6" i="61"/>
  <c r="AC6" i="61"/>
  <c r="AB6" i="61"/>
  <c r="AA6" i="61"/>
  <c r="Z6" i="61"/>
  <c r="Y6" i="61"/>
  <c r="X6" i="61"/>
  <c r="W6" i="61"/>
  <c r="V6" i="61"/>
  <c r="U6" i="61"/>
  <c r="J16" i="35"/>
  <c r="J15" i="35"/>
  <c r="C31" i="35"/>
  <c r="J14" i="35"/>
  <c r="C30" i="35"/>
  <c r="J13" i="35"/>
  <c r="C29" i="35"/>
  <c r="J11" i="35"/>
  <c r="C27" i="35"/>
  <c r="J10" i="35"/>
  <c r="C26" i="35"/>
  <c r="J9" i="35"/>
  <c r="C25" i="35"/>
  <c r="AT52" i="61" l="1"/>
  <c r="AN55" i="61"/>
  <c r="T57" i="61"/>
  <c r="AO55" i="61"/>
  <c r="AK57" i="61"/>
  <c r="AS55" i="61"/>
  <c r="AO57" i="61"/>
  <c r="AT49" i="61"/>
  <c r="AP51" i="61"/>
  <c r="AT57" i="61"/>
  <c r="AT53" i="61"/>
  <c r="AR54" i="61"/>
  <c r="AP55" i="61"/>
  <c r="AN49" i="61"/>
  <c r="AT54" i="61"/>
  <c r="AR55" i="61"/>
  <c r="AN57" i="61"/>
  <c r="AR49" i="61"/>
  <c r="AL52" i="61"/>
  <c r="AR57" i="61"/>
  <c r="AM52" i="61"/>
  <c r="AS57" i="61"/>
  <c r="AT50" i="61"/>
  <c r="AP52" i="61"/>
  <c r="AJ55" i="61"/>
  <c r="AK55" i="61"/>
  <c r="AL51" i="61"/>
  <c r="AT55" i="61"/>
  <c r="AT51" i="61"/>
  <c r="AN54" i="61"/>
  <c r="AL55" i="61"/>
  <c r="AM49" i="61"/>
  <c r="AQ49" i="61"/>
  <c r="AK50" i="61"/>
  <c r="AO50" i="61"/>
  <c r="AS50" i="61"/>
  <c r="AK52" i="61"/>
  <c r="AO52" i="61"/>
  <c r="AS52" i="61"/>
  <c r="AN48" i="61"/>
  <c r="AR48" i="61"/>
  <c r="AK49" i="61"/>
  <c r="AO49" i="61"/>
  <c r="AS49" i="61"/>
  <c r="AJ52" i="61"/>
  <c r="AN52" i="61"/>
  <c r="AR52" i="61"/>
  <c r="AM55" i="61"/>
  <c r="AQ55" i="61"/>
  <c r="AL49" i="61"/>
  <c r="AP49" i="61"/>
  <c r="W53" i="61"/>
  <c r="AA53" i="61"/>
  <c r="AA52" i="61"/>
  <c r="AS54" i="61"/>
  <c r="AL48" i="61"/>
  <c r="AP48" i="61"/>
  <c r="AT48" i="61"/>
  <c r="AM50" i="61"/>
  <c r="AQ50" i="61"/>
  <c r="AN51" i="61"/>
  <c r="AR51" i="61"/>
  <c r="AK53" i="61"/>
  <c r="AO53" i="61"/>
  <c r="AS53" i="61"/>
  <c r="AL54" i="61"/>
  <c r="AP54" i="61"/>
  <c r="AK48" i="61"/>
  <c r="AO48" i="61"/>
  <c r="AS48" i="61"/>
  <c r="AL50" i="61"/>
  <c r="AP50" i="61"/>
  <c r="W51" i="61"/>
  <c r="AQ51" i="61"/>
  <c r="AJ53" i="61"/>
  <c r="AN53" i="61"/>
  <c r="AR53" i="61"/>
  <c r="AK54" i="61"/>
  <c r="AO54" i="61"/>
  <c r="W48" i="61"/>
  <c r="AQ48" i="61"/>
  <c r="AJ50" i="61"/>
  <c r="AN50" i="61"/>
  <c r="AR50" i="61"/>
  <c r="AK51" i="61"/>
  <c r="AO51" i="61"/>
  <c r="AS51" i="61"/>
  <c r="AL53" i="61"/>
  <c r="AP53" i="61"/>
  <c r="W54" i="61"/>
  <c r="AQ54" i="61"/>
  <c r="AJ57" i="61"/>
  <c r="AL57" i="61"/>
  <c r="AP57" i="61"/>
  <c r="AM57" i="61"/>
  <c r="AA57" i="61"/>
  <c r="AJ54" i="61"/>
  <c r="AJ49" i="61"/>
  <c r="AJ51" i="61"/>
  <c r="AQ53" i="61"/>
  <c r="AA48" i="61"/>
  <c r="AA49" i="61"/>
  <c r="W50" i="61"/>
  <c r="AA51" i="61"/>
  <c r="AM51" i="61"/>
  <c r="W52" i="61"/>
  <c r="AQ52" i="61"/>
  <c r="AM53" i="61"/>
  <c r="AA54" i="61"/>
  <c r="AM54" i="61"/>
  <c r="AA55" i="61"/>
  <c r="W57" i="61"/>
  <c r="AQ57" i="61"/>
  <c r="X48" i="61"/>
  <c r="AB48" i="61"/>
  <c r="X49" i="61"/>
  <c r="AB49" i="61"/>
  <c r="X50" i="61"/>
  <c r="AB50" i="61"/>
  <c r="X51" i="61"/>
  <c r="AB51" i="61"/>
  <c r="X52" i="61"/>
  <c r="AB52" i="61"/>
  <c r="X53" i="61"/>
  <c r="AB53" i="61"/>
  <c r="X54" i="61"/>
  <c r="AB54" i="61"/>
  <c r="X55" i="61"/>
  <c r="AB55" i="61"/>
  <c r="X57" i="61"/>
  <c r="AB57" i="61"/>
  <c r="AM48" i="61"/>
  <c r="U48" i="61"/>
  <c r="Y48" i="61"/>
  <c r="AC48" i="61"/>
  <c r="U49" i="61"/>
  <c r="Y49" i="61"/>
  <c r="AC49" i="61"/>
  <c r="U50" i="61"/>
  <c r="Y50" i="61"/>
  <c r="AC50" i="61"/>
  <c r="U51" i="61"/>
  <c r="Y51" i="61"/>
  <c r="AC51" i="61"/>
  <c r="U52" i="61"/>
  <c r="Y52" i="61"/>
  <c r="AC52" i="61"/>
  <c r="U53" i="61"/>
  <c r="Y53" i="61"/>
  <c r="AC53" i="61"/>
  <c r="U54" i="61"/>
  <c r="Y54" i="61"/>
  <c r="AC54" i="61"/>
  <c r="U55" i="61"/>
  <c r="Y55" i="61"/>
  <c r="AC55" i="61"/>
  <c r="U57" i="61"/>
  <c r="Y57" i="61"/>
  <c r="AC57" i="61"/>
  <c r="W49" i="61"/>
  <c r="AA50" i="61"/>
  <c r="W55" i="61"/>
  <c r="V48" i="61"/>
  <c r="Z48" i="61"/>
  <c r="AD48" i="61"/>
  <c r="V49" i="61"/>
  <c r="Z49" i="61"/>
  <c r="AD49" i="61"/>
  <c r="V50" i="61"/>
  <c r="Z50" i="61"/>
  <c r="AD50" i="61"/>
  <c r="V51" i="61"/>
  <c r="Z51" i="61"/>
  <c r="AD51" i="61"/>
  <c r="V52" i="61"/>
  <c r="Z52" i="61"/>
  <c r="AD52" i="61"/>
  <c r="V53" i="61"/>
  <c r="Z53" i="61"/>
  <c r="AD53" i="61"/>
  <c r="V54" i="61"/>
  <c r="Z54" i="61"/>
  <c r="AD54" i="61"/>
  <c r="V55" i="61"/>
  <c r="Z55" i="61"/>
  <c r="AD55" i="61"/>
  <c r="V57" i="61"/>
  <c r="Z57" i="61"/>
  <c r="AD57" i="61"/>
  <c r="K13" i="35"/>
  <c r="K8" i="35"/>
  <c r="K14" i="35"/>
  <c r="K15" i="35"/>
  <c r="D24" i="35"/>
  <c r="K9" i="35"/>
  <c r="K11" i="35"/>
  <c r="D22" i="35" l="1"/>
  <c r="K10" i="35"/>
  <c r="D27" i="35"/>
  <c r="D23" i="35"/>
  <c r="D25" i="35"/>
  <c r="D26" i="35"/>
  <c r="D29" i="35"/>
  <c r="D31" i="35"/>
  <c r="D30" i="35"/>
</calcChain>
</file>

<file path=xl/sharedStrings.xml><?xml version="1.0" encoding="utf-8"?>
<sst xmlns="http://schemas.openxmlformats.org/spreadsheetml/2006/main" count="13684" uniqueCount="444">
  <si>
    <t>Tillverkningsindustri</t>
  </si>
  <si>
    <t>B05-B09 utvinning av mineral</t>
  </si>
  <si>
    <t>C10-C12 livsmedel, drycker och tobak</t>
  </si>
  <si>
    <t>C13-C15 tillverkning av textilier, kläder och läderprodukter</t>
  </si>
  <si>
    <t>C26 industri för datorer, elektronikvaror och optik</t>
  </si>
  <si>
    <t>C27 industri för elapparatur</t>
  </si>
  <si>
    <t>C28 övrig maskinindustri</t>
  </si>
  <si>
    <t>C29 industri för motorfordon, släpfordon och påhängsvagnar</t>
  </si>
  <si>
    <t>C30 annan transportmedelsindustri</t>
  </si>
  <si>
    <t>F41-F43 byggverksamhet</t>
  </si>
  <si>
    <t>G45-G47 handel</t>
  </si>
  <si>
    <t>I55-I56 hotell- och restaurang</t>
  </si>
  <si>
    <t>J61 telekommunikation</t>
  </si>
  <si>
    <t>J62-J63 dataprogrammering, datakonsulter och informationstjänster</t>
  </si>
  <si>
    <t>L68 fastighetsbolag och fastighetsförvaltare</t>
  </si>
  <si>
    <t>M73-M75 reklam och marknadsundersökning, annan verksamhet inom juridik, ekonomi, vetenskap, teknik; veterinärverksamhet</t>
  </si>
  <si>
    <t>P85 utbildning</t>
  </si>
  <si>
    <t>Q86 hälso- och sjukvård</t>
  </si>
  <si>
    <t>Q87-Q88 vård och omsorg med boende, öppna sociala insatser</t>
  </si>
  <si>
    <t>R90-R93 kultur, nöje och fritid</t>
  </si>
  <si>
    <t>S94-T98 annan serviceverksamhet och förvärvsarbete i hushåll m.m.</t>
  </si>
  <si>
    <t>Näringsgren SNI 2007</t>
  </si>
  <si>
    <t>Jordbruk, skogsbruk och fiske</t>
  </si>
  <si>
    <t>Utvinning av mineral</t>
  </si>
  <si>
    <t>Byggverksamhet</t>
  </si>
  <si>
    <t>Utsläpp av växthusgaser</t>
  </si>
  <si>
    <t>Offentlig sektor</t>
  </si>
  <si>
    <t>Tusen ton koldioxidekvivalenter</t>
  </si>
  <si>
    <t>El, gas och värmeverk samt vatten, avlopp och avfall</t>
  </si>
  <si>
    <t>Övriga tjänster</t>
  </si>
  <si>
    <t>Totalsumma</t>
  </si>
  <si>
    <t>Intensiteter: Utsläpp av växthusgaser 
per sysselsatta</t>
  </si>
  <si>
    <t>Sektor</t>
  </si>
  <si>
    <t>Kontaktperson:</t>
  </si>
  <si>
    <t>Contact:</t>
  </si>
  <si>
    <t>A01-A03 jordbruk, skogsbruk och fiske</t>
  </si>
  <si>
    <t>C16-C18 trävaru-, massa-, pappers- och grafisk industri</t>
  </si>
  <si>
    <t>C19-C21 tillverkning av stenkolsprodukter, raffinerade petroleum-, kemikalie- och kemiska produkter samt av farmaceutiska basprodukter och läkemedel</t>
  </si>
  <si>
    <t>C22-C23 gummi- och plastvaruindustri; och andra icke metalliska mineraliska produkter</t>
  </si>
  <si>
    <t>C24-C25 stål- och metallframställning; samt tillverkning av metallvaror (ej maskiner)</t>
  </si>
  <si>
    <t>C31-C33 tillverkning av möbler; övrig tillverkning; reparation och installation av maskiner och apparater</t>
  </si>
  <si>
    <t>D35-E39 försörjning av el, gas, värme och kyla samt vattenförsörjning, avloppsrening, avfallshantering och sanering</t>
  </si>
  <si>
    <t>H49-H53 transport och magasinering</t>
  </si>
  <si>
    <t>J58-J60 förlagsverksamhet, film, video, TV, ljudinspelning, fonogramutgivning, planering och sändning av program</t>
  </si>
  <si>
    <t>K64-K66 finans- och försäkringsverksamhet</t>
  </si>
  <si>
    <t>M69-M72 juridisk och ekonomisk konsultverksamhet; huvudkontors- och konsulttjänster till företag; arkitekt- och teknisk konsultverksamhet samt FoU</t>
  </si>
  <si>
    <t>N77-N82 uthyrning av fastighetsservice, resetjänster och andra stödtjänster</t>
  </si>
  <si>
    <t>Y0135 statliga myndigheter och sociala trygghetsfonder</t>
  </si>
  <si>
    <t>Y0485 primärkommunala myndigheter och kommunalförbund</t>
  </si>
  <si>
    <t>Privat konsumtion</t>
  </si>
  <si>
    <t>Y0115 hushållens icke-vinstdrivande organisationer</t>
  </si>
  <si>
    <t/>
  </si>
  <si>
    <t>2008K1</t>
  </si>
  <si>
    <t>2008K2</t>
  </si>
  <si>
    <t>2008K3</t>
  </si>
  <si>
    <t>2008K4</t>
  </si>
  <si>
    <t>2009K1</t>
  </si>
  <si>
    <t>2009K2</t>
  </si>
  <si>
    <t>2009K3</t>
  </si>
  <si>
    <t>2009K4</t>
  </si>
  <si>
    <t>2010K1</t>
  </si>
  <si>
    <t>2010K2</t>
  </si>
  <si>
    <t>2010K3</t>
  </si>
  <si>
    <t>2010K4</t>
  </si>
  <si>
    <t>2011K1</t>
  </si>
  <si>
    <t>2011K2</t>
  </si>
  <si>
    <t>2011K3</t>
  </si>
  <si>
    <t>2011K4</t>
  </si>
  <si>
    <t>2012K1</t>
  </si>
  <si>
    <t>2012K2</t>
  </si>
  <si>
    <t>2012K3</t>
  </si>
  <si>
    <t>2012K4</t>
  </si>
  <si>
    <t>2013K1</t>
  </si>
  <si>
    <t>2013K2</t>
  </si>
  <si>
    <t>2013K3</t>
  </si>
  <si>
    <t>2013K4</t>
  </si>
  <si>
    <t>2014K1</t>
  </si>
  <si>
    <t>2014K2</t>
  </si>
  <si>
    <t>2014K3</t>
  </si>
  <si>
    <t>2014K4</t>
  </si>
  <si>
    <t>2015K1</t>
  </si>
  <si>
    <t>2015K2</t>
  </si>
  <si>
    <t xml:space="preserve"> 2008K1</t>
  </si>
  <si>
    <t xml:space="preserve"> 2008K2</t>
  </si>
  <si>
    <t xml:space="preserve"> 2008K3</t>
  </si>
  <si>
    <t xml:space="preserve"> 2008K4</t>
  </si>
  <si>
    <t xml:space="preserve"> 2009K1</t>
  </si>
  <si>
    <t xml:space="preserve"> 2009K2</t>
  </si>
  <si>
    <t xml:space="preserve"> 2009K3</t>
  </si>
  <si>
    <t xml:space="preserve"> 2009K4</t>
  </si>
  <si>
    <t xml:space="preserve"> 2010K1</t>
  </si>
  <si>
    <t xml:space="preserve"> 2010K2</t>
  </si>
  <si>
    <t xml:space="preserve"> 2010K3</t>
  </si>
  <si>
    <t xml:space="preserve"> 2010K4</t>
  </si>
  <si>
    <t xml:space="preserve"> 2011K1</t>
  </si>
  <si>
    <t xml:space="preserve"> 2011K2</t>
  </si>
  <si>
    <t xml:space="preserve"> 2011K3</t>
  </si>
  <si>
    <t xml:space="preserve"> 2011K4</t>
  </si>
  <si>
    <t xml:space="preserve"> 2012K1</t>
  </si>
  <si>
    <t xml:space="preserve"> 2012K2</t>
  </si>
  <si>
    <t xml:space="preserve"> 2012K3</t>
  </si>
  <si>
    <t xml:space="preserve"> 2012K4</t>
  </si>
  <si>
    <t xml:space="preserve"> 2013K1</t>
  </si>
  <si>
    <t xml:space="preserve"> 2013K2</t>
  </si>
  <si>
    <t xml:space="preserve"> 2013K3</t>
  </si>
  <si>
    <t xml:space="preserve"> 2013K4</t>
  </si>
  <si>
    <t xml:space="preserve"> 2014K1</t>
  </si>
  <si>
    <t xml:space="preserve"> 2014K2</t>
  </si>
  <si>
    <t xml:space="preserve"> 2014K3</t>
  </si>
  <si>
    <t xml:space="preserve"> 2014K4</t>
  </si>
  <si>
    <t xml:space="preserve"> 2015K1</t>
  </si>
  <si>
    <t xml:space="preserve"> 2015K2</t>
  </si>
  <si>
    <t>Förändring jämfört med samma kvartal föregående år</t>
  </si>
  <si>
    <t>Procent</t>
  </si>
  <si>
    <t>Förädlingsvärde</t>
  </si>
  <si>
    <t>Totala ekonomin</t>
  </si>
  <si>
    <t>Emissions of greenhouse gases</t>
  </si>
  <si>
    <t>Latest update:</t>
  </si>
  <si>
    <t>Source:</t>
  </si>
  <si>
    <t>Senaste uppdatering:</t>
  </si>
  <si>
    <t>Källa:</t>
  </si>
  <si>
    <t>Agriculture, forestry and fishery</t>
  </si>
  <si>
    <t>Mining</t>
  </si>
  <si>
    <t>Manufacturing</t>
  </si>
  <si>
    <t>Electricity, gas and hot water supply, water distribution, 
waste water and waste management</t>
  </si>
  <si>
    <t>Construction</t>
  </si>
  <si>
    <t>Transport</t>
  </si>
  <si>
    <t>Other services</t>
  </si>
  <si>
    <t>Public sector</t>
  </si>
  <si>
    <t>Total</t>
  </si>
  <si>
    <t>Sector</t>
  </si>
  <si>
    <t>Greenhouse gas emissions</t>
  </si>
  <si>
    <t>Thousand tonnes carbon dioxide equivalents</t>
  </si>
  <si>
    <t>Industrial classification  NACE Rev. 2</t>
  </si>
  <si>
    <t>A01-A03 agriculture, forestry and fishing</t>
  </si>
  <si>
    <t>B05-B09 mineral extraction</t>
  </si>
  <si>
    <t>C10-C12 manufacture of food products, beverages and tobacco products</t>
  </si>
  <si>
    <t>C13-C15 manufacturing of textiles, clothing and leather products</t>
  </si>
  <si>
    <t>C16-C18 wood and products of wood and cork, printing and reproduction of recorded media</t>
  </si>
  <si>
    <t>C19-C21 coke, refined petroleum, chemicals and basic pharmaceutical products</t>
  </si>
  <si>
    <t>C22-C23 rubber and plastic products and other non-metallic mineral products</t>
  </si>
  <si>
    <t>C24-C25 basic metals and fabricated metal products, except machinery and equipment</t>
  </si>
  <si>
    <t>C26 manufacture of computer, electronic and optical products</t>
  </si>
  <si>
    <t>C27 manufacture of electrical equipment</t>
  </si>
  <si>
    <t>C28 manufacture of machinery and equipment n.e.c.</t>
  </si>
  <si>
    <t>C29 manufacture of motor vehicles, trailers and semi-trailers</t>
  </si>
  <si>
    <t>C30 manufacture of other transport equipment</t>
  </si>
  <si>
    <t>C31-C33 furniture, other manufacturing and repair and installation of machinery and equipment</t>
  </si>
  <si>
    <t>D35-E39 electricity, gas, steam and air conditioning, water supply, waste</t>
  </si>
  <si>
    <t>F41-F43 construction</t>
  </si>
  <si>
    <t>G45-G47 wholesale and retail trade</t>
  </si>
  <si>
    <t>H49-H53 transport and storage</t>
  </si>
  <si>
    <t>I55-I56 hotels and restaurants</t>
  </si>
  <si>
    <t>J58-J60 publishing, motion picture, video, television and broadcasting</t>
  </si>
  <si>
    <t>J61 telecommunications</t>
  </si>
  <si>
    <t>J62-J63 computer programming, consultancy and related activities and information services</t>
  </si>
  <si>
    <t>K64-K66 financial services and insurance activities</t>
  </si>
  <si>
    <t>L68 real estate activities</t>
  </si>
  <si>
    <t>M69-M72 consultancy and scientific research and development</t>
  </si>
  <si>
    <t>M73-M75 advertising and market research, veterinary activities</t>
  </si>
  <si>
    <t>N77-N82 administrative and support service activities</t>
  </si>
  <si>
    <t>P85 education</t>
  </si>
  <si>
    <t>Q86 human health activities</t>
  </si>
  <si>
    <t>Q87-Q88 residential care activities and social work activities</t>
  </si>
  <si>
    <t>R90-R93 arts, entertainment and recreation</t>
  </si>
  <si>
    <t>S94-T98 other service activities and activities of households as employers</t>
  </si>
  <si>
    <t>Y0115 NPISH</t>
  </si>
  <si>
    <t>Y0135 Central government and Social security funds</t>
  </si>
  <si>
    <t>Y0485 Municipalities and Federations of local government authorities</t>
  </si>
  <si>
    <t>Y0605 county councils</t>
  </si>
  <si>
    <t>PK private Consumption</t>
  </si>
  <si>
    <t>Intensities: Greenhouse gas emissions by employees</t>
  </si>
  <si>
    <t>Tonnes carbon dioxide equivalents by number of employees</t>
  </si>
  <si>
    <t>Change compared to same quarter previous year</t>
  </si>
  <si>
    <t>Percent</t>
  </si>
  <si>
    <t>Total economy</t>
  </si>
  <si>
    <t>Electricity, gas, heat, water, waste</t>
  </si>
  <si>
    <t>2015K3</t>
  </si>
  <si>
    <t>2015K4</t>
  </si>
  <si>
    <t>Hushåll och ideella organisationer</t>
  </si>
  <si>
    <t>Households and non-profit institutions</t>
  </si>
  <si>
    <t>Households and non profit institutions</t>
  </si>
  <si>
    <t>Miljöräkenskaperna, Statistiska centralbyrån (SCB)</t>
  </si>
  <si>
    <t>Environmental Accounts, Statistics Sweden</t>
  </si>
  <si>
    <t>National Accounts, Statistics Sweden</t>
  </si>
  <si>
    <t>Ton koldioxidekvivalenter per sysselsatt</t>
  </si>
  <si>
    <t>Kalkylblad</t>
  </si>
  <si>
    <t>Work sheet</t>
  </si>
  <si>
    <t>Diagram och miljöekonomiska profiler</t>
  </si>
  <si>
    <t>Figures and environmental economic profiles</t>
  </si>
  <si>
    <t>Beskrivning</t>
  </si>
  <si>
    <t>Description</t>
  </si>
  <si>
    <t>2016K1</t>
  </si>
  <si>
    <t>Tillbaka till innehåll - Back to content</t>
  </si>
  <si>
    <t>2016K2</t>
  </si>
  <si>
    <t>Telefon: +46 10 506 946 06</t>
  </si>
  <si>
    <t>2016K3</t>
  </si>
  <si>
    <t>Transportbranschen</t>
  </si>
  <si>
    <t>2016K4</t>
  </si>
  <si>
    <t>2017K1</t>
  </si>
  <si>
    <t xml:space="preserve">GDP production approach </t>
  </si>
  <si>
    <t>Index 2008Q1=100</t>
  </si>
  <si>
    <t>Index 2008K1=100</t>
  </si>
  <si>
    <t>2017K2</t>
  </si>
  <si>
    <t>Aggregerade branscher SNI 2007</t>
  </si>
  <si>
    <t>NACE 2007 industry</t>
  </si>
  <si>
    <t>Aggregerad bransch</t>
  </si>
  <si>
    <t>2017K3</t>
  </si>
  <si>
    <t>Totalt</t>
  </si>
  <si>
    <t>2017K4</t>
  </si>
  <si>
    <t>NR Info, Statistiska centralbyrån (SCB)</t>
  </si>
  <si>
    <t xml:space="preserve"> Telefon: +46 010-479 50 00</t>
  </si>
  <si>
    <t>e-post: nrinfo@scb.se</t>
  </si>
  <si>
    <t>(SCB) Statistikservice, Statistiska centralbyrån (SCB)</t>
  </si>
  <si>
    <t>e-post: information@scb.se</t>
  </si>
  <si>
    <t>Sort:</t>
  </si>
  <si>
    <t>personer i 1000-tal</t>
  </si>
  <si>
    <t>Datatyp:</t>
  </si>
  <si>
    <t>Genomsnitt</t>
  </si>
  <si>
    <t>Referenstid:</t>
  </si>
  <si>
    <t>Under kvartalet</t>
  </si>
  <si>
    <t>Officiell statistik</t>
  </si>
  <si>
    <t>Databas:</t>
  </si>
  <si>
    <t xml:space="preserve">Statistikdatabasen </t>
  </si>
  <si>
    <t>Intern referenskod:</t>
  </si>
  <si>
    <t>0000025O</t>
  </si>
  <si>
    <t>Utsläpp av växthusgaser:  tusen ton koldioxidekvivalenter</t>
  </si>
  <si>
    <t>Greenhouse gas emissions:  Thousand tonnes carbon dioxide equivalents</t>
  </si>
  <si>
    <t>Electricity, gas and hot water supply, water distribution etc., 
waste water and waste management</t>
  </si>
  <si>
    <t>2 Diagram</t>
  </si>
  <si>
    <t>2 Figures</t>
  </si>
  <si>
    <t>4 Utsläpp per FV</t>
  </si>
  <si>
    <t>4 Emissions by VA</t>
  </si>
  <si>
    <t>5 Utsläpp per syss.</t>
  </si>
  <si>
    <t>5 Emissions by emp.</t>
  </si>
  <si>
    <t>Arbetskraftsinsats (ENS2010) efter näringsgren SNI 2007. 
Årsmedelantal sysselsatta (utifrån kvartal), personer i 1000-tal</t>
  </si>
  <si>
    <t>6 FV</t>
  </si>
  <si>
    <t>6 VA</t>
  </si>
  <si>
    <t>7 Syss</t>
  </si>
  <si>
    <t>7 Emp</t>
  </si>
  <si>
    <t>Totalsumma*</t>
  </si>
  <si>
    <t>Total*</t>
  </si>
  <si>
    <t>…</t>
  </si>
  <si>
    <t>*Totalen för förädlingsvärde är Sveriges BNP och innehåller förutom förädlingsvärde för enskilda branscher även produktskatter och produktsubventioner. Data är i fasta priser. Observera att därmed summerar inte delsummorna till BNP</t>
  </si>
  <si>
    <t>Intensities: Greenhouse gas emissions by employees, tonnes carbon dioxide equivalents by number of employees</t>
  </si>
  <si>
    <t>**Endast HIO har förädlingsvärde och sysselsatta och därför kan ingen intensitet beräknas</t>
  </si>
  <si>
    <t>*Total Value Added is Swedish GDP</t>
  </si>
  <si>
    <t>**Only non-profit institutions have value added and persons employed</t>
  </si>
  <si>
    <t>Labour input (ESA2010) by industrial classifcation NACE Rev.2. Average number of persons employed, thousands (quarter average)</t>
  </si>
  <si>
    <t>2018K1</t>
  </si>
  <si>
    <t xml:space="preserve">*Totalen är BNP till marknadspris inklusive produktskatter och produktsubventioner. Delsummorna summerar inte till totalen. </t>
  </si>
  <si>
    <t>1 Utsläpp</t>
  </si>
  <si>
    <t>1 Emissions</t>
  </si>
  <si>
    <t>3 Prel. årssiffror</t>
  </si>
  <si>
    <t>3 Prel. Yearly data</t>
  </si>
  <si>
    <t>Arbetskraftsinsats (ENS2010) efter näringsgren SNI 2007.</t>
  </si>
  <si>
    <t>Medelantal sysselsatta, personer i 1000-tal efter näringsgren SNI 2007 och kvartal</t>
  </si>
  <si>
    <t>Labour input (ESA2010) by industrial classifcation NACE Rev.2</t>
  </si>
  <si>
    <t>Average number of persons employed, thousands and quarter</t>
  </si>
  <si>
    <t>2018K2</t>
  </si>
  <si>
    <t>2018K3</t>
  </si>
  <si>
    <t xml:space="preserve"> Phone: +46 010-479 50 00</t>
  </si>
  <si>
    <t>e-mail: nrinfo@scb.se</t>
  </si>
  <si>
    <t>e-mail: information@scb.se</t>
  </si>
  <si>
    <t>Nationalräkenskaper, Statistiska centralbyrån (SCB)</t>
  </si>
  <si>
    <t>2018K4</t>
  </si>
  <si>
    <t>2019K1</t>
  </si>
  <si>
    <t>2019K2</t>
  </si>
  <si>
    <t>2019K3</t>
  </si>
  <si>
    <t>Intensity (emissions per SEK)</t>
  </si>
  <si>
    <t>2019K4</t>
  </si>
  <si>
    <t>Intensiteter: Utsläpp av växthusgaser per sysselsatta, ton koldioxidekvivalenter per sysselsatt</t>
  </si>
  <si>
    <t>Sectors</t>
  </si>
  <si>
    <t>2020K1</t>
  </si>
  <si>
    <t>Y0605 regionala myndigheter</t>
  </si>
  <si>
    <t>2020K2</t>
  </si>
  <si>
    <t>2020K3</t>
  </si>
  <si>
    <t>*Total is GDP production approach. Therefore parts do not sum up to the total.</t>
  </si>
  <si>
    <t>2020K4</t>
  </si>
  <si>
    <t>2021K1</t>
  </si>
  <si>
    <t>2021K2</t>
  </si>
  <si>
    <r>
      <t xml:space="preserve">Utsläpp av växthusgaser
</t>
    </r>
    <r>
      <rPr>
        <sz val="10"/>
        <rFont val="Calibri"/>
        <family val="2"/>
      </rPr>
      <t>Greenhouse gas emissions</t>
    </r>
  </si>
  <si>
    <t>2021K3</t>
  </si>
  <si>
    <t xml:space="preserve"> </t>
  </si>
  <si>
    <t>2021K4</t>
  </si>
  <si>
    <t>2022K1</t>
  </si>
  <si>
    <t>2022K2</t>
  </si>
  <si>
    <t>Labour input (ESA2010) by industrial classification NACE Rev.2</t>
  </si>
  <si>
    <t>2022K3</t>
  </si>
  <si>
    <t>Hushållens icke-vinstdrivande organisationer</t>
  </si>
  <si>
    <t>Households' non profit institutions</t>
  </si>
  <si>
    <t>H51 Air transport</t>
  </si>
  <si>
    <t>H50 Water transport</t>
  </si>
  <si>
    <t>H49.4-5 Freight transport by road and removal services, transport via pipeline</t>
  </si>
  <si>
    <t xml:space="preserve">H49.4-5 Väg- och rörtransport </t>
  </si>
  <si>
    <t>H50 Sjötransport</t>
  </si>
  <si>
    <t>H51 Lufttransport</t>
  </si>
  <si>
    <t>Hushållens icke-vinstdrivande organisationer**</t>
  </si>
  <si>
    <t>Households' non profit institutions**</t>
  </si>
  <si>
    <t>8 Mobila utsläpp</t>
  </si>
  <si>
    <t>Privat konsumtion av bensin och diesel</t>
  </si>
  <si>
    <t>PK private Consumption, fuels</t>
  </si>
  <si>
    <t>Hushållens personbilar</t>
  </si>
  <si>
    <t>8 Emissions transports</t>
  </si>
  <si>
    <t>PK Private consumption, fuels</t>
  </si>
  <si>
    <t>2022K4</t>
  </si>
  <si>
    <t>Mobila utsläpp av växthusgaser</t>
  </si>
  <si>
    <t>Mobile greenhouse gas emissions</t>
  </si>
  <si>
    <t>2023K1</t>
  </si>
  <si>
    <t>Radkod32</t>
  </si>
  <si>
    <t>Bransch32</t>
  </si>
  <si>
    <t>ar</t>
  </si>
  <si>
    <t>kvartal</t>
  </si>
  <si>
    <t>ktCO2eq_GHG</t>
  </si>
  <si>
    <t>kt_CO2fossil</t>
  </si>
  <si>
    <t>kt_CO2bio</t>
  </si>
  <si>
    <t>t_N2O</t>
  </si>
  <si>
    <t>t_CH4</t>
  </si>
  <si>
    <t>t_NOx</t>
  </si>
  <si>
    <t>t_SO2</t>
  </si>
  <si>
    <t>t_NH3</t>
  </si>
  <si>
    <t>t_NMVOC</t>
  </si>
  <si>
    <t>t_CO</t>
  </si>
  <si>
    <t>t_PM10</t>
  </si>
  <si>
    <t>t_PM25</t>
  </si>
  <si>
    <t>t_TSP</t>
  </si>
  <si>
    <t>tCO2eq_HFC</t>
  </si>
  <si>
    <t>tCO2eq_PFC</t>
  </si>
  <si>
    <t>tCO2eq_SF6</t>
  </si>
  <si>
    <t>TJ_bio</t>
  </si>
  <si>
    <t>TJ_fossil</t>
  </si>
  <si>
    <t>01</t>
  </si>
  <si>
    <t>2008</t>
  </si>
  <si>
    <t>2009</t>
  </si>
  <si>
    <t>2010</t>
  </si>
  <si>
    <t>2011</t>
  </si>
  <si>
    <t>2012</t>
  </si>
  <si>
    <t>2013</t>
  </si>
  <si>
    <t>2014</t>
  </si>
  <si>
    <t>2015</t>
  </si>
  <si>
    <t>2016</t>
  </si>
  <si>
    <t>2017</t>
  </si>
  <si>
    <t>2018</t>
  </si>
  <si>
    <t>2019</t>
  </si>
  <si>
    <t>2020</t>
  </si>
  <si>
    <t>2021</t>
  </si>
  <si>
    <t>2022</t>
  </si>
  <si>
    <t>2023</t>
  </si>
  <si>
    <t>02</t>
  </si>
  <si>
    <t>03</t>
  </si>
  <si>
    <t>04</t>
  </si>
  <si>
    <t>05</t>
  </si>
  <si>
    <t>06</t>
  </si>
  <si>
    <t>07</t>
  </si>
  <si>
    <t>08</t>
  </si>
  <si>
    <t>09</t>
  </si>
  <si>
    <t>10</t>
  </si>
  <si>
    <t>100</t>
  </si>
  <si>
    <t>101</t>
  </si>
  <si>
    <t>Y0605 landstingskommunala myndigheter</t>
  </si>
  <si>
    <t>102</t>
  </si>
  <si>
    <t>Hushåll</t>
  </si>
  <si>
    <t>103</t>
  </si>
  <si>
    <t>11</t>
  </si>
  <si>
    <t>12</t>
  </si>
  <si>
    <t>13</t>
  </si>
  <si>
    <t>14</t>
  </si>
  <si>
    <t>15</t>
  </si>
  <si>
    <t>16</t>
  </si>
  <si>
    <t>17</t>
  </si>
  <si>
    <t>18</t>
  </si>
  <si>
    <t>Transportindustri</t>
  </si>
  <si>
    <t>19</t>
  </si>
  <si>
    <t>20</t>
  </si>
  <si>
    <t>21</t>
  </si>
  <si>
    <t>22</t>
  </si>
  <si>
    <t>23</t>
  </si>
  <si>
    <t>24</t>
  </si>
  <si>
    <t>25</t>
  </si>
  <si>
    <t>26</t>
  </si>
  <si>
    <t>27</t>
  </si>
  <si>
    <t>28</t>
  </si>
  <si>
    <t>29</t>
  </si>
  <si>
    <t>30</t>
  </si>
  <si>
    <t>31</t>
  </si>
  <si>
    <t>32</t>
  </si>
  <si>
    <t>99</t>
  </si>
  <si>
    <t>Kolumnetiketter</t>
  </si>
  <si>
    <t>(tom)</t>
  </si>
  <si>
    <t>Radetiketter</t>
  </si>
  <si>
    <t>Summa av ktCO2eq_GHG</t>
  </si>
  <si>
    <t>Constant prices reference year 2022, by industrial classification NACE Rev.2 and quarter</t>
  </si>
  <si>
    <t xml:space="preserve">Tonnes carbon dioxide equivalents per million SEK (2022 prices) </t>
  </si>
  <si>
    <t>***Preliminära årssiffror</t>
  </si>
  <si>
    <t>***Preliminary figures</t>
  </si>
  <si>
    <t>Intensiteter: Utsläpp av växthusgaser per förädlingsvärde, ton koldioxidekvivalenter per miljoner kronor (2022 års priser)</t>
  </si>
  <si>
    <t>2023K2</t>
  </si>
  <si>
    <t>2023K3</t>
  </si>
  <si>
    <t>BNP från produktionssidan</t>
  </si>
  <si>
    <t>Intensitet (utsläpp per krona)</t>
  </si>
  <si>
    <t>2023K4</t>
  </si>
  <si>
    <t>2024K1</t>
  </si>
  <si>
    <r>
      <t xml:space="preserve">Förändring jämfört med samma kvartal 2023
</t>
    </r>
    <r>
      <rPr>
        <sz val="10"/>
        <rFont val="Calibri"/>
        <family val="2"/>
      </rPr>
      <t>Change compared with same quarter 2023</t>
    </r>
  </si>
  <si>
    <t>Fasta priser referensår 2023, mnkr efter näringsgren SNI 2007 och kvartal</t>
  </si>
  <si>
    <t>Andel 2024K1</t>
  </si>
  <si>
    <t>ton koldioxidekvivalenter per miljoner kronor (2023 års priser)</t>
  </si>
  <si>
    <t>..</t>
  </si>
  <si>
    <t>Utsläpp av växthusgaser 2008K1-2024K1</t>
  </si>
  <si>
    <t>Emissions of Greenhouse gases (GHG), 2008Q1-2024Q1</t>
  </si>
  <si>
    <t>Utsläpp per sysselsatta 2008K1-2024K1</t>
  </si>
  <si>
    <t>Greenhouse gas emissions by Employees, 2008Q1-2024Q1</t>
  </si>
  <si>
    <t>Sysselsättning efter näringsgren SNI 2007, 2008K1-2024K1</t>
  </si>
  <si>
    <t>Employment by industry SNI 2007 (NACE), 2008Q1-2024Q1</t>
  </si>
  <si>
    <t>Utsläpp av växthusgaser för mobila, 2008K1-2024K1</t>
  </si>
  <si>
    <t>Greenhouse gas emissions, transportation sector, 2008Q1-2024Q1</t>
  </si>
  <si>
    <t>Utsläpp av växthusgaser redovisat efter näringsgren SNI 2007 och kvartal, 2008K1-2024K1</t>
  </si>
  <si>
    <t>Emissions of greenhouse gases by industry SNI 2007 (NACE Rev. 2) and quarter, 2008Q1-2024Q1</t>
  </si>
  <si>
    <t>2023***</t>
  </si>
  <si>
    <t>BNP från produktionssidan (ENS2010), fasta priser referensår 2023, 
mnkr efter näringsgren SNI 2007 (summerade kvartal)</t>
  </si>
  <si>
    <t xml:space="preserve">Intensities: Emissions of greenhouse gases by value added, tonnes carbon dioxide equivalents per million SEK (2023 prices) </t>
  </si>
  <si>
    <t>Intensiteter: Utsläpp av växthusgaser per förädlingsvärde, ton koldioxidekvivalenter per miljoner kronor (2023 års priser)</t>
  </si>
  <si>
    <t>Preliminära årsdata: Utsläpp av växthusgaser, intensiteter, förädlingsvärde samt sysselsättning 2008-2023</t>
  </si>
  <si>
    <t>Preliminary yearly data: Emissions of GHG, intensities, value added and employment 2008-2023</t>
  </si>
  <si>
    <t>Fredrik Kanlén, Statistiska centralbyrån (SCB)</t>
  </si>
  <si>
    <t>e-post: fredrik.kanlen@scb.se / miljorakenskaper@scb.se</t>
  </si>
  <si>
    <t>Telefon: 010-4794655</t>
  </si>
  <si>
    <t>Fredrik Kanlén, Statistics Sweden</t>
  </si>
  <si>
    <t>Telephone: +46 10-4794655</t>
  </si>
  <si>
    <t>-</t>
  </si>
  <si>
    <t>Tusen ton koldioxidekvivalenter och mnkr (fasta priser 2023).</t>
  </si>
  <si>
    <t>BNP från produktionssidan (ENS2010), preliminära värden</t>
  </si>
  <si>
    <t>Utsläpp per förädlingsvärde (preliminära värden) 2008K1-2024K1</t>
  </si>
  <si>
    <t>Förädlingsvärde efter näringsgren SNI 2007 (preliminära värden), 2008K1-2024K1</t>
  </si>
  <si>
    <t>Value added by industry SNI 2007 (NACE) (preliminary values) 2008Q1-2024Q1</t>
  </si>
  <si>
    <t>Greenhouse gas emissions by value added (preliminary values), 2008Q1-2024Q1</t>
  </si>
  <si>
    <t>Intensiteter: Utsläpp av växthusgaser per förädlingsvärde (fasta priser, preliminära värden)</t>
  </si>
  <si>
    <t>Intensities: Emissions of greenhouse gases by value added (preliminary values)</t>
  </si>
  <si>
    <t>GDP production approach (ESA2010), preliminary values</t>
  </si>
  <si>
    <t>BNP från produktionssidan (ENS2010), fasta priser referensår 2023, 
mnkr efter näringsgren SNI 2007 (summerade kvartal). Preliminära värden</t>
  </si>
  <si>
    <t>GDP production approach (ESA2010), constant prices reference year 2023.
by industrial classfication NACE Rev.2 (sum of quarters), preliminary values</t>
  </si>
  <si>
    <r>
      <t xml:space="preserve">Preliminära förädlingsvärden
</t>
    </r>
    <r>
      <rPr>
        <sz val="10"/>
        <rFont val="Calibri"/>
        <family val="2"/>
      </rPr>
      <t>Value added (preliminary values)</t>
    </r>
  </si>
  <si>
    <t>Emissions of greenhouse gases and value added, first quarter 2024</t>
  </si>
  <si>
    <t>Thousand tonnes carbon dioxide equivalents constant prices, reference year 2023, SEK millions</t>
  </si>
  <si>
    <t>Utsläpp av växthusgaser och förädlingsvärde första kvartalet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</si>
</sst>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0.0"/>
    <numFmt numFmtId="166" formatCode="0.0"/>
    <numFmt numFmtId="167" formatCode="0.0000"/>
  </numFmts>
  <fonts count="54" x14ac:knownFonts="1">
    <font>
      <sz val="10"/>
      <name val="MS Sans Serif"/>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sz val="11"/>
      <name val="Calibri"/>
      <family val="2"/>
    </font>
    <font>
      <b/>
      <sz val="11"/>
      <name val="Calibri"/>
      <family val="2"/>
    </font>
    <font>
      <sz val="11"/>
      <name val="Calibri"/>
      <family val="2"/>
    </font>
    <font>
      <b/>
      <sz val="10"/>
      <name val="MS Sans Serif"/>
      <family val="2"/>
    </font>
    <font>
      <b/>
      <sz val="11"/>
      <color theme="1"/>
      <name val="Calibri"/>
      <family val="2"/>
      <scheme val="minor"/>
    </font>
    <font>
      <b/>
      <sz val="12"/>
      <name val="Calibri"/>
      <family val="2"/>
      <scheme val="minor"/>
    </font>
    <font>
      <i/>
      <sz val="12"/>
      <name val="Calibri"/>
      <family val="2"/>
      <scheme val="minor"/>
    </font>
    <font>
      <b/>
      <sz val="10"/>
      <name val="Arial"/>
      <family val="2"/>
    </font>
    <font>
      <i/>
      <sz val="10"/>
      <name val="Arial"/>
      <family val="2"/>
    </font>
    <font>
      <u/>
      <sz val="10"/>
      <color indexed="12"/>
      <name val="Arial"/>
      <family val="2"/>
    </font>
    <font>
      <b/>
      <sz val="11"/>
      <name val="Calibri"/>
      <family val="2"/>
      <scheme val="minor"/>
    </font>
    <font>
      <u/>
      <sz val="10"/>
      <color theme="10"/>
      <name val="MS Sans Serif"/>
      <family val="2"/>
    </font>
    <font>
      <b/>
      <u/>
      <sz val="12"/>
      <color theme="10"/>
      <name val="Calibri"/>
      <family val="2"/>
      <scheme val="minor"/>
    </font>
    <font>
      <i/>
      <sz val="11"/>
      <name val="Calibri"/>
      <family val="2"/>
      <scheme val="minor"/>
    </font>
    <font>
      <i/>
      <u/>
      <sz val="12"/>
      <color theme="10"/>
      <name val="Calibri"/>
      <family val="2"/>
      <scheme val="minor"/>
    </font>
    <font>
      <sz val="10"/>
      <name val="Arial"/>
      <family val="2"/>
    </font>
    <font>
      <b/>
      <u/>
      <sz val="10"/>
      <color indexed="12"/>
      <name val="Arial"/>
      <family val="2"/>
    </font>
    <font>
      <sz val="10"/>
      <name val="MS Sans Serif"/>
      <family val="2"/>
    </font>
    <font>
      <sz val="10"/>
      <name val="Calibri"/>
      <family val="2"/>
      <scheme val="minor"/>
    </font>
    <font>
      <b/>
      <sz val="10"/>
      <color rgb="FF000000"/>
      <name val="Calibri"/>
      <family val="2"/>
      <scheme val="minor"/>
    </font>
    <font>
      <sz val="10"/>
      <color theme="1"/>
      <name val="Calibri"/>
      <family val="2"/>
      <scheme val="minor"/>
    </font>
    <font>
      <b/>
      <sz val="10"/>
      <name val="Calibri"/>
      <family val="2"/>
      <scheme val="minor"/>
    </font>
    <font>
      <b/>
      <sz val="10"/>
      <color theme="1"/>
      <name val="Calibri"/>
      <family val="2"/>
      <scheme val="minor"/>
    </font>
    <font>
      <b/>
      <sz val="10"/>
      <color theme="1"/>
      <name val="Calibri"/>
      <family val="2"/>
    </font>
    <font>
      <sz val="10"/>
      <color rgb="FF000000"/>
      <name val="Calibri"/>
      <family val="2"/>
    </font>
    <font>
      <sz val="10"/>
      <color rgb="FFFF0000"/>
      <name val="Calibri"/>
      <family val="2"/>
    </font>
    <font>
      <sz val="10"/>
      <name val="Calibri"/>
      <family val="2"/>
    </font>
    <font>
      <b/>
      <sz val="10"/>
      <name val="Calibri"/>
      <family val="2"/>
    </font>
    <font>
      <sz val="10"/>
      <color theme="1"/>
      <name val="Calibri"/>
      <family val="2"/>
    </font>
    <font>
      <b/>
      <sz val="10"/>
      <color rgb="FF000000"/>
      <name val="Calibri"/>
      <family val="2"/>
    </font>
    <font>
      <sz val="10"/>
      <color theme="0" tint="-0.14999847407452621"/>
      <name val="Calibri"/>
      <family val="2"/>
    </font>
    <font>
      <sz val="10"/>
      <color theme="0" tint="-4.9989318521683403E-2"/>
      <name val="Calibri"/>
      <family val="2"/>
    </font>
    <font>
      <b/>
      <sz val="10"/>
      <color theme="0" tint="-0.249977111117893"/>
      <name val="Calibri"/>
      <family val="2"/>
    </font>
    <font>
      <sz val="10"/>
      <color theme="0" tint="-0.249977111117893"/>
      <name val="Calibri"/>
      <family val="2"/>
    </font>
    <font>
      <b/>
      <sz val="10"/>
      <color theme="0" tint="-4.9989318521683403E-2"/>
      <name val="Calibri"/>
      <family val="2"/>
    </font>
    <font>
      <b/>
      <sz val="10"/>
      <color rgb="FFFF0000"/>
      <name val="Calibri"/>
      <family val="2"/>
    </font>
    <font>
      <sz val="10"/>
      <name val="Times New Roman"/>
      <family val="1"/>
    </font>
    <font>
      <sz val="10"/>
      <color theme="0" tint="-0.499984740745262"/>
      <name val="Calibri"/>
      <family val="2"/>
    </font>
    <font>
      <b/>
      <sz val="10"/>
      <color theme="4" tint="-0.249977111117893"/>
      <name val="Calibri"/>
      <family val="2"/>
    </font>
    <font>
      <sz val="8"/>
      <name val="MS Sans Serif"/>
      <family val="2"/>
    </font>
    <font>
      <b/>
      <sz val="10"/>
      <color theme="0"/>
      <name val="MS Sans Serif"/>
      <family val="2"/>
    </font>
    <font>
      <sz val="10"/>
      <color theme="0"/>
      <name val="Calibri"/>
      <family val="2"/>
    </font>
    <font>
      <b/>
      <sz val="10"/>
      <color theme="0"/>
      <name val="Calibri"/>
      <family val="2"/>
    </font>
  </fonts>
  <fills count="6">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DCE6F1"/>
        <bgColor rgb="FFDCE6F1"/>
      </patternFill>
    </fill>
    <fill>
      <patternFill patternType="solid">
        <fgColor rgb="FFFFFF00"/>
        <bgColor indexed="64"/>
      </patternFill>
    </fill>
  </fills>
  <borders count="27">
    <border>
      <left/>
      <right/>
      <top/>
      <bottom/>
      <diagonal/>
    </border>
    <border>
      <left/>
      <right/>
      <top style="thin">
        <color indexed="64"/>
      </top>
      <bottom style="thin">
        <color indexed="64"/>
      </bottom>
      <diagonal/>
    </border>
    <border>
      <left/>
      <right/>
      <top/>
      <bottom style="thin">
        <color theme="1"/>
      </bottom>
      <diagonal/>
    </border>
    <border>
      <left/>
      <right/>
      <top style="thin">
        <color theme="1"/>
      </top>
      <bottom/>
      <diagonal/>
    </border>
    <border>
      <left/>
      <right/>
      <top/>
      <bottom style="thin">
        <color indexed="64"/>
      </bottom>
      <diagonal/>
    </border>
    <border>
      <left/>
      <right/>
      <top style="thin">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theme="1"/>
      </top>
      <bottom style="thin">
        <color theme="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right/>
      <top style="thin">
        <color rgb="FF95B3D7"/>
      </top>
      <bottom style="thin">
        <color indexed="64"/>
      </bottom>
      <diagonal/>
    </border>
    <border>
      <left/>
      <right style="thin">
        <color indexed="64"/>
      </right>
      <top style="thin">
        <color rgb="FF95B3D7"/>
      </top>
      <bottom style="thin">
        <color indexed="64"/>
      </bottom>
      <diagonal/>
    </border>
    <border>
      <left/>
      <right/>
      <top style="thin">
        <color indexed="64"/>
      </top>
      <bottom/>
      <diagonal/>
    </border>
    <border>
      <left/>
      <right style="thin">
        <color auto="1"/>
      </right>
      <top style="thin">
        <color auto="1"/>
      </top>
      <bottom/>
      <diagonal/>
    </border>
    <border>
      <left/>
      <right style="thin">
        <color indexed="64"/>
      </right>
      <top style="thin">
        <color theme="1"/>
      </top>
      <bottom style="thin">
        <color indexed="64"/>
      </bottom>
      <diagonal/>
    </border>
    <border>
      <left style="thin">
        <color indexed="64"/>
      </left>
      <right/>
      <top style="thin">
        <color theme="1"/>
      </top>
      <bottom/>
      <diagonal/>
    </border>
    <border>
      <left/>
      <right style="thin">
        <color indexed="64"/>
      </right>
      <top/>
      <bottom style="thin">
        <color rgb="FF95B3D7"/>
      </bottom>
      <diagonal/>
    </border>
    <border>
      <left/>
      <right/>
      <top style="thin">
        <color theme="4" tint="0.39997558519241921"/>
      </top>
      <bottom/>
      <diagonal/>
    </border>
    <border>
      <left/>
      <right style="thin">
        <color indexed="64"/>
      </right>
      <top/>
      <bottom style="thin">
        <color indexed="64"/>
      </bottom>
      <diagonal/>
    </border>
    <border>
      <left style="thin">
        <color indexed="64"/>
      </left>
      <right/>
      <top style="thin">
        <color rgb="FF95B3D7"/>
      </top>
      <bottom style="thin">
        <color indexed="64"/>
      </bottom>
      <diagonal/>
    </border>
  </borders>
  <cellStyleXfs count="17">
    <xf numFmtId="0" fontId="0" fillId="0" borderId="0"/>
    <xf numFmtId="0" fontId="10" fillId="0" borderId="0" applyNumberFormat="0" applyBorder="0" applyAlignment="0"/>
    <xf numFmtId="0" fontId="13" fillId="0" borderId="0"/>
    <xf numFmtId="0" fontId="9" fillId="0" borderId="0"/>
    <xf numFmtId="0" fontId="8" fillId="0" borderId="0"/>
    <xf numFmtId="0" fontId="20" fillId="0" borderId="0" applyNumberFormat="0" applyFill="0" applyBorder="0" applyAlignment="0" applyProtection="0">
      <alignment vertical="top"/>
      <protection locked="0"/>
    </xf>
    <xf numFmtId="0" fontId="22" fillId="0" borderId="0" applyNumberFormat="0" applyFill="0" applyBorder="0" applyAlignment="0" applyProtection="0"/>
    <xf numFmtId="0" fontId="7" fillId="0" borderId="0"/>
    <xf numFmtId="0" fontId="11" fillId="0" borderId="0"/>
    <xf numFmtId="9" fontId="28" fillId="0" borderId="0" applyFont="0" applyFill="0" applyBorder="0" applyAlignment="0" applyProtection="0"/>
    <xf numFmtId="0" fontId="6" fillId="0" borderId="0"/>
    <xf numFmtId="0" fontId="5" fillId="0" borderId="0"/>
    <xf numFmtId="0" fontId="4" fillId="0" borderId="0"/>
    <xf numFmtId="0" fontId="3" fillId="0" borderId="0"/>
    <xf numFmtId="0" fontId="2" fillId="0" borderId="0"/>
    <xf numFmtId="0" fontId="1" fillId="0" borderId="0"/>
    <xf numFmtId="43" fontId="28" fillId="0" borderId="0" applyFont="0" applyFill="0" applyBorder="0" applyAlignment="0" applyProtection="0"/>
  </cellStyleXfs>
  <cellXfs count="380">
    <xf numFmtId="0" fontId="0" fillId="0" borderId="0" xfId="0"/>
    <xf numFmtId="0" fontId="0" fillId="0" borderId="0" xfId="0" applyFill="1"/>
    <xf numFmtId="0" fontId="14" fillId="0" borderId="0" xfId="0" applyFont="1"/>
    <xf numFmtId="0" fontId="14" fillId="0" borderId="0" xfId="0" applyFont="1" applyFill="1"/>
    <xf numFmtId="0" fontId="10" fillId="0" borderId="0" xfId="1" applyFill="1" applyProtection="1"/>
    <xf numFmtId="0" fontId="16" fillId="0" borderId="0" xfId="4" applyFont="1"/>
    <xf numFmtId="0" fontId="8" fillId="0" borderId="0" xfId="4"/>
    <xf numFmtId="0" fontId="17" fillId="0" borderId="0" xfId="4" applyFont="1"/>
    <xf numFmtId="0" fontId="18" fillId="3" borderId="12" xfId="4" applyFont="1" applyFill="1" applyBorder="1" applyAlignment="1">
      <alignment horizontal="center"/>
    </xf>
    <xf numFmtId="0" fontId="18" fillId="3" borderId="11" xfId="4" applyFont="1" applyFill="1" applyBorder="1"/>
    <xf numFmtId="0" fontId="19" fillId="3" borderId="13" xfId="4" applyFont="1" applyFill="1" applyBorder="1" applyAlignment="1">
      <alignment horizontal="center"/>
    </xf>
    <xf numFmtId="0" fontId="19" fillId="3" borderId="7" xfId="4" applyFont="1" applyFill="1" applyBorder="1"/>
    <xf numFmtId="0" fontId="8" fillId="2" borderId="14" xfId="4" applyFill="1" applyBorder="1" applyAlignment="1">
      <alignment horizontal="center"/>
    </xf>
    <xf numFmtId="0" fontId="8" fillId="2" borderId="15" xfId="4" applyFill="1" applyBorder="1"/>
    <xf numFmtId="0" fontId="21" fillId="2" borderId="14" xfId="5" applyFont="1" applyFill="1" applyBorder="1" applyAlignment="1" applyProtection="1">
      <alignment horizontal="center"/>
    </xf>
    <xf numFmtId="0" fontId="23" fillId="2" borderId="15" xfId="6" applyFont="1" applyFill="1" applyBorder="1" applyAlignment="1" applyProtection="1"/>
    <xf numFmtId="0" fontId="24" fillId="2" borderId="14" xfId="5" applyFont="1" applyFill="1" applyBorder="1" applyAlignment="1" applyProtection="1">
      <alignment horizontal="center"/>
    </xf>
    <xf numFmtId="0" fontId="25" fillId="2" borderId="15" xfId="6" applyFont="1" applyFill="1" applyBorder="1" applyAlignment="1" applyProtection="1"/>
    <xf numFmtId="0" fontId="15" fillId="2" borderId="14" xfId="4" applyFont="1" applyFill="1" applyBorder="1" applyAlignment="1">
      <alignment horizontal="center"/>
    </xf>
    <xf numFmtId="0" fontId="18" fillId="2" borderId="14" xfId="4" applyFont="1" applyFill="1" applyBorder="1" applyAlignment="1">
      <alignment horizontal="center"/>
    </xf>
    <xf numFmtId="0" fontId="18" fillId="2" borderId="13" xfId="4" applyFont="1" applyFill="1" applyBorder="1" applyAlignment="1">
      <alignment horizontal="center"/>
    </xf>
    <xf numFmtId="0" fontId="27" fillId="2" borderId="7" xfId="5" applyFont="1" applyFill="1" applyBorder="1" applyAlignment="1" applyProtection="1"/>
    <xf numFmtId="14" fontId="0" fillId="0" borderId="0" xfId="0" applyNumberFormat="1"/>
    <xf numFmtId="0" fontId="22" fillId="0" borderId="0" xfId="6" applyFill="1" applyAlignment="1" applyProtection="1">
      <alignment horizontal="left"/>
    </xf>
    <xf numFmtId="4" fontId="12" fillId="0" borderId="6" xfId="0" applyNumberFormat="1" applyFont="1" applyFill="1" applyBorder="1" applyAlignment="1">
      <alignment horizontal="left"/>
    </xf>
    <xf numFmtId="166" fontId="14" fillId="0" borderId="0" xfId="0" applyNumberFormat="1" applyFont="1"/>
    <xf numFmtId="0" fontId="14" fillId="0" borderId="0" xfId="0" applyFont="1" applyFill="1" applyBorder="1" applyAlignment="1">
      <alignment horizontal="left" wrapText="1"/>
    </xf>
    <xf numFmtId="0" fontId="29" fillId="0" borderId="0" xfId="0" applyFont="1"/>
    <xf numFmtId="3" fontId="29" fillId="0" borderId="0" xfId="0" applyNumberFormat="1" applyFont="1"/>
    <xf numFmtId="0" fontId="29" fillId="0" borderId="0" xfId="0" applyFont="1" applyFill="1"/>
    <xf numFmtId="3" fontId="29" fillId="0" borderId="0" xfId="0" applyNumberFormat="1" applyFont="1" applyFill="1"/>
    <xf numFmtId="4" fontId="29" fillId="0" borderId="0" xfId="0" applyNumberFormat="1" applyFont="1" applyFill="1"/>
    <xf numFmtId="0" fontId="31" fillId="0" borderId="0" xfId="4" applyFont="1" applyAlignment="1">
      <alignment horizontal="left"/>
    </xf>
    <xf numFmtId="0" fontId="32" fillId="0" borderId="1" xfId="0" applyFont="1" applyFill="1" applyBorder="1" applyAlignment="1">
      <alignment wrapText="1"/>
    </xf>
    <xf numFmtId="0" fontId="33" fillId="0" borderId="1" xfId="0" applyFont="1" applyBorder="1"/>
    <xf numFmtId="0" fontId="31" fillId="0" borderId="0" xfId="0" applyFont="1"/>
    <xf numFmtId="0" fontId="31" fillId="0" borderId="0" xfId="0" applyFont="1" applyBorder="1"/>
    <xf numFmtId="0" fontId="29" fillId="0" borderId="0" xfId="0" applyFont="1" applyBorder="1"/>
    <xf numFmtId="0" fontId="29" fillId="0" borderId="4" xfId="0" applyFont="1" applyBorder="1"/>
    <xf numFmtId="0" fontId="29" fillId="0" borderId="0" xfId="0" applyFont="1" applyFill="1" applyBorder="1"/>
    <xf numFmtId="3" fontId="29" fillId="0" borderId="0" xfId="0" applyNumberFormat="1" applyFont="1" applyFill="1" applyBorder="1"/>
    <xf numFmtId="4" fontId="29" fillId="0" borderId="0" xfId="0" applyNumberFormat="1" applyFont="1"/>
    <xf numFmtId="3" fontId="32" fillId="0" borderId="1" xfId="0" applyNumberFormat="1" applyFont="1" applyFill="1" applyBorder="1"/>
    <xf numFmtId="0" fontId="33" fillId="0" borderId="1" xfId="0" applyFont="1" applyFill="1" applyBorder="1"/>
    <xf numFmtId="3" fontId="29" fillId="0" borderId="0" xfId="0" applyNumberFormat="1" applyFont="1" applyFill="1" applyAlignment="1">
      <alignment horizontal="left"/>
    </xf>
    <xf numFmtId="3" fontId="29" fillId="0" borderId="0" xfId="0" applyNumberFormat="1" applyFont="1" applyFill="1" applyBorder="1" applyAlignment="1">
      <alignment horizontal="left"/>
    </xf>
    <xf numFmtId="4" fontId="32" fillId="0" borderId="0" xfId="0" applyNumberFormat="1" applyFont="1" applyAlignment="1">
      <alignment horizontal="left"/>
    </xf>
    <xf numFmtId="4" fontId="29" fillId="0" borderId="0" xfId="0" applyNumberFormat="1" applyFont="1" applyAlignment="1">
      <alignment horizontal="left"/>
    </xf>
    <xf numFmtId="0" fontId="32" fillId="0" borderId="0" xfId="0" applyFont="1"/>
    <xf numFmtId="0" fontId="33" fillId="0" borderId="1" xfId="0" applyFont="1" applyBorder="1" applyAlignment="1">
      <alignment wrapText="1"/>
    </xf>
    <xf numFmtId="4" fontId="31" fillId="0" borderId="0" xfId="0" applyNumberFormat="1" applyFont="1" applyAlignment="1">
      <alignment horizontal="left"/>
    </xf>
    <xf numFmtId="0" fontId="0" fillId="0" borderId="0" xfId="0" applyFill="1" applyProtection="1"/>
    <xf numFmtId="0" fontId="34" fillId="0" borderId="5" xfId="0" applyFont="1" applyBorder="1"/>
    <xf numFmtId="0" fontId="37" fillId="0" borderId="0" xfId="0" applyFont="1" applyFill="1" applyProtection="1"/>
    <xf numFmtId="3" fontId="35" fillId="0" borderId="0" xfId="0" applyNumberFormat="1" applyFont="1" applyFill="1" applyBorder="1" applyProtection="1"/>
    <xf numFmtId="0" fontId="37" fillId="0" borderId="0" xfId="0" applyFont="1"/>
    <xf numFmtId="0" fontId="0" fillId="0" borderId="0" xfId="0" applyFont="1"/>
    <xf numFmtId="0" fontId="38" fillId="0" borderId="0" xfId="0" applyFont="1" applyFill="1" applyBorder="1" applyAlignment="1"/>
    <xf numFmtId="0" fontId="38" fillId="0" borderId="0" xfId="0" applyFont="1"/>
    <xf numFmtId="0" fontId="38" fillId="0" borderId="3" xfId="0" applyFont="1" applyFill="1" applyBorder="1"/>
    <xf numFmtId="0" fontId="34" fillId="0" borderId="1" xfId="0" applyFont="1" applyBorder="1"/>
    <xf numFmtId="3" fontId="39" fillId="0" borderId="0" xfId="0" applyNumberFormat="1" applyFont="1"/>
    <xf numFmtId="0" fontId="37" fillId="0" borderId="0" xfId="0" applyFont="1" applyBorder="1"/>
    <xf numFmtId="0" fontId="35" fillId="0" borderId="0" xfId="0" applyFont="1" applyFill="1" applyBorder="1" applyProtection="1"/>
    <xf numFmtId="0" fontId="37" fillId="0" borderId="4" xfId="0" applyFont="1" applyBorder="1"/>
    <xf numFmtId="0" fontId="37" fillId="0" borderId="0" xfId="0" applyFont="1" applyFill="1" applyBorder="1"/>
    <xf numFmtId="3" fontId="37" fillId="0" borderId="0" xfId="0" applyNumberFormat="1" applyFont="1"/>
    <xf numFmtId="4" fontId="37" fillId="0" borderId="0" xfId="0" applyNumberFormat="1" applyFont="1"/>
    <xf numFmtId="3" fontId="37" fillId="0" borderId="0" xfId="0" applyNumberFormat="1" applyFont="1" applyFill="1" applyBorder="1"/>
    <xf numFmtId="3" fontId="38" fillId="0" borderId="1" xfId="0" applyNumberFormat="1" applyFont="1" applyFill="1" applyBorder="1"/>
    <xf numFmtId="3" fontId="37" fillId="0" borderId="0" xfId="0" applyNumberFormat="1" applyFont="1" applyAlignment="1">
      <alignment horizontal="left"/>
    </xf>
    <xf numFmtId="3" fontId="37" fillId="0" borderId="0" xfId="0" applyNumberFormat="1" applyFont="1" applyBorder="1" applyAlignment="1">
      <alignment horizontal="left"/>
    </xf>
    <xf numFmtId="0" fontId="0" fillId="0" borderId="0" xfId="0" applyFont="1" applyBorder="1"/>
    <xf numFmtId="0" fontId="37" fillId="0" borderId="0" xfId="0" applyFont="1" applyFill="1"/>
    <xf numFmtId="3" fontId="37" fillId="0" borderId="0" xfId="0" applyNumberFormat="1" applyFont="1" applyBorder="1"/>
    <xf numFmtId="4" fontId="0" fillId="0" borderId="0" xfId="0" applyNumberFormat="1" applyFont="1"/>
    <xf numFmtId="4" fontId="38" fillId="0" borderId="0" xfId="0" applyNumberFormat="1" applyFont="1" applyAlignment="1">
      <alignment horizontal="left"/>
    </xf>
    <xf numFmtId="14" fontId="37" fillId="0" borderId="0" xfId="0" applyNumberFormat="1" applyFont="1" applyFill="1" applyAlignment="1">
      <alignment horizontal="left"/>
    </xf>
    <xf numFmtId="4" fontId="37" fillId="0" borderId="0" xfId="0" applyNumberFormat="1" applyFont="1" applyAlignment="1">
      <alignment horizontal="left"/>
    </xf>
    <xf numFmtId="0" fontId="35" fillId="0" borderId="0" xfId="1" applyFont="1" applyFill="1" applyProtection="1"/>
    <xf numFmtId="0" fontId="38" fillId="0" borderId="0" xfId="0" applyFont="1" applyFill="1" applyBorder="1"/>
    <xf numFmtId="0" fontId="34" fillId="0" borderId="3" xfId="0" applyFont="1" applyBorder="1" applyAlignment="1">
      <alignment wrapText="1"/>
    </xf>
    <xf numFmtId="0" fontId="34" fillId="0" borderId="3" xfId="0" applyFont="1" applyBorder="1"/>
    <xf numFmtId="4" fontId="39" fillId="0" borderId="0" xfId="0" applyNumberFormat="1" applyFont="1" applyAlignment="1">
      <alignment horizontal="left"/>
    </xf>
    <xf numFmtId="0" fontId="39" fillId="0" borderId="0" xfId="0" applyFont="1"/>
    <xf numFmtId="3" fontId="35" fillId="0" borderId="0" xfId="0" applyNumberFormat="1" applyFont="1" applyFill="1" applyBorder="1"/>
    <xf numFmtId="0" fontId="0" fillId="0" borderId="0" xfId="0" applyFont="1" applyFill="1"/>
    <xf numFmtId="0" fontId="38" fillId="0" borderId="0" xfId="0" applyFont="1" applyFill="1"/>
    <xf numFmtId="0" fontId="38" fillId="0" borderId="5" xfId="0" applyFont="1" applyFill="1" applyBorder="1"/>
    <xf numFmtId="0" fontId="38" fillId="0" borderId="5" xfId="0" applyFont="1" applyFill="1" applyBorder="1" applyAlignment="1">
      <alignment wrapText="1"/>
    </xf>
    <xf numFmtId="0" fontId="38" fillId="0" borderId="5" xfId="0" applyFont="1" applyBorder="1"/>
    <xf numFmtId="0" fontId="37" fillId="0" borderId="3" xfId="0" applyFont="1" applyFill="1" applyBorder="1"/>
    <xf numFmtId="0" fontId="38" fillId="0" borderId="2" xfId="0" applyFont="1" applyFill="1" applyBorder="1"/>
    <xf numFmtId="0" fontId="34" fillId="0" borderId="0" xfId="0" applyFont="1" applyFill="1" applyBorder="1"/>
    <xf numFmtId="3" fontId="38" fillId="0" borderId="0" xfId="0" applyNumberFormat="1" applyFont="1" applyFill="1"/>
    <xf numFmtId="4" fontId="37" fillId="0" borderId="0" xfId="0" applyNumberFormat="1" applyFont="1" applyFill="1" applyAlignment="1">
      <alignment horizontal="left"/>
    </xf>
    <xf numFmtId="3" fontId="37" fillId="0" borderId="0" xfId="0" applyNumberFormat="1" applyFont="1" applyFill="1"/>
    <xf numFmtId="4" fontId="39" fillId="0" borderId="0" xfId="0" applyNumberFormat="1" applyFont="1" applyFill="1"/>
    <xf numFmtId="4" fontId="37" fillId="0" borderId="0" xfId="0" applyNumberFormat="1" applyFont="1" applyFill="1" applyBorder="1"/>
    <xf numFmtId="4" fontId="0" fillId="0" borderId="0" xfId="0" applyNumberFormat="1" applyFont="1" applyFill="1"/>
    <xf numFmtId="0" fontId="38" fillId="0" borderId="3" xfId="0" applyFont="1" applyBorder="1" applyAlignment="1">
      <alignment wrapText="1"/>
    </xf>
    <xf numFmtId="4" fontId="38" fillId="0" borderId="4" xfId="0" applyNumberFormat="1" applyFont="1" applyBorder="1" applyAlignment="1">
      <alignment horizontal="left"/>
    </xf>
    <xf numFmtId="166" fontId="38" fillId="0" borderId="0" xfId="0" applyNumberFormat="1" applyFont="1"/>
    <xf numFmtId="166" fontId="34" fillId="0" borderId="3" xfId="0" applyNumberFormat="1" applyFont="1" applyBorder="1"/>
    <xf numFmtId="166" fontId="34" fillId="0" borderId="9" xfId="0" applyNumberFormat="1" applyFont="1" applyBorder="1"/>
    <xf numFmtId="166" fontId="39" fillId="0" borderId="0" xfId="0" applyNumberFormat="1" applyFont="1"/>
    <xf numFmtId="166" fontId="37" fillId="0" borderId="0" xfId="0" applyNumberFormat="1" applyFont="1"/>
    <xf numFmtId="0" fontId="39" fillId="0" borderId="4" xfId="0" applyFont="1" applyBorder="1"/>
    <xf numFmtId="166" fontId="0" fillId="0" borderId="0" xfId="0" applyNumberFormat="1" applyFont="1"/>
    <xf numFmtId="166" fontId="37" fillId="0" borderId="0" xfId="0" applyNumberFormat="1" applyFont="1" applyFill="1" applyBorder="1"/>
    <xf numFmtId="166" fontId="38" fillId="0" borderId="1" xfId="0" applyNumberFormat="1" applyFont="1" applyFill="1" applyBorder="1"/>
    <xf numFmtId="3" fontId="37" fillId="0" borderId="4" xfId="0" applyNumberFormat="1" applyFont="1" applyBorder="1" applyAlignment="1">
      <alignment horizontal="left"/>
    </xf>
    <xf numFmtId="0" fontId="38" fillId="0" borderId="1" xfId="0" applyFont="1" applyBorder="1"/>
    <xf numFmtId="9" fontId="37" fillId="0" borderId="0" xfId="9" applyFont="1" applyFill="1" applyBorder="1"/>
    <xf numFmtId="166" fontId="35" fillId="0" borderId="0" xfId="1" applyNumberFormat="1" applyFont="1" applyFill="1" applyProtection="1"/>
    <xf numFmtId="166" fontId="0" fillId="0" borderId="0" xfId="0" applyNumberFormat="1" applyFont="1" applyBorder="1"/>
    <xf numFmtId="0" fontId="34" fillId="0" borderId="0" xfId="0" applyFont="1" applyBorder="1" applyAlignment="1">
      <alignment wrapText="1"/>
    </xf>
    <xf numFmtId="166" fontId="34" fillId="0" borderId="0" xfId="0" applyNumberFormat="1" applyFont="1" applyBorder="1"/>
    <xf numFmtId="0" fontId="38" fillId="0" borderId="1" xfId="0" applyFont="1" applyFill="1" applyBorder="1" applyAlignment="1">
      <alignment wrapText="1"/>
    </xf>
    <xf numFmtId="0" fontId="37" fillId="0" borderId="0" xfId="0" applyFont="1" applyFill="1" applyBorder="1" applyAlignment="1"/>
    <xf numFmtId="166" fontId="38" fillId="0" borderId="1" xfId="0" applyNumberFormat="1" applyFont="1" applyBorder="1"/>
    <xf numFmtId="166" fontId="37" fillId="0" borderId="0" xfId="0" applyNumberFormat="1" applyFont="1" applyFill="1" applyBorder="1" applyAlignment="1">
      <alignment wrapText="1"/>
    </xf>
    <xf numFmtId="0" fontId="31" fillId="0" borderId="0" xfId="4" applyFont="1" applyFill="1" applyAlignment="1">
      <alignment horizontal="left"/>
    </xf>
    <xf numFmtId="0" fontId="28" fillId="0" borderId="0" xfId="0" applyFont="1" applyFill="1"/>
    <xf numFmtId="4" fontId="38" fillId="0" borderId="6" xfId="0" applyNumberFormat="1" applyFont="1" applyFill="1" applyBorder="1" applyAlignment="1">
      <alignment horizontal="left" wrapText="1"/>
    </xf>
    <xf numFmtId="0" fontId="41" fillId="0" borderId="0" xfId="0" applyFont="1" applyFill="1" applyBorder="1"/>
    <xf numFmtId="164" fontId="37" fillId="0" borderId="7" xfId="0" applyNumberFormat="1" applyFont="1" applyFill="1" applyBorder="1" applyAlignment="1">
      <alignment horizontal="right"/>
    </xf>
    <xf numFmtId="164" fontId="37" fillId="0" borderId="0" xfId="0" applyNumberFormat="1" applyFont="1" applyFill="1" applyBorder="1" applyAlignment="1">
      <alignment horizontal="right"/>
    </xf>
    <xf numFmtId="0" fontId="42" fillId="0" borderId="0" xfId="0" applyFont="1" applyFill="1" applyBorder="1"/>
    <xf numFmtId="3" fontId="41" fillId="0" borderId="0" xfId="0" applyNumberFormat="1" applyFont="1" applyFill="1" applyBorder="1" applyAlignment="1">
      <alignment horizontal="left"/>
    </xf>
    <xf numFmtId="0" fontId="41" fillId="0" borderId="0" xfId="0" applyFont="1" applyFill="1"/>
    <xf numFmtId="4" fontId="38" fillId="0" borderId="6" xfId="0" applyNumberFormat="1" applyFont="1" applyFill="1" applyBorder="1" applyAlignment="1">
      <alignment horizontal="left"/>
    </xf>
    <xf numFmtId="164" fontId="38" fillId="0" borderId="0" xfId="0" applyNumberFormat="1" applyFont="1" applyFill="1" applyBorder="1" applyAlignment="1">
      <alignment horizontal="right"/>
    </xf>
    <xf numFmtId="0" fontId="28" fillId="0" borderId="0" xfId="0" applyFont="1" applyFill="1" applyBorder="1" applyAlignment="1"/>
    <xf numFmtId="0" fontId="43" fillId="0" borderId="0" xfId="0" applyFont="1" applyFill="1" applyBorder="1" applyAlignment="1">
      <alignment wrapText="1"/>
    </xf>
    <xf numFmtId="164" fontId="43" fillId="0" borderId="6" xfId="0" applyNumberFormat="1" applyFont="1" applyFill="1" applyBorder="1" applyAlignment="1">
      <alignment horizontal="right"/>
    </xf>
    <xf numFmtId="164" fontId="44" fillId="0" borderId="7" xfId="0" applyNumberFormat="1" applyFont="1" applyFill="1" applyBorder="1" applyAlignment="1">
      <alignment horizontal="right"/>
    </xf>
    <xf numFmtId="0" fontId="45" fillId="0" borderId="0" xfId="0" applyFont="1" applyFill="1" applyBorder="1" applyAlignment="1">
      <alignment wrapText="1"/>
    </xf>
    <xf numFmtId="3" fontId="46" fillId="0" borderId="0" xfId="0" applyNumberFormat="1" applyFont="1" applyFill="1" applyBorder="1"/>
    <xf numFmtId="0" fontId="36" fillId="0" borderId="0" xfId="0" applyFont="1" applyFill="1"/>
    <xf numFmtId="3" fontId="36" fillId="0" borderId="0" xfId="0" applyNumberFormat="1" applyFont="1" applyFill="1" applyBorder="1" applyAlignment="1">
      <alignment horizontal="left"/>
    </xf>
    <xf numFmtId="4" fontId="36" fillId="0" borderId="0" xfId="0" applyNumberFormat="1" applyFont="1" applyFill="1" applyBorder="1"/>
    <xf numFmtId="3" fontId="37" fillId="0" borderId="0" xfId="0" applyNumberFormat="1" applyFont="1" applyFill="1" applyBorder="1" applyAlignment="1">
      <alignment horizontal="left"/>
    </xf>
    <xf numFmtId="3" fontId="36" fillId="0" borderId="0" xfId="0" applyNumberFormat="1" applyFont="1" applyFill="1"/>
    <xf numFmtId="0" fontId="37" fillId="0" borderId="0" xfId="0" applyFont="1" applyFill="1" applyAlignment="1">
      <alignment wrapText="1"/>
    </xf>
    <xf numFmtId="0" fontId="36" fillId="0" borderId="0" xfId="0" applyFont="1" applyFill="1" applyAlignment="1">
      <alignment wrapText="1"/>
    </xf>
    <xf numFmtId="0" fontId="43" fillId="0" borderId="0" xfId="0" applyFont="1" applyFill="1" applyBorder="1"/>
    <xf numFmtId="4" fontId="41" fillId="0" borderId="0" xfId="0" applyNumberFormat="1" applyFont="1" applyFill="1" applyAlignment="1">
      <alignment horizontal="left"/>
    </xf>
    <xf numFmtId="4" fontId="39" fillId="0" borderId="0" xfId="0" applyNumberFormat="1" applyFont="1" applyFill="1" applyAlignment="1">
      <alignment horizontal="left"/>
    </xf>
    <xf numFmtId="0" fontId="44" fillId="0" borderId="0" xfId="0" applyFont="1" applyFill="1"/>
    <xf numFmtId="1" fontId="44" fillId="0" borderId="0" xfId="0" applyNumberFormat="1" applyFont="1" applyFill="1"/>
    <xf numFmtId="3" fontId="39" fillId="0" borderId="0" xfId="0" applyNumberFormat="1" applyFont="1" applyFill="1"/>
    <xf numFmtId="0" fontId="47" fillId="0" borderId="0" xfId="0" applyFont="1" applyFill="1"/>
    <xf numFmtId="164" fontId="38" fillId="0" borderId="7" xfId="0" applyNumberFormat="1" applyFont="1" applyFill="1" applyBorder="1" applyAlignment="1">
      <alignment horizontal="right"/>
    </xf>
    <xf numFmtId="3" fontId="48" fillId="0" borderId="0" xfId="0" applyNumberFormat="1" applyFont="1" applyFill="1"/>
    <xf numFmtId="165" fontId="48" fillId="0" borderId="0" xfId="0" applyNumberFormat="1" applyFont="1" applyFill="1" applyBorder="1"/>
    <xf numFmtId="3" fontId="35" fillId="0" borderId="14" xfId="0" applyNumberFormat="1" applyFont="1" applyFill="1" applyBorder="1" applyProtection="1"/>
    <xf numFmtId="3" fontId="35" fillId="0" borderId="16" xfId="0" applyNumberFormat="1" applyFont="1" applyFill="1" applyBorder="1" applyProtection="1"/>
    <xf numFmtId="3" fontId="40" fillId="4" borderId="17" xfId="0" applyNumberFormat="1" applyFont="1" applyFill="1" applyBorder="1"/>
    <xf numFmtId="3" fontId="40" fillId="4" borderId="18" xfId="0" applyNumberFormat="1" applyFont="1" applyFill="1" applyBorder="1"/>
    <xf numFmtId="3" fontId="35" fillId="0" borderId="14" xfId="0" applyNumberFormat="1" applyFont="1" applyFill="1" applyBorder="1"/>
    <xf numFmtId="3" fontId="35" fillId="0" borderId="16" xfId="0" applyNumberFormat="1" applyFont="1" applyFill="1" applyBorder="1"/>
    <xf numFmtId="3" fontId="37" fillId="0" borderId="14" xfId="0" applyNumberFormat="1" applyFont="1" applyFill="1" applyBorder="1"/>
    <xf numFmtId="3" fontId="37" fillId="0" borderId="16" xfId="0" applyNumberFormat="1" applyFont="1" applyFill="1" applyBorder="1"/>
    <xf numFmtId="0" fontId="31" fillId="0" borderId="0" xfId="4" applyFont="1" applyAlignment="1"/>
    <xf numFmtId="0" fontId="38" fillId="0" borderId="6" xfId="0" applyFont="1" applyFill="1" applyBorder="1"/>
    <xf numFmtId="0" fontId="37" fillId="0" borderId="3" xfId="0" applyFont="1" applyBorder="1" applyAlignment="1"/>
    <xf numFmtId="0" fontId="37" fillId="0" borderId="0" xfId="0" applyFont="1" applyAlignment="1"/>
    <xf numFmtId="0" fontId="0" fillId="0" borderId="11" xfId="0" applyFont="1" applyFill="1" applyBorder="1"/>
    <xf numFmtId="4" fontId="39" fillId="0" borderId="15" xfId="0" applyNumberFormat="1" applyFont="1" applyBorder="1" applyAlignment="1">
      <alignment horizontal="left"/>
    </xf>
    <xf numFmtId="4" fontId="34" fillId="0" borderId="7" xfId="0" applyNumberFormat="1" applyFont="1" applyBorder="1" applyAlignment="1">
      <alignment horizontal="left"/>
    </xf>
    <xf numFmtId="4" fontId="39" fillId="0" borderId="15" xfId="0" applyNumberFormat="1" applyFont="1" applyBorder="1" applyAlignment="1">
      <alignment horizontal="left" wrapText="1"/>
    </xf>
    <xf numFmtId="164" fontId="37" fillId="0" borderId="0" xfId="9" applyNumberFormat="1" applyFont="1" applyFill="1" applyBorder="1"/>
    <xf numFmtId="0" fontId="33" fillId="0" borderId="5" xfId="0" applyFont="1" applyBorder="1"/>
    <xf numFmtId="0" fontId="32" fillId="0" borderId="5" xfId="0" applyFont="1" applyFill="1" applyBorder="1"/>
    <xf numFmtId="0" fontId="33" fillId="0" borderId="5" xfId="0" applyFont="1" applyFill="1" applyBorder="1"/>
    <xf numFmtId="0" fontId="38" fillId="0" borderId="1" xfId="0" applyFont="1" applyFill="1" applyBorder="1"/>
    <xf numFmtId="0" fontId="32" fillId="0" borderId="1" xfId="0" applyFont="1" applyFill="1" applyBorder="1"/>
    <xf numFmtId="4" fontId="37" fillId="0" borderId="0" xfId="0" applyNumberFormat="1" applyFont="1" applyFill="1" applyBorder="1" applyAlignment="1">
      <alignment horizontal="left"/>
    </xf>
    <xf numFmtId="1" fontId="37" fillId="0" borderId="14" xfId="0" applyNumberFormat="1" applyFont="1" applyFill="1" applyBorder="1"/>
    <xf numFmtId="1" fontId="37" fillId="0" borderId="0" xfId="0" applyNumberFormat="1" applyFont="1" applyFill="1" applyBorder="1"/>
    <xf numFmtId="3" fontId="11" fillId="0" borderId="0" xfId="0" applyNumberFormat="1" applyFont="1" applyFill="1" applyBorder="1" applyAlignment="1"/>
    <xf numFmtId="3" fontId="37" fillId="0" borderId="0" xfId="0" applyNumberFormat="1" applyFont="1" applyFill="1" applyBorder="1" applyAlignment="1"/>
    <xf numFmtId="0" fontId="6" fillId="0" borderId="0" xfId="10"/>
    <xf numFmtId="0" fontId="7" fillId="0" borderId="0" xfId="7"/>
    <xf numFmtId="3" fontId="10" fillId="0" borderId="0" xfId="1" applyNumberFormat="1"/>
    <xf numFmtId="3" fontId="0" fillId="0" borderId="0" xfId="0" applyNumberFormat="1" applyFont="1" applyFill="1"/>
    <xf numFmtId="3" fontId="39" fillId="0" borderId="15" xfId="0" applyNumberFormat="1" applyFont="1" applyBorder="1"/>
    <xf numFmtId="164" fontId="39" fillId="0" borderId="15" xfId="0" applyNumberFormat="1" applyFont="1" applyBorder="1"/>
    <xf numFmtId="1" fontId="29" fillId="0" borderId="0" xfId="0" applyNumberFormat="1" applyFont="1" applyFill="1" applyBorder="1"/>
    <xf numFmtId="2" fontId="37" fillId="0" borderId="0" xfId="0" applyNumberFormat="1" applyFont="1"/>
    <xf numFmtId="0" fontId="22" fillId="0" borderId="0" xfId="6" applyAlignment="1" applyProtection="1">
      <alignment horizontal="left"/>
    </xf>
    <xf numFmtId="3" fontId="39" fillId="0" borderId="0" xfId="0" applyNumberFormat="1" applyFont="1" applyBorder="1"/>
    <xf numFmtId="0" fontId="38" fillId="0" borderId="9" xfId="0" applyFont="1" applyFill="1" applyBorder="1"/>
    <xf numFmtId="14" fontId="37" fillId="0" borderId="0" xfId="0" applyNumberFormat="1" applyFont="1" applyAlignment="1">
      <alignment horizontal="left"/>
    </xf>
    <xf numFmtId="0" fontId="34" fillId="0" borderId="9" xfId="0" applyFont="1" applyBorder="1"/>
    <xf numFmtId="0" fontId="38" fillId="0" borderId="16" xfId="0" applyFont="1" applyBorder="1"/>
    <xf numFmtId="3" fontId="39" fillId="0" borderId="16" xfId="0" applyNumberFormat="1" applyFont="1" applyBorder="1"/>
    <xf numFmtId="4" fontId="38" fillId="0" borderId="1" xfId="0" applyNumberFormat="1" applyFont="1" applyFill="1" applyBorder="1" applyAlignment="1">
      <alignment horizontal="left"/>
    </xf>
    <xf numFmtId="4" fontId="38" fillId="0" borderId="19" xfId="0" applyNumberFormat="1" applyFont="1" applyFill="1" applyBorder="1" applyAlignment="1">
      <alignment horizontal="left"/>
    </xf>
    <xf numFmtId="1" fontId="37" fillId="0" borderId="16" xfId="0" applyNumberFormat="1" applyFont="1" applyFill="1" applyBorder="1"/>
    <xf numFmtId="3" fontId="39" fillId="0" borderId="6" xfId="0" applyNumberFormat="1" applyFont="1" applyFill="1" applyBorder="1"/>
    <xf numFmtId="166" fontId="48" fillId="0" borderId="0" xfId="0" applyNumberFormat="1" applyFont="1" applyBorder="1"/>
    <xf numFmtId="3" fontId="37" fillId="0" borderId="6" xfId="0" applyNumberFormat="1" applyFont="1" applyBorder="1"/>
    <xf numFmtId="0" fontId="34" fillId="0" borderId="1" xfId="0" applyFont="1" applyFill="1" applyBorder="1"/>
    <xf numFmtId="4" fontId="38" fillId="0" borderId="11" xfId="0" applyNumberFormat="1" applyFont="1" applyFill="1" applyBorder="1" applyAlignment="1">
      <alignment wrapText="1"/>
    </xf>
    <xf numFmtId="3" fontId="38" fillId="0" borderId="1" xfId="16" applyNumberFormat="1" applyFont="1" applyFill="1" applyBorder="1" applyAlignment="1">
      <alignment horizontal="right"/>
    </xf>
    <xf numFmtId="3" fontId="38" fillId="0" borderId="10" xfId="16" applyNumberFormat="1" applyFont="1" applyBorder="1" applyAlignment="1">
      <alignment horizontal="right"/>
    </xf>
    <xf numFmtId="0" fontId="38" fillId="0" borderId="21" xfId="0" applyFont="1" applyBorder="1"/>
    <xf numFmtId="0" fontId="38" fillId="0" borderId="11" xfId="0" applyFont="1" applyFill="1" applyBorder="1"/>
    <xf numFmtId="4" fontId="38" fillId="0" borderId="6" xfId="0" applyNumberFormat="1" applyFont="1" applyFill="1" applyBorder="1" applyAlignment="1">
      <alignment wrapText="1"/>
    </xf>
    <xf numFmtId="3" fontId="39" fillId="0" borderId="7" xfId="0" applyNumberFormat="1" applyFont="1" applyFill="1" applyBorder="1"/>
    <xf numFmtId="4" fontId="38" fillId="0" borderId="13" xfId="0" applyNumberFormat="1" applyFont="1" applyFill="1" applyBorder="1" applyAlignment="1">
      <alignment horizontal="left"/>
    </xf>
    <xf numFmtId="3" fontId="38" fillId="0" borderId="1" xfId="16" applyNumberFormat="1" applyFont="1" applyBorder="1" applyAlignment="1">
      <alignment horizontal="right"/>
    </xf>
    <xf numFmtId="1" fontId="29" fillId="0" borderId="0" xfId="0" applyNumberFormat="1" applyFont="1" applyBorder="1"/>
    <xf numFmtId="0" fontId="33" fillId="0" borderId="19" xfId="0" applyFont="1" applyFill="1" applyBorder="1"/>
    <xf numFmtId="0" fontId="38" fillId="0" borderId="19" xfId="0" applyFont="1" applyBorder="1"/>
    <xf numFmtId="166" fontId="37" fillId="0" borderId="0" xfId="0" applyNumberFormat="1" applyFont="1" applyBorder="1"/>
    <xf numFmtId="166" fontId="34" fillId="0" borderId="1" xfId="0" applyNumberFormat="1" applyFont="1" applyBorder="1"/>
    <xf numFmtId="166" fontId="0" fillId="0" borderId="0" xfId="0" applyNumberFormat="1"/>
    <xf numFmtId="3" fontId="39" fillId="0" borderId="16" xfId="0" applyNumberFormat="1" applyFont="1" applyFill="1" applyBorder="1"/>
    <xf numFmtId="3" fontId="0" fillId="0" borderId="0" xfId="0" applyNumberFormat="1" applyFont="1"/>
    <xf numFmtId="0" fontId="37" fillId="0" borderId="1" xfId="0" applyFont="1" applyBorder="1"/>
    <xf numFmtId="3" fontId="38" fillId="0" borderId="0" xfId="0" applyNumberFormat="1" applyFont="1" applyBorder="1"/>
    <xf numFmtId="0" fontId="37" fillId="0" borderId="4" xfId="0" applyFont="1" applyFill="1" applyBorder="1"/>
    <xf numFmtId="3" fontId="39" fillId="0" borderId="4" xfId="0" applyNumberFormat="1" applyFont="1" applyBorder="1"/>
    <xf numFmtId="0" fontId="22" fillId="0" borderId="0" xfId="6" quotePrefix="1"/>
    <xf numFmtId="3" fontId="37" fillId="0" borderId="0" xfId="0" applyNumberFormat="1" applyFont="1" applyFill="1" applyBorder="1" applyProtection="1"/>
    <xf numFmtId="0" fontId="38" fillId="0" borderId="0" xfId="0" applyFont="1" applyBorder="1"/>
    <xf numFmtId="1" fontId="38" fillId="0" borderId="0" xfId="0" applyNumberFormat="1" applyFont="1" applyBorder="1"/>
    <xf numFmtId="1" fontId="37" fillId="0" borderId="4" xfId="0" applyNumberFormat="1" applyFont="1" applyFill="1" applyBorder="1"/>
    <xf numFmtId="0" fontId="38" fillId="0" borderId="22" xfId="0" applyFont="1" applyFill="1" applyBorder="1"/>
    <xf numFmtId="0" fontId="37" fillId="0" borderId="22" xfId="0" applyFont="1" applyFill="1" applyBorder="1"/>
    <xf numFmtId="0" fontId="37" fillId="0" borderId="14" xfId="0" applyFont="1" applyBorder="1"/>
    <xf numFmtId="0" fontId="37" fillId="0" borderId="13" xfId="0" applyFont="1" applyBorder="1"/>
    <xf numFmtId="164" fontId="39" fillId="0" borderId="0" xfId="0" applyNumberFormat="1" applyFont="1" applyBorder="1"/>
    <xf numFmtId="3" fontId="37" fillId="0" borderId="23" xfId="0" applyNumberFormat="1" applyFont="1" applyFill="1" applyBorder="1"/>
    <xf numFmtId="1" fontId="37" fillId="0" borderId="19" xfId="0" applyNumberFormat="1" applyFont="1" applyFill="1" applyBorder="1"/>
    <xf numFmtId="0" fontId="0" fillId="0" borderId="0" xfId="0" pivotButton="1"/>
    <xf numFmtId="0" fontId="0" fillId="0" borderId="0" xfId="0" applyAlignment="1">
      <alignment horizontal="left"/>
    </xf>
    <xf numFmtId="3" fontId="7" fillId="0" borderId="0" xfId="7" applyNumberFormat="1"/>
    <xf numFmtId="3" fontId="0" fillId="0" borderId="0" xfId="0" applyNumberFormat="1" applyFont="1" applyBorder="1"/>
    <xf numFmtId="3" fontId="35" fillId="0" borderId="19" xfId="0" applyNumberFormat="1" applyFont="1" applyFill="1" applyBorder="1"/>
    <xf numFmtId="164" fontId="37" fillId="0" borderId="0" xfId="0" applyNumberFormat="1" applyFont="1" applyFill="1"/>
    <xf numFmtId="3" fontId="39" fillId="0" borderId="19" xfId="0" applyNumberFormat="1" applyFont="1" applyBorder="1"/>
    <xf numFmtId="2" fontId="37" fillId="0" borderId="0" xfId="9" applyNumberFormat="1" applyFont="1" applyFill="1"/>
    <xf numFmtId="2" fontId="37" fillId="0" borderId="0" xfId="9" applyNumberFormat="1" applyFont="1" applyFill="1" applyBorder="1"/>
    <xf numFmtId="2" fontId="37" fillId="0" borderId="4" xfId="9" applyNumberFormat="1" applyFont="1" applyFill="1" applyBorder="1"/>
    <xf numFmtId="166" fontId="37" fillId="0" borderId="0" xfId="0" applyNumberFormat="1" applyFont="1" applyFill="1"/>
    <xf numFmtId="0" fontId="0" fillId="0" borderId="0" xfId="0" applyNumberFormat="1"/>
    <xf numFmtId="1" fontId="29" fillId="0" borderId="0" xfId="0" applyNumberFormat="1" applyFont="1"/>
    <xf numFmtId="3" fontId="38" fillId="0" borderId="0" xfId="0" applyNumberFormat="1" applyFont="1" applyAlignment="1">
      <alignment horizontal="left"/>
    </xf>
    <xf numFmtId="3" fontId="0" fillId="0" borderId="0" xfId="0" applyNumberFormat="1"/>
    <xf numFmtId="1" fontId="0" fillId="0" borderId="0" xfId="0" applyNumberFormat="1"/>
    <xf numFmtId="0" fontId="40" fillId="0" borderId="0" xfId="0" applyFont="1" applyFill="1" applyBorder="1" applyAlignment="1" applyProtection="1"/>
    <xf numFmtId="166" fontId="14" fillId="0" borderId="0" xfId="0" applyNumberFormat="1" applyFont="1" applyFill="1"/>
    <xf numFmtId="0" fontId="38" fillId="0" borderId="0" xfId="0" applyFont="1" applyFill="1" applyBorder="1" applyAlignment="1">
      <alignment wrapText="1"/>
    </xf>
    <xf numFmtId="166" fontId="38" fillId="0" borderId="0" xfId="0" applyNumberFormat="1" applyFont="1" applyFill="1"/>
    <xf numFmtId="166" fontId="0" fillId="0" borderId="0" xfId="0" applyNumberFormat="1" applyFont="1" applyFill="1"/>
    <xf numFmtId="0" fontId="32" fillId="0" borderId="0" xfId="0" applyFont="1" applyFill="1" applyBorder="1" applyAlignment="1"/>
    <xf numFmtId="0" fontId="32" fillId="0" borderId="0" xfId="0" applyFont="1" applyFill="1"/>
    <xf numFmtId="3" fontId="39" fillId="0" borderId="0" xfId="0" applyNumberFormat="1" applyFont="1" applyFill="1" applyBorder="1"/>
    <xf numFmtId="3" fontId="39" fillId="0" borderId="15" xfId="0" applyNumberFormat="1" applyFont="1" applyFill="1" applyBorder="1"/>
    <xf numFmtId="164" fontId="39" fillId="0" borderId="15" xfId="0" applyNumberFormat="1" applyFont="1" applyFill="1" applyBorder="1"/>
    <xf numFmtId="164" fontId="39" fillId="0" borderId="0" xfId="0" applyNumberFormat="1" applyFont="1" applyFill="1" applyBorder="1"/>
    <xf numFmtId="0" fontId="39" fillId="0" borderId="3" xfId="0" applyFont="1" applyFill="1" applyBorder="1"/>
    <xf numFmtId="3" fontId="38" fillId="0" borderId="8" xfId="0" applyNumberFormat="1" applyFont="1" applyFill="1" applyBorder="1"/>
    <xf numFmtId="0" fontId="34" fillId="0" borderId="8" xfId="0" applyFont="1" applyBorder="1"/>
    <xf numFmtId="4" fontId="39" fillId="0" borderId="12" xfId="0" applyNumberFormat="1" applyFont="1" applyBorder="1" applyAlignment="1">
      <alignment horizontal="left"/>
    </xf>
    <xf numFmtId="3" fontId="37" fillId="0" borderId="19" xfId="0" applyNumberFormat="1" applyFont="1" applyBorder="1" applyAlignment="1">
      <alignment horizontal="left"/>
    </xf>
    <xf numFmtId="3" fontId="37" fillId="0" borderId="19" xfId="0" applyNumberFormat="1" applyFont="1" applyFill="1" applyBorder="1"/>
    <xf numFmtId="3" fontId="29" fillId="0" borderId="19" xfId="0" applyNumberFormat="1" applyFont="1" applyFill="1" applyBorder="1"/>
    <xf numFmtId="4" fontId="39" fillId="0" borderId="14" xfId="0" applyNumberFormat="1" applyFont="1" applyBorder="1" applyAlignment="1">
      <alignment horizontal="left"/>
    </xf>
    <xf numFmtId="4" fontId="39" fillId="0" borderId="13" xfId="0" applyNumberFormat="1" applyFont="1" applyBorder="1" applyAlignment="1">
      <alignment horizontal="left"/>
    </xf>
    <xf numFmtId="3" fontId="37" fillId="0" borderId="4" xfId="0" applyNumberFormat="1" applyFont="1" applyFill="1" applyBorder="1"/>
    <xf numFmtId="3" fontId="29" fillId="0" borderId="4" xfId="0" applyNumberFormat="1" applyFont="1" applyFill="1" applyBorder="1"/>
    <xf numFmtId="0" fontId="34" fillId="0" borderId="8" xfId="0" applyFont="1" applyBorder="1" applyAlignment="1">
      <alignment wrapText="1"/>
    </xf>
    <xf numFmtId="0" fontId="39" fillId="0" borderId="12" xfId="0" applyFont="1" applyFill="1" applyBorder="1"/>
    <xf numFmtId="0" fontId="35" fillId="0" borderId="19" xfId="0" applyFont="1" applyFill="1" applyBorder="1" applyProtection="1"/>
    <xf numFmtId="1" fontId="29" fillId="0" borderId="19" xfId="0" applyNumberFormat="1" applyFont="1" applyFill="1" applyBorder="1"/>
    <xf numFmtId="0" fontId="39" fillId="0" borderId="14" xfId="0" applyFont="1" applyBorder="1"/>
    <xf numFmtId="0" fontId="39" fillId="0" borderId="13" xfId="0" applyFont="1" applyBorder="1"/>
    <xf numFmtId="0" fontId="35" fillId="0" borderId="4" xfId="0" applyFont="1" applyFill="1" applyBorder="1" applyProtection="1"/>
    <xf numFmtId="3" fontId="37" fillId="0" borderId="4" xfId="0" applyNumberFormat="1" applyFont="1" applyBorder="1"/>
    <xf numFmtId="1" fontId="29" fillId="0" borderId="4" xfId="0" applyNumberFormat="1" applyFont="1" applyBorder="1"/>
    <xf numFmtId="0" fontId="39" fillId="0" borderId="0" xfId="0" applyFont="1" applyFill="1"/>
    <xf numFmtId="0" fontId="0" fillId="0" borderId="0" xfId="0" applyFont="1" applyFill="1" applyBorder="1"/>
    <xf numFmtId="3" fontId="37" fillId="0" borderId="19" xfId="0" applyNumberFormat="1" applyFont="1" applyBorder="1"/>
    <xf numFmtId="3" fontId="34" fillId="0" borderId="0" xfId="0" applyNumberFormat="1" applyFont="1" applyBorder="1"/>
    <xf numFmtId="3" fontId="33" fillId="0" borderId="1" xfId="0" applyNumberFormat="1" applyFont="1" applyFill="1" applyBorder="1"/>
    <xf numFmtId="1" fontId="33" fillId="0" borderId="1" xfId="0" applyNumberFormat="1" applyFont="1" applyFill="1" applyBorder="1"/>
    <xf numFmtId="1" fontId="33" fillId="0" borderId="24" xfId="0" applyNumberFormat="1" applyFont="1" applyFill="1" applyBorder="1"/>
    <xf numFmtId="0" fontId="14" fillId="0" borderId="0" xfId="0" applyFont="1" applyBorder="1"/>
    <xf numFmtId="4" fontId="37" fillId="0" borderId="7" xfId="0" applyNumberFormat="1" applyFont="1" applyBorder="1" applyAlignment="1">
      <alignment horizontal="left"/>
    </xf>
    <xf numFmtId="164" fontId="39" fillId="0" borderId="10" xfId="9" applyNumberFormat="1" applyFont="1" applyBorder="1"/>
    <xf numFmtId="1" fontId="38" fillId="0" borderId="0" xfId="0" applyNumberFormat="1" applyFont="1" applyFill="1" applyBorder="1" applyAlignment="1">
      <alignment horizontal="right"/>
    </xf>
    <xf numFmtId="1" fontId="37" fillId="0" borderId="0" xfId="0" applyNumberFormat="1" applyFont="1" applyFill="1"/>
    <xf numFmtId="0" fontId="51" fillId="0" borderId="0" xfId="0" applyFont="1" applyFill="1" applyBorder="1" applyAlignment="1">
      <alignment horizontal="left" wrapText="1"/>
    </xf>
    <xf numFmtId="1" fontId="52" fillId="0" borderId="0" xfId="0" applyNumberFormat="1" applyFont="1" applyFill="1" applyBorder="1" applyAlignment="1">
      <alignment horizontal="right"/>
    </xf>
    <xf numFmtId="4" fontId="37" fillId="0" borderId="6" xfId="0" applyNumberFormat="1" applyFont="1" applyFill="1" applyBorder="1" applyAlignment="1">
      <alignment horizontal="left"/>
    </xf>
    <xf numFmtId="164" fontId="37" fillId="0" borderId="0" xfId="9" applyNumberFormat="1" applyFont="1" applyFill="1"/>
    <xf numFmtId="4" fontId="38" fillId="0" borderId="0" xfId="0" applyNumberFormat="1" applyFont="1" applyFill="1" applyBorder="1"/>
    <xf numFmtId="3" fontId="36" fillId="0" borderId="16" xfId="0" applyNumberFormat="1" applyFont="1" applyFill="1" applyBorder="1"/>
    <xf numFmtId="3" fontId="39" fillId="5" borderId="7" xfId="0" applyNumberFormat="1" applyFont="1" applyFill="1" applyBorder="1"/>
    <xf numFmtId="164" fontId="37" fillId="5" borderId="7" xfId="0" applyNumberFormat="1" applyFont="1" applyFill="1" applyBorder="1" applyAlignment="1">
      <alignment horizontal="right"/>
    </xf>
    <xf numFmtId="3" fontId="30" fillId="0" borderId="1" xfId="0" applyNumberFormat="1" applyFont="1" applyBorder="1"/>
    <xf numFmtId="3" fontId="35" fillId="0" borderId="0" xfId="0" applyNumberFormat="1" applyFont="1"/>
    <xf numFmtId="3" fontId="35" fillId="0" borderId="19" xfId="0" applyNumberFormat="1" applyFont="1" applyBorder="1"/>
    <xf numFmtId="3" fontId="35" fillId="0" borderId="4" xfId="0" applyNumberFormat="1" applyFont="1" applyBorder="1"/>
    <xf numFmtId="164" fontId="37" fillId="0" borderId="0" xfId="9" applyNumberFormat="1" applyFont="1"/>
    <xf numFmtId="164" fontId="52" fillId="0" borderId="0" xfId="9" applyNumberFormat="1" applyFont="1" applyFill="1" applyBorder="1" applyAlignment="1">
      <alignment horizontal="right"/>
    </xf>
    <xf numFmtId="164" fontId="53" fillId="0" borderId="0" xfId="9" applyNumberFormat="1" applyFont="1" applyFill="1" applyBorder="1" applyAlignment="1">
      <alignment horizontal="right"/>
    </xf>
    <xf numFmtId="164" fontId="52" fillId="0" borderId="0" xfId="9" applyNumberFormat="1" applyFont="1" applyFill="1"/>
    <xf numFmtId="0" fontId="52" fillId="0" borderId="0" xfId="0" applyFont="1" applyFill="1"/>
    <xf numFmtId="0" fontId="38" fillId="0" borderId="8" xfId="0" applyFont="1" applyFill="1" applyBorder="1"/>
    <xf numFmtId="0" fontId="40" fillId="4" borderId="8" xfId="0" applyFont="1" applyFill="1" applyBorder="1"/>
    <xf numFmtId="0" fontId="40" fillId="4" borderId="1" xfId="0" applyFont="1" applyFill="1" applyBorder="1"/>
    <xf numFmtId="0" fontId="40" fillId="4" borderId="10" xfId="0" applyFont="1" applyFill="1" applyBorder="1"/>
    <xf numFmtId="167" fontId="15" fillId="0" borderId="24" xfId="0" applyNumberFormat="1" applyFont="1" applyFill="1" applyBorder="1"/>
    <xf numFmtId="0" fontId="38" fillId="0" borderId="8" xfId="0" applyFont="1" applyBorder="1"/>
    <xf numFmtId="0" fontId="38" fillId="0" borderId="10" xfId="0" applyFont="1" applyBorder="1"/>
    <xf numFmtId="164" fontId="39" fillId="0" borderId="7" xfId="0" applyNumberFormat="1" applyFont="1" applyBorder="1"/>
    <xf numFmtId="3" fontId="39" fillId="0" borderId="14" xfId="0" applyNumberFormat="1" applyFont="1" applyBorder="1"/>
    <xf numFmtId="3" fontId="35" fillId="0" borderId="0" xfId="0" applyNumberFormat="1" applyFont="1" applyBorder="1"/>
    <xf numFmtId="3" fontId="35" fillId="0" borderId="16" xfId="0" applyNumberFormat="1" applyFont="1" applyBorder="1"/>
    <xf numFmtId="3" fontId="35" fillId="0" borderId="14" xfId="0" applyNumberFormat="1" applyFont="1" applyBorder="1"/>
    <xf numFmtId="3" fontId="35" fillId="0" borderId="13" xfId="0" applyNumberFormat="1" applyFont="1" applyBorder="1"/>
    <xf numFmtId="3" fontId="35" fillId="0" borderId="25" xfId="0" applyNumberFormat="1" applyFont="1" applyBorder="1"/>
    <xf numFmtId="164" fontId="39" fillId="0" borderId="16" xfId="0" applyNumberFormat="1" applyFont="1" applyBorder="1"/>
    <xf numFmtId="164" fontId="39" fillId="0" borderId="14" xfId="0" applyNumberFormat="1" applyFont="1" applyBorder="1"/>
    <xf numFmtId="164" fontId="39" fillId="0" borderId="12" xfId="0" applyNumberFormat="1" applyFont="1" applyBorder="1"/>
    <xf numFmtId="164" fontId="39" fillId="0" borderId="25" xfId="0" applyNumberFormat="1" applyFont="1" applyBorder="1"/>
    <xf numFmtId="164" fontId="39" fillId="0" borderId="13" xfId="0" applyNumberFormat="1" applyFont="1" applyBorder="1"/>
    <xf numFmtId="164" fontId="39" fillId="0" borderId="19" xfId="0" applyNumberFormat="1" applyFont="1" applyBorder="1"/>
    <xf numFmtId="164" fontId="39" fillId="0" borderId="4" xfId="0" applyNumberFormat="1" applyFont="1" applyBorder="1"/>
    <xf numFmtId="3" fontId="37" fillId="0" borderId="19" xfId="0" applyNumberFormat="1" applyFont="1" applyFill="1" applyBorder="1" applyAlignment="1">
      <alignment horizontal="left"/>
    </xf>
    <xf numFmtId="166" fontId="37" fillId="0" borderId="19" xfId="0" applyNumberFormat="1" applyFont="1" applyFill="1" applyBorder="1"/>
    <xf numFmtId="166" fontId="37" fillId="0" borderId="19" xfId="0" applyNumberFormat="1" applyFont="1" applyBorder="1"/>
    <xf numFmtId="166" fontId="37" fillId="0" borderId="4" xfId="0" applyNumberFormat="1" applyFont="1" applyBorder="1"/>
    <xf numFmtId="0" fontId="38" fillId="0" borderId="3" xfId="0" applyFont="1" applyBorder="1"/>
    <xf numFmtId="166" fontId="39" fillId="0" borderId="0" xfId="0" applyNumberFormat="1" applyFont="1" applyFill="1" applyBorder="1"/>
    <xf numFmtId="0" fontId="39" fillId="0" borderId="0" xfId="0" applyFont="1" applyBorder="1"/>
    <xf numFmtId="0" fontId="40" fillId="4" borderId="10" xfId="0" applyFont="1" applyFill="1" applyBorder="1" applyAlignment="1">
      <alignment horizontal="right"/>
    </xf>
    <xf numFmtId="3" fontId="35" fillId="0" borderId="12" xfId="0" applyNumberFormat="1" applyFont="1" applyFill="1" applyBorder="1" applyProtection="1"/>
    <xf numFmtId="3" fontId="35" fillId="0" borderId="19" xfId="0" applyNumberFormat="1" applyFont="1" applyFill="1" applyBorder="1" applyProtection="1"/>
    <xf numFmtId="3" fontId="35" fillId="0" borderId="20" xfId="0" applyNumberFormat="1" applyFont="1" applyFill="1" applyBorder="1" applyProtection="1"/>
    <xf numFmtId="3" fontId="37" fillId="0" borderId="16" xfId="0" applyNumberFormat="1" applyFont="1" applyFill="1" applyBorder="1" applyProtection="1"/>
    <xf numFmtId="0" fontId="37" fillId="0" borderId="14" xfId="0" applyFont="1" applyFill="1" applyBorder="1"/>
    <xf numFmtId="0" fontId="37" fillId="0" borderId="16" xfId="0" applyFont="1" applyFill="1" applyBorder="1"/>
    <xf numFmtId="3" fontId="40" fillId="4" borderId="26" xfId="0" applyNumberFormat="1" applyFont="1" applyFill="1" applyBorder="1"/>
    <xf numFmtId="3" fontId="37" fillId="0" borderId="0" xfId="0" applyNumberFormat="1" applyFont="1" applyFill="1" applyAlignment="1">
      <alignment horizontal="right"/>
    </xf>
    <xf numFmtId="0" fontId="0" fillId="0" borderId="14" xfId="0" applyFont="1" applyFill="1" applyBorder="1"/>
    <xf numFmtId="4" fontId="37" fillId="0" borderId="14" xfId="0" applyNumberFormat="1" applyFont="1" applyFill="1" applyBorder="1" applyAlignment="1">
      <alignment horizontal="left"/>
    </xf>
    <xf numFmtId="3" fontId="39" fillId="0" borderId="7" xfId="0" applyNumberFormat="1" applyFont="1" applyBorder="1"/>
    <xf numFmtId="0" fontId="38" fillId="0" borderId="12" xfId="0" applyFont="1" applyBorder="1" applyAlignment="1">
      <alignment wrapText="1"/>
    </xf>
    <xf numFmtId="0" fontId="37" fillId="0" borderId="22" xfId="0" applyFont="1" applyBorder="1"/>
    <xf numFmtId="4" fontId="32" fillId="0" borderId="8" xfId="0" applyNumberFormat="1" applyFont="1" applyFill="1" applyBorder="1" applyAlignment="1">
      <alignment horizontal="left"/>
    </xf>
    <xf numFmtId="1" fontId="33" fillId="0" borderId="10" xfId="0" applyNumberFormat="1" applyFont="1" applyFill="1" applyBorder="1"/>
    <xf numFmtId="4" fontId="38" fillId="0" borderId="11" xfId="0" applyNumberFormat="1" applyFont="1" applyFill="1" applyBorder="1" applyAlignment="1">
      <alignment horizontal="center" wrapText="1"/>
    </xf>
    <xf numFmtId="4" fontId="38" fillId="0" borderId="15" xfId="0" applyNumberFormat="1" applyFont="1" applyFill="1" applyBorder="1" applyAlignment="1">
      <alignment horizontal="center" wrapText="1"/>
    </xf>
    <xf numFmtId="4" fontId="38" fillId="0" borderId="8" xfId="0" applyNumberFormat="1" applyFont="1" applyFill="1" applyBorder="1" applyAlignment="1">
      <alignment horizontal="left" wrapText="1"/>
    </xf>
    <xf numFmtId="0" fontId="14" fillId="0" borderId="1" xfId="0" applyFont="1" applyFill="1" applyBorder="1" applyAlignment="1">
      <alignment horizontal="left" wrapText="1"/>
    </xf>
    <xf numFmtId="0" fontId="14" fillId="0" borderId="10" xfId="0" applyFont="1" applyFill="1" applyBorder="1" applyAlignment="1">
      <alignment horizontal="left" wrapText="1"/>
    </xf>
    <xf numFmtId="4" fontId="38" fillId="0" borderId="7" xfId="0" applyNumberFormat="1" applyFont="1" applyFill="1" applyBorder="1" applyAlignment="1">
      <alignment horizontal="center" wrapText="1"/>
    </xf>
    <xf numFmtId="0" fontId="49" fillId="0" borderId="8" xfId="0" applyFont="1" applyFill="1" applyBorder="1" applyAlignment="1">
      <alignment horizontal="center" vertical="center" wrapText="1"/>
    </xf>
    <xf numFmtId="0" fontId="49" fillId="0" borderId="1" xfId="0" applyFont="1" applyFill="1" applyBorder="1" applyAlignment="1">
      <alignment horizontal="center" vertical="center" wrapText="1"/>
    </xf>
    <xf numFmtId="0" fontId="49" fillId="0" borderId="10" xfId="0" applyFont="1" applyFill="1" applyBorder="1" applyAlignment="1">
      <alignment horizontal="center" vertical="center" wrapText="1"/>
    </xf>
    <xf numFmtId="0" fontId="49" fillId="0" borderId="8" xfId="0" applyFont="1" applyFill="1" applyBorder="1" applyAlignment="1">
      <alignment horizontal="center" vertical="center"/>
    </xf>
    <xf numFmtId="0" fontId="49" fillId="0" borderId="1" xfId="0" applyFont="1" applyFill="1" applyBorder="1" applyAlignment="1">
      <alignment horizontal="center" vertical="center"/>
    </xf>
    <xf numFmtId="0" fontId="49" fillId="0" borderId="10" xfId="0" applyFont="1" applyFill="1" applyBorder="1" applyAlignment="1">
      <alignment horizontal="center" vertical="center"/>
    </xf>
    <xf numFmtId="0" fontId="6" fillId="0" borderId="0" xfId="10" applyFill="1"/>
    <xf numFmtId="0" fontId="21" fillId="0" borderId="14" xfId="5" applyFont="1" applyFill="1" applyBorder="1" applyAlignment="1" applyProtection="1">
      <alignment horizontal="center"/>
    </xf>
    <xf numFmtId="0" fontId="23" fillId="0" borderId="15" xfId="6" applyFont="1" applyFill="1" applyBorder="1" applyAlignment="1" applyProtection="1"/>
    <xf numFmtId="0" fontId="24" fillId="0" borderId="14" xfId="5" applyFont="1" applyFill="1" applyBorder="1" applyAlignment="1" applyProtection="1">
      <alignment horizontal="center"/>
    </xf>
    <xf numFmtId="0" fontId="25" fillId="0" borderId="15" xfId="6" applyFont="1" applyFill="1" applyBorder="1" applyAlignment="1" applyProtection="1"/>
    <xf numFmtId="0" fontId="15" fillId="0" borderId="14" xfId="4" applyFont="1" applyFill="1" applyBorder="1" applyAlignment="1">
      <alignment horizontal="center"/>
    </xf>
    <xf numFmtId="0" fontId="8" fillId="0" borderId="15" xfId="4" applyFill="1" applyBorder="1"/>
    <xf numFmtId="0" fontId="18" fillId="0" borderId="14" xfId="4" applyFont="1" applyFill="1" applyBorder="1" applyAlignment="1">
      <alignment horizontal="center"/>
    </xf>
    <xf numFmtId="0" fontId="26" fillId="0" borderId="14" xfId="5" quotePrefix="1" applyFont="1" applyFill="1" applyBorder="1" applyAlignment="1" applyProtection="1">
      <alignment horizontal="center"/>
    </xf>
    <xf numFmtId="0" fontId="26" fillId="0" borderId="15" xfId="5" applyFont="1" applyFill="1" applyBorder="1" applyAlignment="1" applyProtection="1"/>
  </cellXfs>
  <cellStyles count="17">
    <cellStyle name="Hyperlänk" xfId="6" builtinId="8"/>
    <cellStyle name="Hyperlänk 2" xfId="5" xr:uid="{00000000-0005-0000-0000-000001000000}"/>
    <cellStyle name="Normal" xfId="0" builtinId="0"/>
    <cellStyle name="Normal 10" xfId="13" xr:uid="{00000000-0005-0000-0000-000003000000}"/>
    <cellStyle name="Normal 11" xfId="14" xr:uid="{00000000-0005-0000-0000-000004000000}"/>
    <cellStyle name="Normal 12" xfId="15" xr:uid="{00000000-0005-0000-0000-000005000000}"/>
    <cellStyle name="Normal 2" xfId="1" xr:uid="{00000000-0005-0000-0000-000006000000}"/>
    <cellStyle name="Normal 3" xfId="2" xr:uid="{00000000-0005-0000-0000-000007000000}"/>
    <cellStyle name="Normal 3 2" xfId="8" xr:uid="{00000000-0005-0000-0000-000008000000}"/>
    <cellStyle name="Normal 4" xfId="3" xr:uid="{00000000-0005-0000-0000-000009000000}"/>
    <cellStyle name="Normal 5" xfId="7" xr:uid="{00000000-0005-0000-0000-00000A000000}"/>
    <cellStyle name="Normal 6" xfId="4" xr:uid="{00000000-0005-0000-0000-00000B000000}"/>
    <cellStyle name="Normal 7" xfId="10" xr:uid="{00000000-0005-0000-0000-00000C000000}"/>
    <cellStyle name="Normal 8" xfId="11" xr:uid="{00000000-0005-0000-0000-00000D000000}"/>
    <cellStyle name="Normal 9" xfId="12" xr:uid="{00000000-0005-0000-0000-00000E000000}"/>
    <cellStyle name="Procent" xfId="9" builtinId="5"/>
    <cellStyle name="Tusental" xfId="16" builtinId="3"/>
  </cellStyles>
  <dxfs count="54">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border diagonalUp="0" diagonalDown="0">
        <left/>
        <right style="thin">
          <color indexed="64"/>
        </right>
        <top/>
        <bottom/>
        <vertical/>
        <horizontal/>
      </border>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4"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none">
          <fgColor indexed="64"/>
          <bgColor auto="1"/>
        </patternFill>
      </fill>
    </dxf>
    <dxf>
      <font>
        <b/>
        <i val="0"/>
        <strike val="0"/>
        <condense val="0"/>
        <extend val="0"/>
        <outline val="0"/>
        <shadow val="0"/>
        <u val="none"/>
        <vertAlign val="baseline"/>
        <sz val="10"/>
        <color auto="1"/>
        <name val="Calibri"/>
        <scheme val="none"/>
      </font>
      <fill>
        <patternFill patternType="none">
          <fgColor indexed="64"/>
          <bgColor auto="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r>
              <a:rPr lang="sv-SE" b="1"/>
              <a:t>Utsläpp av växthusgaser, BNP</a:t>
            </a:r>
            <a:r>
              <a:rPr lang="sv-SE" b="1" baseline="0"/>
              <a:t> och utsläppsintensitet, </a:t>
            </a:r>
            <a:r>
              <a:rPr lang="sv-SE" b="1"/>
              <a:t>index 2008K1=100</a:t>
            </a:r>
          </a:p>
          <a:p>
            <a:pPr>
              <a:defRPr/>
            </a:pPr>
            <a:r>
              <a:rPr lang="sv-SE" sz="960" b="0" i="0" u="none" strike="noStrike" baseline="0">
                <a:effectLst/>
              </a:rPr>
              <a:t>Greenhouse gas emissions, GDP and emissions intensity</a:t>
            </a:r>
            <a:endParaRPr lang="sv-SE"/>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lineChart>
        <c:grouping val="standard"/>
        <c:varyColors val="0"/>
        <c:ser>
          <c:idx val="0"/>
          <c:order val="0"/>
          <c:tx>
            <c:strRef>
              <c:f>'4 Utsläpp per FV'!$C$57</c:f>
              <c:strCache>
                <c:ptCount val="1"/>
                <c:pt idx="0">
                  <c:v>Utsläpp av växthusgaser</c:v>
                </c:pt>
              </c:strCache>
            </c:strRef>
          </c:tx>
          <c:spPr>
            <a:ln w="19050" cap="rnd">
              <a:solidFill>
                <a:srgbClr val="1E00BE"/>
              </a:solidFill>
              <a:round/>
            </a:ln>
            <a:effectLst/>
          </c:spPr>
          <c:marker>
            <c:symbol val="none"/>
          </c:marker>
          <c:cat>
            <c:strRef>
              <c:f>'4 Utsläpp per FV'!$D$56:$BP$56</c:f>
              <c:strCache>
                <c:ptCount val="65"/>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strCache>
            </c:strRef>
          </c:cat>
          <c:val>
            <c:numRef>
              <c:f>'4 Utsläpp per FV'!$D$57:$BP$57</c:f>
              <c:numCache>
                <c:formatCode>0.00</c:formatCode>
                <c:ptCount val="65"/>
                <c:pt idx="0">
                  <c:v>100</c:v>
                </c:pt>
                <c:pt idx="1">
                  <c:v>95.637316082744235</c:v>
                </c:pt>
                <c:pt idx="2">
                  <c:v>92.73197320436735</c:v>
                </c:pt>
                <c:pt idx="3">
                  <c:v>103.452314163167</c:v>
                </c:pt>
                <c:pt idx="4">
                  <c:v>94.897666191540225</c:v>
                </c:pt>
                <c:pt idx="5">
                  <c:v>86.902169087782866</c:v>
                </c:pt>
                <c:pt idx="6">
                  <c:v>81.732906468765904</c:v>
                </c:pt>
                <c:pt idx="7">
                  <c:v>96.812603674500608</c:v>
                </c:pt>
                <c:pt idx="8">
                  <c:v>108.81712260098475</c:v>
                </c:pt>
                <c:pt idx="9">
                  <c:v>93.711814392975583</c:v>
                </c:pt>
                <c:pt idx="10">
                  <c:v>87.533043608947864</c:v>
                </c:pt>
                <c:pt idx="11">
                  <c:v>105.70648440854842</c:v>
                </c:pt>
                <c:pt idx="12">
                  <c:v>101.24922028385764</c:v>
                </c:pt>
                <c:pt idx="13">
                  <c:v>89.291413266494132</c:v>
                </c:pt>
                <c:pt idx="14">
                  <c:v>83.79937990980558</c:v>
                </c:pt>
                <c:pt idx="15">
                  <c:v>90.407851782158005</c:v>
                </c:pt>
                <c:pt idx="16">
                  <c:v>93.063913593207189</c:v>
                </c:pt>
                <c:pt idx="17">
                  <c:v>82.944706452914303</c:v>
                </c:pt>
                <c:pt idx="18">
                  <c:v>78.566773918190989</c:v>
                </c:pt>
                <c:pt idx="19">
                  <c:v>89.610284942749956</c:v>
                </c:pt>
                <c:pt idx="20">
                  <c:v>90.886868719449467</c:v>
                </c:pt>
                <c:pt idx="21">
                  <c:v>82.723519621185332</c:v>
                </c:pt>
                <c:pt idx="22">
                  <c:v>78.652668796520672</c:v>
                </c:pt>
                <c:pt idx="23">
                  <c:v>83.772853316455766</c:v>
                </c:pt>
                <c:pt idx="24">
                  <c:v>83.775604193854491</c:v>
                </c:pt>
                <c:pt idx="25">
                  <c:v>80.582094975128399</c:v>
                </c:pt>
                <c:pt idx="26">
                  <c:v>78.574746222636634</c:v>
                </c:pt>
                <c:pt idx="27">
                  <c:v>84.353930753894318</c:v>
                </c:pt>
                <c:pt idx="28">
                  <c:v>86.554348796740527</c:v>
                </c:pt>
                <c:pt idx="29">
                  <c:v>82.128439908960473</c:v>
                </c:pt>
                <c:pt idx="30">
                  <c:v>77.92470844952345</c:v>
                </c:pt>
                <c:pt idx="31">
                  <c:v>83.703642790394852</c:v>
                </c:pt>
                <c:pt idx="32">
                  <c:v>87.443347164102576</c:v>
                </c:pt>
                <c:pt idx="33">
                  <c:v>80.968258823307096</c:v>
                </c:pt>
                <c:pt idx="34">
                  <c:v>80.189343208597379</c:v>
                </c:pt>
                <c:pt idx="35">
                  <c:v>87.138918174983431</c:v>
                </c:pt>
                <c:pt idx="36">
                  <c:v>83.355778147642354</c:v>
                </c:pt>
                <c:pt idx="37">
                  <c:v>80.401127721423933</c:v>
                </c:pt>
                <c:pt idx="38">
                  <c:v>79.186853730219468</c:v>
                </c:pt>
                <c:pt idx="39">
                  <c:v>84.018943004637208</c:v>
                </c:pt>
                <c:pt idx="40">
                  <c:v>82.943170999842721</c:v>
                </c:pt>
                <c:pt idx="41">
                  <c:v>79.008470641330035</c:v>
                </c:pt>
                <c:pt idx="42">
                  <c:v>77.460951897432707</c:v>
                </c:pt>
                <c:pt idx="43">
                  <c:v>82.499598999131763</c:v>
                </c:pt>
                <c:pt idx="44">
                  <c:v>81.003821244583818</c:v>
                </c:pt>
                <c:pt idx="45">
                  <c:v>77.016801594394053</c:v>
                </c:pt>
                <c:pt idx="46">
                  <c:v>77.248549097111876</c:v>
                </c:pt>
                <c:pt idx="47">
                  <c:v>78.244098443748257</c:v>
                </c:pt>
                <c:pt idx="48">
                  <c:v>76.618863973554554</c:v>
                </c:pt>
                <c:pt idx="49">
                  <c:v>67.027434449785105</c:v>
                </c:pt>
                <c:pt idx="50">
                  <c:v>67.086033538521022</c:v>
                </c:pt>
                <c:pt idx="51">
                  <c:v>70.549309951913131</c:v>
                </c:pt>
                <c:pt idx="52">
                  <c:v>72.278310091068249</c:v>
                </c:pt>
                <c:pt idx="53">
                  <c:v>73.766385936909501</c:v>
                </c:pt>
                <c:pt idx="54">
                  <c:v>71.289135889983413</c:v>
                </c:pt>
                <c:pt idx="55">
                  <c:v>76.476211226727187</c:v>
                </c:pt>
                <c:pt idx="56">
                  <c:v>72.393357919314695</c:v>
                </c:pt>
                <c:pt idx="57">
                  <c:v>67.724242591497912</c:v>
                </c:pt>
                <c:pt idx="58">
                  <c:v>69.10530209201427</c:v>
                </c:pt>
                <c:pt idx="59">
                  <c:v>74.818342133208077</c:v>
                </c:pt>
                <c:pt idx="60">
                  <c:v>69.708265327621163</c:v>
                </c:pt>
                <c:pt idx="61">
                  <c:v>68.027166767642456</c:v>
                </c:pt>
                <c:pt idx="62">
                  <c:v>66.746769664258849</c:v>
                </c:pt>
                <c:pt idx="63">
                  <c:v>70.94120517413252</c:v>
                </c:pt>
                <c:pt idx="64">
                  <c:v>74.370771315249783</c:v>
                </c:pt>
              </c:numCache>
            </c:numRef>
          </c:val>
          <c:smooth val="0"/>
          <c:extLst>
            <c:ext xmlns:c16="http://schemas.microsoft.com/office/drawing/2014/chart" uri="{C3380CC4-5D6E-409C-BE32-E72D297353CC}">
              <c16:uniqueId val="{00000000-7FBC-411A-80FE-FC453D70221E}"/>
            </c:ext>
          </c:extLst>
        </c:ser>
        <c:ser>
          <c:idx val="1"/>
          <c:order val="1"/>
          <c:tx>
            <c:strRef>
              <c:f>'4 Utsläpp per FV'!$C$58</c:f>
              <c:strCache>
                <c:ptCount val="1"/>
                <c:pt idx="0">
                  <c:v>BNP från produktionssidan</c:v>
                </c:pt>
              </c:strCache>
            </c:strRef>
          </c:tx>
          <c:spPr>
            <a:ln w="19050" cap="rnd">
              <a:solidFill>
                <a:srgbClr val="0AAFEB"/>
              </a:solidFill>
              <a:round/>
            </a:ln>
            <a:effectLst/>
          </c:spPr>
          <c:marker>
            <c:symbol val="none"/>
          </c:marker>
          <c:cat>
            <c:strRef>
              <c:f>'4 Utsläpp per FV'!$D$56:$BP$56</c:f>
              <c:strCache>
                <c:ptCount val="65"/>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strCache>
            </c:strRef>
          </c:cat>
          <c:val>
            <c:numRef>
              <c:f>'4 Utsläpp per FV'!$D$58:$BP$58</c:f>
              <c:numCache>
                <c:formatCode>0.00</c:formatCode>
                <c:ptCount val="65"/>
                <c:pt idx="0">
                  <c:v>100</c:v>
                </c:pt>
                <c:pt idx="1">
                  <c:v>106.09700468794334</c:v>
                </c:pt>
                <c:pt idx="2">
                  <c:v>94.345340974432673</c:v>
                </c:pt>
                <c:pt idx="3">
                  <c:v>103.22514766477479</c:v>
                </c:pt>
                <c:pt idx="4">
                  <c:v>94.223643605824407</c:v>
                </c:pt>
                <c:pt idx="5">
                  <c:v>99.49404360850275</c:v>
                </c:pt>
                <c:pt idx="6">
                  <c:v>90.04316322764187</c:v>
                </c:pt>
                <c:pt idx="7">
                  <c:v>102.72831439100678</c:v>
                </c:pt>
                <c:pt idx="8">
                  <c:v>96.159837022616131</c:v>
                </c:pt>
                <c:pt idx="9">
                  <c:v>105.27843504214628</c:v>
                </c:pt>
                <c:pt idx="10">
                  <c:v>96.614737434160801</c:v>
                </c:pt>
                <c:pt idx="11">
                  <c:v>110.66207888232601</c:v>
                </c:pt>
                <c:pt idx="12">
                  <c:v>102.71994455822767</c:v>
                </c:pt>
                <c:pt idx="13">
                  <c:v>108.86917700271266</c:v>
                </c:pt>
                <c:pt idx="14">
                  <c:v>99.649889894849792</c:v>
                </c:pt>
                <c:pt idx="15">
                  <c:v>110.40746856918547</c:v>
                </c:pt>
                <c:pt idx="16">
                  <c:v>102.97078844661762</c:v>
                </c:pt>
                <c:pt idx="17">
                  <c:v>107.93267641305795</c:v>
                </c:pt>
                <c:pt idx="18">
                  <c:v>98.744441384805569</c:v>
                </c:pt>
                <c:pt idx="19">
                  <c:v>110.25103639454387</c:v>
                </c:pt>
                <c:pt idx="20">
                  <c:v>102.59263940165739</c:v>
                </c:pt>
                <c:pt idx="21">
                  <c:v>109.06218534659895</c:v>
                </c:pt>
                <c:pt idx="22">
                  <c:v>99.885249592598385</c:v>
                </c:pt>
                <c:pt idx="23">
                  <c:v>113.13611775350341</c:v>
                </c:pt>
                <c:pt idx="24">
                  <c:v>104.87877552694376</c:v>
                </c:pt>
                <c:pt idx="25">
                  <c:v>111.46039353279762</c:v>
                </c:pt>
                <c:pt idx="26">
                  <c:v>102.21373707174703</c:v>
                </c:pt>
                <c:pt idx="27">
                  <c:v>115.87288567561708</c:v>
                </c:pt>
                <c:pt idx="28">
                  <c:v>108.18628234626499</c:v>
                </c:pt>
                <c:pt idx="29">
                  <c:v>117.26403558183311</c:v>
                </c:pt>
                <c:pt idx="30">
                  <c:v>106.26197409201961</c:v>
                </c:pt>
                <c:pt idx="31">
                  <c:v>121.87229811335601</c:v>
                </c:pt>
                <c:pt idx="32">
                  <c:v>111.13137540625075</c:v>
                </c:pt>
                <c:pt idx="33">
                  <c:v>120.80405635575806</c:v>
                </c:pt>
                <c:pt idx="34">
                  <c:v>108.27742982522952</c:v>
                </c:pt>
                <c:pt idx="35">
                  <c:v>124.02978990882741</c:v>
                </c:pt>
                <c:pt idx="36">
                  <c:v>115.06477832079393</c:v>
                </c:pt>
                <c:pt idx="37">
                  <c:v>120.92407975781052</c:v>
                </c:pt>
                <c:pt idx="38">
                  <c:v>109.80827224052891</c:v>
                </c:pt>
                <c:pt idx="39">
                  <c:v>126.91872139086533</c:v>
                </c:pt>
                <c:pt idx="40">
                  <c:v>116.89668362115793</c:v>
                </c:pt>
                <c:pt idx="41">
                  <c:v>124.34416082801081</c:v>
                </c:pt>
                <c:pt idx="42">
                  <c:v>111.42842077158141</c:v>
                </c:pt>
                <c:pt idx="43">
                  <c:v>129.04223166525358</c:v>
                </c:pt>
                <c:pt idx="44">
                  <c:v>119.77029830921009</c:v>
                </c:pt>
                <c:pt idx="45">
                  <c:v>126.71508335934956</c:v>
                </c:pt>
                <c:pt idx="46">
                  <c:v>115.03933402914544</c:v>
                </c:pt>
                <c:pt idx="47">
                  <c:v>132.46875750669378</c:v>
                </c:pt>
                <c:pt idx="48">
                  <c:v>122.42161023864904</c:v>
                </c:pt>
                <c:pt idx="49">
                  <c:v>118.08134975271329</c:v>
                </c:pt>
                <c:pt idx="50">
                  <c:v>112.32307219734057</c:v>
                </c:pt>
                <c:pt idx="51">
                  <c:v>131.26115803332365</c:v>
                </c:pt>
                <c:pt idx="52">
                  <c:v>122.94999778199431</c:v>
                </c:pt>
                <c:pt idx="53">
                  <c:v>131.01290879309522</c:v>
                </c:pt>
                <c:pt idx="54">
                  <c:v>118.8955670854652</c:v>
                </c:pt>
                <c:pt idx="55">
                  <c:v>139.971391911561</c:v>
                </c:pt>
                <c:pt idx="56">
                  <c:v>126.44507255389546</c:v>
                </c:pt>
                <c:pt idx="57">
                  <c:v>133.51465181077145</c:v>
                </c:pt>
                <c:pt idx="58">
                  <c:v>121.72540754808259</c:v>
                </c:pt>
                <c:pt idx="59">
                  <c:v>138.62836854382485</c:v>
                </c:pt>
                <c:pt idx="60">
                  <c:v>129.07328374486406</c:v>
                </c:pt>
                <c:pt idx="61">
                  <c:v>132.23331411061739</c:v>
                </c:pt>
                <c:pt idx="62">
                  <c:v>120.30580021041759</c:v>
                </c:pt>
                <c:pt idx="63">
                  <c:v>137.82226994886869</c:v>
                </c:pt>
                <c:pt idx="64">
                  <c:v>129.30337044796184</c:v>
                </c:pt>
              </c:numCache>
            </c:numRef>
          </c:val>
          <c:smooth val="0"/>
          <c:extLst>
            <c:ext xmlns:c16="http://schemas.microsoft.com/office/drawing/2014/chart" uri="{C3380CC4-5D6E-409C-BE32-E72D297353CC}">
              <c16:uniqueId val="{00000001-7FBC-411A-80FE-FC453D70221E}"/>
            </c:ext>
          </c:extLst>
        </c:ser>
        <c:ser>
          <c:idx val="2"/>
          <c:order val="2"/>
          <c:tx>
            <c:strRef>
              <c:f>'4 Utsläpp per FV'!$C$59</c:f>
              <c:strCache>
                <c:ptCount val="1"/>
                <c:pt idx="0">
                  <c:v>Intensitet (utsläpp per krona)</c:v>
                </c:pt>
              </c:strCache>
            </c:strRef>
          </c:tx>
          <c:spPr>
            <a:ln w="19050" cap="rnd">
              <a:solidFill>
                <a:srgbClr val="F05A3C"/>
              </a:solidFill>
              <a:round/>
            </a:ln>
            <a:effectLst/>
          </c:spPr>
          <c:marker>
            <c:symbol val="none"/>
          </c:marker>
          <c:cat>
            <c:strRef>
              <c:f>'4 Utsläpp per FV'!$D$56:$BP$56</c:f>
              <c:strCache>
                <c:ptCount val="65"/>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strCache>
            </c:strRef>
          </c:cat>
          <c:val>
            <c:numRef>
              <c:f>'4 Utsläpp per FV'!$D$59:$BP$59</c:f>
              <c:numCache>
                <c:formatCode>0.00</c:formatCode>
                <c:ptCount val="65"/>
                <c:pt idx="0">
                  <c:v>100</c:v>
                </c:pt>
                <c:pt idx="1">
                  <c:v>90.14139123346267</c:v>
                </c:pt>
                <c:pt idx="2">
                  <c:v>98.289933818244904</c:v>
                </c:pt>
                <c:pt idx="3">
                  <c:v>100.22006894979694</c:v>
                </c:pt>
                <c:pt idx="4">
                  <c:v>100.71534336809935</c:v>
                </c:pt>
                <c:pt idx="5">
                  <c:v>87.344092104380238</c:v>
                </c:pt>
                <c:pt idx="6">
                  <c:v>90.770807620489251</c:v>
                </c:pt>
                <c:pt idx="7">
                  <c:v>94.241401943003126</c:v>
                </c:pt>
                <c:pt idx="8">
                  <c:v>113.16275689547159</c:v>
                </c:pt>
                <c:pt idx="9">
                  <c:v>89.013304914211332</c:v>
                </c:pt>
                <c:pt idx="10">
                  <c:v>90.600094699422257</c:v>
                </c:pt>
                <c:pt idx="11">
                  <c:v>95.521867541412135</c:v>
                </c:pt>
                <c:pt idx="12">
                  <c:v>98.568219365094834</c:v>
                </c:pt>
                <c:pt idx="13">
                  <c:v>82.01716567056377</c:v>
                </c:pt>
                <c:pt idx="14">
                  <c:v>84.093800804226078</c:v>
                </c:pt>
                <c:pt idx="15">
                  <c:v>81.885630522816555</c:v>
                </c:pt>
                <c:pt idx="16">
                  <c:v>90.378946298399612</c:v>
                </c:pt>
                <c:pt idx="17">
                  <c:v>76.848558943804221</c:v>
                </c:pt>
                <c:pt idx="18">
                  <c:v>79.565768782890245</c:v>
                </c:pt>
                <c:pt idx="19">
                  <c:v>81.278405966245074</c:v>
                </c:pt>
                <c:pt idx="20">
                  <c:v>88.590048223265811</c:v>
                </c:pt>
                <c:pt idx="21">
                  <c:v>75.849864330418939</c:v>
                </c:pt>
                <c:pt idx="22">
                  <c:v>78.743026740505769</c:v>
                </c:pt>
                <c:pt idx="23">
                  <c:v>74.046073862086047</c:v>
                </c:pt>
                <c:pt idx="24">
                  <c:v>79.878510950323061</c:v>
                </c:pt>
                <c:pt idx="25">
                  <c:v>72.296618037165686</c:v>
                </c:pt>
                <c:pt idx="26">
                  <c:v>76.872980553956822</c:v>
                </c:pt>
                <c:pt idx="27">
                  <c:v>72.798679572062113</c:v>
                </c:pt>
                <c:pt idx="28">
                  <c:v>80.004920142935958</c:v>
                </c:pt>
                <c:pt idx="29">
                  <c:v>70.037193843330485</c:v>
                </c:pt>
                <c:pt idx="30">
                  <c:v>73.332637677183612</c:v>
                </c:pt>
                <c:pt idx="31">
                  <c:v>68.681434654280778</c:v>
                </c:pt>
                <c:pt idx="32">
                  <c:v>78.684662044760586</c:v>
                </c:pt>
                <c:pt idx="33">
                  <c:v>67.024453702831138</c:v>
                </c:pt>
                <c:pt idx="34">
                  <c:v>74.059149111713239</c:v>
                </c:pt>
                <c:pt idx="35">
                  <c:v>70.256442616760111</c:v>
                </c:pt>
                <c:pt idx="36">
                  <c:v>72.442479240042758</c:v>
                </c:pt>
                <c:pt idx="37">
                  <c:v>66.488930808862165</c:v>
                </c:pt>
                <c:pt idx="38">
                  <c:v>72.113741628467736</c:v>
                </c:pt>
                <c:pt idx="39">
                  <c:v>66.199014679550885</c:v>
                </c:pt>
                <c:pt idx="40">
                  <c:v>70.954255014322982</c:v>
                </c:pt>
                <c:pt idx="41">
                  <c:v>63.540153486268039</c:v>
                </c:pt>
                <c:pt idx="42">
                  <c:v>69.516332871863057</c:v>
                </c:pt>
                <c:pt idx="43">
                  <c:v>63.932247555314056</c:v>
                </c:pt>
                <c:pt idx="44">
                  <c:v>67.632645478979171</c:v>
                </c:pt>
                <c:pt idx="45">
                  <c:v>60.779505921945521</c:v>
                </c:pt>
                <c:pt idx="46">
                  <c:v>67.149683844258718</c:v>
                </c:pt>
                <c:pt idx="47">
                  <c:v>59.066077101081369</c:v>
                </c:pt>
                <c:pt idx="48">
                  <c:v>62.586061255193037</c:v>
                </c:pt>
                <c:pt idx="49">
                  <c:v>56.763777336687284</c:v>
                </c:pt>
                <c:pt idx="50">
                  <c:v>59.72596032688412</c:v>
                </c:pt>
                <c:pt idx="51">
                  <c:v>53.747285951875099</c:v>
                </c:pt>
                <c:pt idx="52">
                  <c:v>58.786751846247867</c:v>
                </c:pt>
                <c:pt idx="53">
                  <c:v>56.304669987448762</c:v>
                </c:pt>
                <c:pt idx="54">
                  <c:v>59.959456552941923</c:v>
                </c:pt>
                <c:pt idx="55">
                  <c:v>54.637029883254741</c:v>
                </c:pt>
                <c:pt idx="56">
                  <c:v>57.252810613444851</c:v>
                </c:pt>
                <c:pt idx="57">
                  <c:v>50.72420267962994</c:v>
                </c:pt>
                <c:pt idx="58">
                  <c:v>56.771469066322148</c:v>
                </c:pt>
                <c:pt idx="59">
                  <c:v>53.970441201257891</c:v>
                </c:pt>
                <c:pt idx="60">
                  <c:v>54.0067342405356</c:v>
                </c:pt>
                <c:pt idx="61">
                  <c:v>51.444802109955113</c:v>
                </c:pt>
                <c:pt idx="62">
                  <c:v>55.48092406809748</c:v>
                </c:pt>
                <c:pt idx="63">
                  <c:v>51.472962388771649</c:v>
                </c:pt>
                <c:pt idx="64">
                  <c:v>57.516498647790726</c:v>
                </c:pt>
              </c:numCache>
            </c:numRef>
          </c:val>
          <c:smooth val="0"/>
          <c:extLst>
            <c:ext xmlns:c16="http://schemas.microsoft.com/office/drawing/2014/chart" uri="{C3380CC4-5D6E-409C-BE32-E72D297353CC}">
              <c16:uniqueId val="{00000002-7FBC-411A-80FE-FC453D70221E}"/>
            </c:ext>
          </c:extLst>
        </c:ser>
        <c:dLbls>
          <c:showLegendKey val="0"/>
          <c:showVal val="0"/>
          <c:showCatName val="0"/>
          <c:showSerName val="0"/>
          <c:showPercent val="0"/>
          <c:showBubbleSize val="0"/>
        </c:dLbls>
        <c:smooth val="0"/>
        <c:axId val="533070608"/>
        <c:axId val="533070936"/>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tickLblSkip val="2"/>
        <c:tickMarkSkip val="1"/>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00"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valAx>
      <c:spPr>
        <a:noFill/>
        <a:ln>
          <a:solidFill>
            <a:srgbClr val="D3D3EF"/>
          </a:solid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sv-SE"/>
              <a:t>Utsläpp av växthusgaser per sysselsatta</a:t>
            </a:r>
          </a:p>
          <a:p>
            <a:pPr>
              <a:defRPr/>
            </a:pPr>
            <a:r>
              <a:rPr lang="en-US" sz="960" b="0" i="0" u="none" strike="noStrike" baseline="0">
                <a:effectLst/>
              </a:rPr>
              <a:t>Greenhouse gas emissions by employees</a:t>
            </a:r>
            <a:endParaRPr lang="sv-SE"/>
          </a:p>
        </c:rich>
      </c:tx>
      <c:overlay val="0"/>
    </c:title>
    <c:autoTitleDeleted val="0"/>
    <c:plotArea>
      <c:layout/>
      <c:barChart>
        <c:barDir val="col"/>
        <c:grouping val="clustered"/>
        <c:varyColors val="0"/>
        <c:ser>
          <c:idx val="0"/>
          <c:order val="0"/>
          <c:tx>
            <c:strRef>
              <c:f>'5 Utsläpp per syss.'!$C$46</c:f>
              <c:strCache>
                <c:ptCount val="1"/>
                <c:pt idx="0">
                  <c:v>Jordbruk, skogsbruk och fiske</c:v>
                </c:pt>
              </c:strCache>
            </c:strRef>
          </c:tx>
          <c:spPr>
            <a:solidFill>
              <a:srgbClr val="1E00BE"/>
            </a:solidFill>
            <a:ln w="6350">
              <a:solidFill>
                <a:srgbClr val="1E00BE"/>
              </a:solidFill>
            </a:ln>
            <a:effectLst/>
          </c:spPr>
          <c:invertIfNegative val="0"/>
          <c:cat>
            <c:strRef>
              <c:f>('5 Utsläpp per syss.'!$BA$45:$BM$45,'5 Utsläpp per syss.'!$BN$45,'5 Utsläpp per syss.'!$BO$45:$BP$45)</c:f>
              <c:strCache>
                <c:ptCount val="16"/>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pt idx="14">
                  <c:v>2023K4</c:v>
                </c:pt>
                <c:pt idx="15">
                  <c:v>2024K1</c:v>
                </c:pt>
              </c:strCache>
            </c:strRef>
          </c:cat>
          <c:val>
            <c:numRef>
              <c:f>('5 Utsläpp per syss.'!$BA$46:$BM$46,'5 Utsläpp per syss.'!$BN$46,'5 Utsläpp per syss.'!$BO$46:$BP$46)</c:f>
              <c:numCache>
                <c:formatCode>0.0</c:formatCode>
                <c:ptCount val="16"/>
                <c:pt idx="0">
                  <c:v>15.050853217457444</c:v>
                </c:pt>
                <c:pt idx="1">
                  <c:v>14.585055988086426</c:v>
                </c:pt>
                <c:pt idx="2">
                  <c:v>15.092501507463425</c:v>
                </c:pt>
                <c:pt idx="3">
                  <c:v>15.36165342614491</c:v>
                </c:pt>
                <c:pt idx="4">
                  <c:v>15.057368958579534</c:v>
                </c:pt>
                <c:pt idx="5">
                  <c:v>14.362671096924151</c:v>
                </c:pt>
                <c:pt idx="6">
                  <c:v>14.820829814184606</c:v>
                </c:pt>
                <c:pt idx="7">
                  <c:v>15.181485225305064</c:v>
                </c:pt>
                <c:pt idx="8">
                  <c:v>14.580932578848364</c:v>
                </c:pt>
                <c:pt idx="9">
                  <c:v>13.995411777932292</c:v>
                </c:pt>
                <c:pt idx="10">
                  <c:v>14.559167327152222</c:v>
                </c:pt>
                <c:pt idx="11">
                  <c:v>14.905457820743708</c:v>
                </c:pt>
                <c:pt idx="12">
                  <c:v>14.30933760927419</c:v>
                </c:pt>
                <c:pt idx="13">
                  <c:v>13.690464439413745</c:v>
                </c:pt>
                <c:pt idx="14">
                  <c:v>14.276247992146111</c:v>
                </c:pt>
                <c:pt idx="15">
                  <c:v>15.606740431176656</c:v>
                </c:pt>
              </c:numCache>
            </c:numRef>
          </c:val>
          <c:extLst>
            <c:ext xmlns:c16="http://schemas.microsoft.com/office/drawing/2014/chart" uri="{C3380CC4-5D6E-409C-BE32-E72D297353CC}">
              <c16:uniqueId val="{00000000-D71D-4D5F-BB6D-4E8922A6289D}"/>
            </c:ext>
          </c:extLst>
        </c:ser>
        <c:ser>
          <c:idx val="1"/>
          <c:order val="1"/>
          <c:tx>
            <c:strRef>
              <c:f>'5 Utsläpp per syss.'!$C$47</c:f>
              <c:strCache>
                <c:ptCount val="1"/>
                <c:pt idx="0">
                  <c:v>Utvinning av mineral</c:v>
                </c:pt>
              </c:strCache>
            </c:strRef>
          </c:tx>
          <c:spPr>
            <a:solidFill>
              <a:srgbClr val="8D90F5"/>
            </a:solidFill>
            <a:ln w="6350">
              <a:solidFill>
                <a:srgbClr val="1E00BE"/>
              </a:solidFill>
            </a:ln>
            <a:effectLst/>
          </c:spPr>
          <c:invertIfNegative val="0"/>
          <c:cat>
            <c:strRef>
              <c:f>('5 Utsläpp per syss.'!$BA$45:$BM$45,'5 Utsläpp per syss.'!$BN$45,'5 Utsläpp per syss.'!$BO$45:$BP$45)</c:f>
              <c:strCache>
                <c:ptCount val="16"/>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pt idx="14">
                  <c:v>2023K4</c:v>
                </c:pt>
                <c:pt idx="15">
                  <c:v>2024K1</c:v>
                </c:pt>
              </c:strCache>
            </c:strRef>
          </c:cat>
          <c:val>
            <c:numRef>
              <c:f>('5 Utsläpp per syss.'!$BA$47:$BM$47,'5 Utsläpp per syss.'!$BN$47,'5 Utsläpp per syss.'!$BO$47:$BP$47)</c:f>
              <c:numCache>
                <c:formatCode>0.0</c:formatCode>
                <c:ptCount val="16"/>
                <c:pt idx="0">
                  <c:v>21.987849781354242</c:v>
                </c:pt>
                <c:pt idx="1">
                  <c:v>20.700823705749059</c:v>
                </c:pt>
                <c:pt idx="2">
                  <c:v>23.148948281678585</c:v>
                </c:pt>
                <c:pt idx="3">
                  <c:v>22.129131218186799</c:v>
                </c:pt>
                <c:pt idx="4">
                  <c:v>20.782354157042597</c:v>
                </c:pt>
                <c:pt idx="5">
                  <c:v>20.385778572807858</c:v>
                </c:pt>
                <c:pt idx="6">
                  <c:v>20.793700779413651</c:v>
                </c:pt>
                <c:pt idx="7">
                  <c:v>21.625518669954999</c:v>
                </c:pt>
                <c:pt idx="8">
                  <c:v>18.546928366337944</c:v>
                </c:pt>
                <c:pt idx="9">
                  <c:v>17.313024444363247</c:v>
                </c:pt>
                <c:pt idx="10">
                  <c:v>19.46366411285543</c:v>
                </c:pt>
                <c:pt idx="11">
                  <c:v>20.453114921327668</c:v>
                </c:pt>
                <c:pt idx="12">
                  <c:v>17.131737291031296</c:v>
                </c:pt>
                <c:pt idx="13">
                  <c:v>17.479214604967105</c:v>
                </c:pt>
                <c:pt idx="14">
                  <c:v>21.473560721031415</c:v>
                </c:pt>
                <c:pt idx="15">
                  <c:v>22.988495443516058</c:v>
                </c:pt>
              </c:numCache>
            </c:numRef>
          </c:val>
          <c:extLst>
            <c:ext xmlns:c16="http://schemas.microsoft.com/office/drawing/2014/chart" uri="{C3380CC4-5D6E-409C-BE32-E72D297353CC}">
              <c16:uniqueId val="{00000002-D71D-4D5F-BB6D-4E8922A6289D}"/>
            </c:ext>
          </c:extLst>
        </c:ser>
        <c:ser>
          <c:idx val="2"/>
          <c:order val="2"/>
          <c:tx>
            <c:strRef>
              <c:f>'5 Utsläpp per syss.'!$C$48</c:f>
              <c:strCache>
                <c:ptCount val="1"/>
                <c:pt idx="0">
                  <c:v>Tillverkningsindustri</c:v>
                </c:pt>
              </c:strCache>
            </c:strRef>
          </c:tx>
          <c:spPr>
            <a:solidFill>
              <a:srgbClr val="329B46"/>
            </a:solidFill>
            <a:ln w="6350">
              <a:solidFill>
                <a:srgbClr val="1E00BE"/>
              </a:solidFill>
            </a:ln>
            <a:effectLst/>
          </c:spPr>
          <c:invertIfNegative val="0"/>
          <c:cat>
            <c:strRef>
              <c:f>('5 Utsläpp per syss.'!$BA$45:$BM$45,'5 Utsläpp per syss.'!$BN$45,'5 Utsläpp per syss.'!$BO$45:$BP$45)</c:f>
              <c:strCache>
                <c:ptCount val="16"/>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pt idx="14">
                  <c:v>2023K4</c:v>
                </c:pt>
                <c:pt idx="15">
                  <c:v>2024K1</c:v>
                </c:pt>
              </c:strCache>
            </c:strRef>
          </c:cat>
          <c:val>
            <c:numRef>
              <c:f>('5 Utsläpp per syss.'!$BA$48:$BM$48,'5 Utsläpp per syss.'!$BN$48,'5 Utsläpp per syss.'!$BO$48:$BP$48)</c:f>
              <c:numCache>
                <c:formatCode>0.0</c:formatCode>
                <c:ptCount val="16"/>
                <c:pt idx="0">
                  <c:v>5.7865732194620962</c:v>
                </c:pt>
                <c:pt idx="1">
                  <c:v>5.0965694523284109</c:v>
                </c:pt>
                <c:pt idx="2">
                  <c:v>5.9000684139217068</c:v>
                </c:pt>
                <c:pt idx="3">
                  <c:v>6.4564891285716675</c:v>
                </c:pt>
                <c:pt idx="4">
                  <c:v>6.6896608852114481</c:v>
                </c:pt>
                <c:pt idx="5">
                  <c:v>5.9201285385750229</c:v>
                </c:pt>
                <c:pt idx="6">
                  <c:v>6.7163539180825387</c:v>
                </c:pt>
                <c:pt idx="7">
                  <c:v>6.6723020334743302</c:v>
                </c:pt>
                <c:pt idx="8">
                  <c:v>5.4773235159439109</c:v>
                </c:pt>
                <c:pt idx="9">
                  <c:v>5.8594827651676349</c:v>
                </c:pt>
                <c:pt idx="10">
                  <c:v>6.3562962076176284</c:v>
                </c:pt>
                <c:pt idx="11">
                  <c:v>5.9723082708996555</c:v>
                </c:pt>
                <c:pt idx="12">
                  <c:v>5.8514237230918331</c:v>
                </c:pt>
                <c:pt idx="13">
                  <c:v>5.4460750903228377</c:v>
                </c:pt>
                <c:pt idx="14">
                  <c:v>5.9328842250631642</c:v>
                </c:pt>
                <c:pt idx="15">
                  <c:v>5.9125107174231095</c:v>
                </c:pt>
              </c:numCache>
            </c:numRef>
          </c:val>
          <c:extLst>
            <c:ext xmlns:c16="http://schemas.microsoft.com/office/drawing/2014/chart" uri="{C3380CC4-5D6E-409C-BE32-E72D297353CC}">
              <c16:uniqueId val="{00000003-D71D-4D5F-BB6D-4E8922A6289D}"/>
            </c:ext>
          </c:extLst>
        </c:ser>
        <c:ser>
          <c:idx val="3"/>
          <c:order val="3"/>
          <c:tx>
            <c:strRef>
              <c:f>'5 Utsläpp per syss.'!$C$49</c:f>
              <c:strCache>
                <c:ptCount val="1"/>
                <c:pt idx="0">
                  <c:v>El, gas och värmeverk samt vatten, avlopp och avfall</c:v>
                </c:pt>
              </c:strCache>
            </c:strRef>
          </c:tx>
          <c:spPr>
            <a:solidFill>
              <a:srgbClr val="70DC69"/>
            </a:solidFill>
            <a:ln w="6350">
              <a:solidFill>
                <a:srgbClr val="1E00BE"/>
              </a:solidFill>
            </a:ln>
            <a:effectLst/>
          </c:spPr>
          <c:invertIfNegative val="0"/>
          <c:cat>
            <c:strRef>
              <c:f>('5 Utsläpp per syss.'!$BA$45:$BM$45,'5 Utsläpp per syss.'!$BN$45,'5 Utsläpp per syss.'!$BO$45:$BP$45)</c:f>
              <c:strCache>
                <c:ptCount val="16"/>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pt idx="14">
                  <c:v>2023K4</c:v>
                </c:pt>
                <c:pt idx="15">
                  <c:v>2024K1</c:v>
                </c:pt>
              </c:strCache>
            </c:strRef>
          </c:cat>
          <c:val>
            <c:numRef>
              <c:f>('5 Utsläpp per syss.'!$BA$49:$BM$49,'5 Utsläpp per syss.'!$BN$49,'5 Utsläpp per syss.'!$BO$49:$BP$49)</c:f>
              <c:numCache>
                <c:formatCode>0.0</c:formatCode>
                <c:ptCount val="16"/>
                <c:pt idx="0">
                  <c:v>25.461709216955917</c:v>
                </c:pt>
                <c:pt idx="1">
                  <c:v>21.739759523959801</c:v>
                </c:pt>
                <c:pt idx="2">
                  <c:v>31.05775664728942</c:v>
                </c:pt>
                <c:pt idx="3">
                  <c:v>37.398210943071625</c:v>
                </c:pt>
                <c:pt idx="4">
                  <c:v>27.650773047493605</c:v>
                </c:pt>
                <c:pt idx="5">
                  <c:v>22.020440874628829</c:v>
                </c:pt>
                <c:pt idx="6">
                  <c:v>36.09988396151104</c:v>
                </c:pt>
                <c:pt idx="7">
                  <c:v>33.121431192448995</c:v>
                </c:pt>
                <c:pt idx="8">
                  <c:v>26.430848174968563</c:v>
                </c:pt>
                <c:pt idx="9">
                  <c:v>20.638248877668293</c:v>
                </c:pt>
                <c:pt idx="10">
                  <c:v>33.356375158997018</c:v>
                </c:pt>
                <c:pt idx="11">
                  <c:v>30.776756487795193</c:v>
                </c:pt>
                <c:pt idx="12">
                  <c:v>23.518974643840682</c:v>
                </c:pt>
                <c:pt idx="13">
                  <c:v>19.429945255504538</c:v>
                </c:pt>
                <c:pt idx="14">
                  <c:v>28.997065142407777</c:v>
                </c:pt>
                <c:pt idx="15">
                  <c:v>31.317753550720408</c:v>
                </c:pt>
              </c:numCache>
            </c:numRef>
          </c:val>
          <c:extLst>
            <c:ext xmlns:c16="http://schemas.microsoft.com/office/drawing/2014/chart" uri="{C3380CC4-5D6E-409C-BE32-E72D297353CC}">
              <c16:uniqueId val="{00000004-D71D-4D5F-BB6D-4E8922A6289D}"/>
            </c:ext>
          </c:extLst>
        </c:ser>
        <c:ser>
          <c:idx val="4"/>
          <c:order val="4"/>
          <c:tx>
            <c:strRef>
              <c:f>'5 Utsläpp per syss.'!$C$50</c:f>
              <c:strCache>
                <c:ptCount val="1"/>
                <c:pt idx="0">
                  <c:v>Byggverksamhet</c:v>
                </c:pt>
              </c:strCache>
            </c:strRef>
          </c:tx>
          <c:spPr>
            <a:solidFill>
              <a:srgbClr val="91289B"/>
            </a:solidFill>
            <a:ln w="6350">
              <a:solidFill>
                <a:srgbClr val="1E00BE"/>
              </a:solidFill>
            </a:ln>
            <a:effectLst/>
          </c:spPr>
          <c:invertIfNegative val="0"/>
          <c:cat>
            <c:strRef>
              <c:f>('5 Utsläpp per syss.'!$BA$45:$BM$45,'5 Utsläpp per syss.'!$BN$45,'5 Utsläpp per syss.'!$BO$45:$BP$45)</c:f>
              <c:strCache>
                <c:ptCount val="16"/>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pt idx="14">
                  <c:v>2023K4</c:v>
                </c:pt>
                <c:pt idx="15">
                  <c:v>2024K1</c:v>
                </c:pt>
              </c:strCache>
            </c:strRef>
          </c:cat>
          <c:val>
            <c:numRef>
              <c:f>('5 Utsläpp per syss.'!$BA$50:$BM$50,'5 Utsläpp per syss.'!$BN$50,'5 Utsläpp per syss.'!$BO$50:$BP$50)</c:f>
              <c:numCache>
                <c:formatCode>0.0</c:formatCode>
                <c:ptCount val="16"/>
                <c:pt idx="0">
                  <c:v>1.2490490252218875</c:v>
                </c:pt>
                <c:pt idx="1">
                  <c:v>1.3067949620490369</c:v>
                </c:pt>
                <c:pt idx="2">
                  <c:v>1.330486196493422</c:v>
                </c:pt>
                <c:pt idx="3">
                  <c:v>1.2543248907589537</c:v>
                </c:pt>
                <c:pt idx="4">
                  <c:v>1.3984816451673954</c:v>
                </c:pt>
                <c:pt idx="5">
                  <c:v>1.3366973988946953</c:v>
                </c:pt>
                <c:pt idx="6">
                  <c:v>1.2770157714319315</c:v>
                </c:pt>
                <c:pt idx="7">
                  <c:v>1.1702294076931572</c:v>
                </c:pt>
                <c:pt idx="8">
                  <c:v>1.1468842613328327</c:v>
                </c:pt>
                <c:pt idx="9">
                  <c:v>1.1269322750983481</c:v>
                </c:pt>
                <c:pt idx="10">
                  <c:v>1.1428770199615945</c:v>
                </c:pt>
                <c:pt idx="11">
                  <c:v>1.0939256597896534</c:v>
                </c:pt>
                <c:pt idx="12">
                  <c:v>1.1253294200440409</c:v>
                </c:pt>
                <c:pt idx="13">
                  <c:v>1.1016487568343738</c:v>
                </c:pt>
                <c:pt idx="14">
                  <c:v>1.1337208094676938</c:v>
                </c:pt>
                <c:pt idx="15">
                  <c:v>1.4951102297877366</c:v>
                </c:pt>
              </c:numCache>
            </c:numRef>
          </c:val>
          <c:extLst>
            <c:ext xmlns:c16="http://schemas.microsoft.com/office/drawing/2014/chart" uri="{C3380CC4-5D6E-409C-BE32-E72D297353CC}">
              <c16:uniqueId val="{00000005-D71D-4D5F-BB6D-4E8922A6289D}"/>
            </c:ext>
          </c:extLst>
        </c:ser>
        <c:ser>
          <c:idx val="5"/>
          <c:order val="5"/>
          <c:tx>
            <c:strRef>
              <c:f>'5 Utsläpp per syss.'!$C$51</c:f>
              <c:strCache>
                <c:ptCount val="1"/>
                <c:pt idx="0">
                  <c:v>Transportbranschen</c:v>
                </c:pt>
              </c:strCache>
            </c:strRef>
          </c:tx>
          <c:spPr>
            <a:solidFill>
              <a:srgbClr val="F0C3E6"/>
            </a:solidFill>
            <a:ln w="6350">
              <a:solidFill>
                <a:srgbClr val="1E00BE"/>
              </a:solidFill>
            </a:ln>
            <a:effectLst/>
          </c:spPr>
          <c:invertIfNegative val="0"/>
          <c:cat>
            <c:strRef>
              <c:f>('5 Utsläpp per syss.'!$BA$45:$BM$45,'5 Utsläpp per syss.'!$BN$45,'5 Utsläpp per syss.'!$BO$45:$BP$45)</c:f>
              <c:strCache>
                <c:ptCount val="16"/>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pt idx="14">
                  <c:v>2023K4</c:v>
                </c:pt>
                <c:pt idx="15">
                  <c:v>2024K1</c:v>
                </c:pt>
              </c:strCache>
            </c:strRef>
          </c:cat>
          <c:val>
            <c:numRef>
              <c:f>('5 Utsläpp per syss.'!$BA$51:$BM$51,'5 Utsläpp per syss.'!$BN$51,'5 Utsläpp per syss.'!$BO$51:$BP$51)</c:f>
              <c:numCache>
                <c:formatCode>0.0</c:formatCode>
                <c:ptCount val="16"/>
                <c:pt idx="0">
                  <c:v>5.5624947906280378</c:v>
                </c:pt>
                <c:pt idx="1">
                  <c:v>6.2439808506205789</c:v>
                </c:pt>
                <c:pt idx="2">
                  <c:v>6.1281875958469803</c:v>
                </c:pt>
                <c:pt idx="3">
                  <c:v>6.1972835425970718</c:v>
                </c:pt>
                <c:pt idx="4">
                  <c:v>6.7984591088277684</c:v>
                </c:pt>
                <c:pt idx="5">
                  <c:v>6.706666734835478</c:v>
                </c:pt>
                <c:pt idx="6">
                  <c:v>7.0403251342271504</c:v>
                </c:pt>
                <c:pt idx="7">
                  <c:v>6.6692133153117821</c:v>
                </c:pt>
                <c:pt idx="8">
                  <c:v>7.0541106835627208</c:v>
                </c:pt>
                <c:pt idx="9">
                  <c:v>7.3813928857312225</c:v>
                </c:pt>
                <c:pt idx="10">
                  <c:v>8.0942000258549172</c:v>
                </c:pt>
                <c:pt idx="11">
                  <c:v>6.8692996651740179</c:v>
                </c:pt>
                <c:pt idx="12">
                  <c:v>6.8343240049677147</c:v>
                </c:pt>
                <c:pt idx="13">
                  <c:v>7.0854644706034779</c:v>
                </c:pt>
                <c:pt idx="14">
                  <c:v>7.4066090764997474</c:v>
                </c:pt>
                <c:pt idx="15">
                  <c:v>7.6259445833984572</c:v>
                </c:pt>
              </c:numCache>
            </c:numRef>
          </c:val>
          <c:extLst>
            <c:ext xmlns:c16="http://schemas.microsoft.com/office/drawing/2014/chart" uri="{C3380CC4-5D6E-409C-BE32-E72D297353CC}">
              <c16:uniqueId val="{00000006-D71D-4D5F-BB6D-4E8922A6289D}"/>
            </c:ext>
          </c:extLst>
        </c:ser>
        <c:ser>
          <c:idx val="6"/>
          <c:order val="6"/>
          <c:tx>
            <c:strRef>
              <c:f>'5 Utsläpp per syss.'!$C$52</c:f>
              <c:strCache>
                <c:ptCount val="1"/>
                <c:pt idx="0">
                  <c:v>Övriga tjänster</c:v>
                </c:pt>
              </c:strCache>
            </c:strRef>
          </c:tx>
          <c:spPr>
            <a:solidFill>
              <a:srgbClr val="FFB309"/>
            </a:solidFill>
            <a:ln w="6350">
              <a:solidFill>
                <a:srgbClr val="1E00BE"/>
              </a:solidFill>
            </a:ln>
            <a:effectLst/>
          </c:spPr>
          <c:invertIfNegative val="0"/>
          <c:cat>
            <c:strRef>
              <c:f>('5 Utsläpp per syss.'!$BA$45:$BM$45,'5 Utsläpp per syss.'!$BN$45,'5 Utsläpp per syss.'!$BO$45:$BP$45)</c:f>
              <c:strCache>
                <c:ptCount val="16"/>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pt idx="14">
                  <c:v>2023K4</c:v>
                </c:pt>
                <c:pt idx="15">
                  <c:v>2024K1</c:v>
                </c:pt>
              </c:strCache>
            </c:strRef>
          </c:cat>
          <c:val>
            <c:numRef>
              <c:f>('5 Utsläpp per syss.'!$BA$52:$BM$52,'5 Utsläpp per syss.'!$BN$52,'5 Utsläpp per syss.'!$BO$52:$BP$52)</c:f>
              <c:numCache>
                <c:formatCode>0.0</c:formatCode>
                <c:ptCount val="16"/>
                <c:pt idx="0">
                  <c:v>0.35274727775456172</c:v>
                </c:pt>
                <c:pt idx="1">
                  <c:v>0.36998994625998838</c:v>
                </c:pt>
                <c:pt idx="2">
                  <c:v>0.3675678509696082</c:v>
                </c:pt>
                <c:pt idx="3">
                  <c:v>0.33989173360211877</c:v>
                </c:pt>
                <c:pt idx="4">
                  <c:v>0.36504945737227606</c:v>
                </c:pt>
                <c:pt idx="5">
                  <c:v>0.35173637174483985</c:v>
                </c:pt>
                <c:pt idx="6">
                  <c:v>0.3359440059824827</c:v>
                </c:pt>
                <c:pt idx="7">
                  <c:v>0.31802054269417951</c:v>
                </c:pt>
                <c:pt idx="8">
                  <c:v>0.31058532764981533</c:v>
                </c:pt>
                <c:pt idx="9">
                  <c:v>0.30375878620115304</c:v>
                </c:pt>
                <c:pt idx="10">
                  <c:v>0.30980846954160651</c:v>
                </c:pt>
                <c:pt idx="11">
                  <c:v>0.30268311760999655</c:v>
                </c:pt>
                <c:pt idx="12">
                  <c:v>0.30440462977119503</c:v>
                </c:pt>
                <c:pt idx="13">
                  <c:v>0.29359739677069446</c:v>
                </c:pt>
                <c:pt idx="14">
                  <c:v>0.30012592843452895</c:v>
                </c:pt>
                <c:pt idx="15">
                  <c:v>0.35224015006967152</c:v>
                </c:pt>
              </c:numCache>
            </c:numRef>
          </c:val>
          <c:extLst>
            <c:ext xmlns:c16="http://schemas.microsoft.com/office/drawing/2014/chart" uri="{C3380CC4-5D6E-409C-BE32-E72D297353CC}">
              <c16:uniqueId val="{00000007-D71D-4D5F-BB6D-4E8922A6289D}"/>
            </c:ext>
          </c:extLst>
        </c:ser>
        <c:ser>
          <c:idx val="7"/>
          <c:order val="7"/>
          <c:tx>
            <c:strRef>
              <c:f>'5 Utsläpp per syss.'!$C$53</c:f>
              <c:strCache>
                <c:ptCount val="1"/>
                <c:pt idx="0">
                  <c:v>Offentlig sektor</c:v>
                </c:pt>
              </c:strCache>
            </c:strRef>
          </c:tx>
          <c:spPr>
            <a:solidFill>
              <a:srgbClr val="FFDC82"/>
            </a:solidFill>
            <a:ln w="6350">
              <a:solidFill>
                <a:srgbClr val="1E00BE"/>
              </a:solidFill>
            </a:ln>
            <a:effectLst/>
          </c:spPr>
          <c:invertIfNegative val="0"/>
          <c:cat>
            <c:strRef>
              <c:f>('5 Utsläpp per syss.'!$BA$45:$BM$45,'5 Utsläpp per syss.'!$BN$45,'5 Utsläpp per syss.'!$BO$45:$BP$45)</c:f>
              <c:strCache>
                <c:ptCount val="16"/>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pt idx="14">
                  <c:v>2023K4</c:v>
                </c:pt>
                <c:pt idx="15">
                  <c:v>2024K1</c:v>
                </c:pt>
              </c:strCache>
            </c:strRef>
          </c:cat>
          <c:val>
            <c:numRef>
              <c:f>('5 Utsläpp per syss.'!$BA$53:$BM$53,'5 Utsläpp per syss.'!$BN$53,'5 Utsläpp per syss.'!$BO$53:$BP$53)</c:f>
              <c:numCache>
                <c:formatCode>0.0</c:formatCode>
                <c:ptCount val="16"/>
                <c:pt idx="0">
                  <c:v>6.2748642130783502E-2</c:v>
                </c:pt>
                <c:pt idx="1">
                  <c:v>6.4542120885300369E-2</c:v>
                </c:pt>
                <c:pt idx="2">
                  <c:v>6.8656269281649557E-2</c:v>
                </c:pt>
                <c:pt idx="3">
                  <c:v>6.7993187491910176E-2</c:v>
                </c:pt>
                <c:pt idx="4">
                  <c:v>6.4386989870887326E-2</c:v>
                </c:pt>
                <c:pt idx="5">
                  <c:v>6.3307214505277445E-2</c:v>
                </c:pt>
                <c:pt idx="6">
                  <c:v>6.655499108892457E-2</c:v>
                </c:pt>
                <c:pt idx="7">
                  <c:v>6.5553769154060693E-2</c:v>
                </c:pt>
                <c:pt idx="8">
                  <c:v>5.7312825550262535E-2</c:v>
                </c:pt>
                <c:pt idx="9">
                  <c:v>5.6271285747238692E-2</c:v>
                </c:pt>
                <c:pt idx="10">
                  <c:v>6.2173877981232376E-2</c:v>
                </c:pt>
                <c:pt idx="11">
                  <c:v>6.4211347895675064E-2</c:v>
                </c:pt>
                <c:pt idx="12">
                  <c:v>5.6792841954202561E-2</c:v>
                </c:pt>
                <c:pt idx="13">
                  <c:v>5.4809182546523012E-2</c:v>
                </c:pt>
                <c:pt idx="14">
                  <c:v>6.0558061954462429E-2</c:v>
                </c:pt>
                <c:pt idx="15">
                  <c:v>6.5043749263500983E-2</c:v>
                </c:pt>
              </c:numCache>
            </c:numRef>
          </c:val>
          <c:extLst>
            <c:ext xmlns:c16="http://schemas.microsoft.com/office/drawing/2014/chart" uri="{C3380CC4-5D6E-409C-BE32-E72D297353CC}">
              <c16:uniqueId val="{00000008-D71D-4D5F-BB6D-4E8922A6289D}"/>
            </c:ext>
          </c:extLst>
        </c:ser>
        <c:dLbls>
          <c:showLegendKey val="0"/>
          <c:showVal val="0"/>
          <c:showCatName val="0"/>
          <c:showSerName val="0"/>
          <c:showPercent val="0"/>
          <c:showBubbleSize val="0"/>
        </c:dLbls>
        <c:gapWidth val="150"/>
        <c:overlap val="-20"/>
        <c:axId val="533070608"/>
        <c:axId val="533070936"/>
      </c:barChart>
      <c:catAx>
        <c:axId val="533070608"/>
        <c:scaling>
          <c:orientation val="minMax"/>
        </c:scaling>
        <c:delete val="0"/>
        <c:axPos val="b"/>
        <c:numFmt formatCode="General" sourceLinked="1"/>
        <c:majorTickMark val="out"/>
        <c:minorTickMark val="none"/>
        <c:tickLblPos val="nextTo"/>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Arial" panose="020B0604020202020204" pitchFamily="34" charset="0"/>
              </a:defRPr>
            </a:pPr>
            <a:endParaRPr lang="sv-SE"/>
          </a:p>
        </c:txPr>
        <c:crossAx val="533070936"/>
        <c:crosses val="autoZero"/>
        <c:auto val="1"/>
        <c:lblAlgn val="ctr"/>
        <c:lblOffset val="100"/>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0" sourceLinked="1"/>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Arial" panose="020B0604020202020204" pitchFamily="34" charset="0"/>
              </a:defRPr>
            </a:pPr>
            <a:endParaRPr lang="sv-SE"/>
          </a:p>
        </c:txPr>
        <c:crossAx val="533070608"/>
        <c:crosses val="autoZero"/>
        <c:crossBetween val="between"/>
      </c:valAx>
      <c:spPr>
        <a:noFill/>
        <a:ln>
          <a:solidFill>
            <a:srgbClr val="D3D3EF"/>
          </a:solid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Arial" panose="020B0604020202020204" pitchFamily="34" charset="0"/>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cs typeface="Arial" panose="020B0604020202020204" pitchFamily="34" charset="0"/>
        </a:defRPr>
      </a:pPr>
      <a:endParaRPr lang="sv-SE"/>
    </a:p>
  </c:txPr>
  <c:printSettings>
    <c:headerFooter/>
    <c:pageMargins b="0.75" l="0.7" r="0.7" t="0.75" header="0.3" footer="0.3"/>
    <c:pageSetup/>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Arial" panose="020B0604020202020204" pitchFamily="34" charset="0"/>
              </a:defRPr>
            </a:pPr>
            <a:r>
              <a:rPr lang="sv-SE" b="1"/>
              <a:t>Utsläpp av växthusgaser per förädlingsvärde (fasta priser)</a:t>
            </a:r>
          </a:p>
          <a:p>
            <a:pPr>
              <a:defRPr/>
            </a:pPr>
            <a:r>
              <a:rPr lang="sv-SE" sz="960" b="0" i="0" u="none" strike="noStrike" baseline="0">
                <a:effectLst/>
              </a:rPr>
              <a:t>Emissions of greenhouse gases by value added</a:t>
            </a:r>
            <a:endParaRPr lang="sv-SE"/>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Arial" panose="020B0604020202020204" pitchFamily="34" charset="0"/>
            </a:defRPr>
          </a:pPr>
          <a:endParaRPr lang="sv-SE"/>
        </a:p>
      </c:txPr>
    </c:title>
    <c:autoTitleDeleted val="0"/>
    <c:plotArea>
      <c:layout/>
      <c:barChart>
        <c:barDir val="col"/>
        <c:grouping val="clustered"/>
        <c:varyColors val="0"/>
        <c:ser>
          <c:idx val="0"/>
          <c:order val="0"/>
          <c:tx>
            <c:strRef>
              <c:f>'4 Utsläpp per FV'!$C$46</c:f>
              <c:strCache>
                <c:ptCount val="1"/>
                <c:pt idx="0">
                  <c:v>Jordbruk, skogsbruk och fiske</c:v>
                </c:pt>
              </c:strCache>
            </c:strRef>
          </c:tx>
          <c:spPr>
            <a:solidFill>
              <a:srgbClr val="1E00BE"/>
            </a:solidFill>
            <a:ln w="6350">
              <a:solidFill>
                <a:srgbClr val="1E00BE"/>
              </a:solidFill>
            </a:ln>
            <a:effectLst/>
          </c:spPr>
          <c:invertIfNegative val="0"/>
          <c:cat>
            <c:strRef>
              <c:f>('4 Utsläpp per FV'!$BA$45:$BM$45,'4 Utsläpp per FV'!$BN$45,'4 Utsläpp per FV'!$BO$45:$BP$45)</c:f>
              <c:strCache>
                <c:ptCount val="16"/>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pt idx="14">
                  <c:v>2023K4</c:v>
                </c:pt>
                <c:pt idx="15">
                  <c:v>2024K1</c:v>
                </c:pt>
              </c:strCache>
            </c:strRef>
          </c:cat>
          <c:val>
            <c:numRef>
              <c:f>('4 Utsläpp per FV'!$BA$46:$BM$46,'4 Utsläpp per FV'!$BN$46,'4 Utsläpp per FV'!$BO$46:$BP$46)</c:f>
              <c:numCache>
                <c:formatCode>0.0</c:formatCode>
                <c:ptCount val="16"/>
                <c:pt idx="0">
                  <c:v>113.30793367386859</c:v>
                </c:pt>
                <c:pt idx="1">
                  <c:v>124.78479080708739</c:v>
                </c:pt>
                <c:pt idx="2">
                  <c:v>113.38999389797394</c:v>
                </c:pt>
                <c:pt idx="3">
                  <c:v>114.8933477317477</c:v>
                </c:pt>
                <c:pt idx="4">
                  <c:v>115.79550715698659</c:v>
                </c:pt>
                <c:pt idx="5">
                  <c:v>125.11820169755727</c:v>
                </c:pt>
                <c:pt idx="6">
                  <c:v>114.58975499790481</c:v>
                </c:pt>
                <c:pt idx="7">
                  <c:v>114.66696786985545</c:v>
                </c:pt>
                <c:pt idx="8">
                  <c:v>113.74959904170291</c:v>
                </c:pt>
                <c:pt idx="9">
                  <c:v>123.13614344290573</c:v>
                </c:pt>
                <c:pt idx="10">
                  <c:v>117.63013981485155</c:v>
                </c:pt>
                <c:pt idx="11">
                  <c:v>116.90727896522785</c:v>
                </c:pt>
                <c:pt idx="12">
                  <c:v>127.05365382538442</c:v>
                </c:pt>
                <c:pt idx="13">
                  <c:v>156.19560698931232</c:v>
                </c:pt>
                <c:pt idx="14">
                  <c:v>144.45344097209809</c:v>
                </c:pt>
                <c:pt idx="15">
                  <c:v>130.597046582247</c:v>
                </c:pt>
              </c:numCache>
            </c:numRef>
          </c:val>
          <c:extLst>
            <c:ext xmlns:c16="http://schemas.microsoft.com/office/drawing/2014/chart" uri="{C3380CC4-5D6E-409C-BE32-E72D297353CC}">
              <c16:uniqueId val="{00000000-D71D-4D5F-BB6D-4E8922A6289D}"/>
            </c:ext>
          </c:extLst>
        </c:ser>
        <c:ser>
          <c:idx val="1"/>
          <c:order val="1"/>
          <c:tx>
            <c:strRef>
              <c:f>'4 Utsläpp per FV'!$C$47</c:f>
              <c:strCache>
                <c:ptCount val="1"/>
                <c:pt idx="0">
                  <c:v>Utvinning av mineral</c:v>
                </c:pt>
              </c:strCache>
            </c:strRef>
          </c:tx>
          <c:spPr>
            <a:solidFill>
              <a:srgbClr val="8D90F5"/>
            </a:solidFill>
            <a:ln w="6350">
              <a:solidFill>
                <a:srgbClr val="1E00BE"/>
              </a:solidFill>
            </a:ln>
            <a:effectLst/>
          </c:spPr>
          <c:invertIfNegative val="0"/>
          <c:cat>
            <c:strRef>
              <c:f>('4 Utsläpp per FV'!$BA$45:$BM$45,'4 Utsläpp per FV'!$BN$45,'4 Utsläpp per FV'!$BO$45:$BP$45)</c:f>
              <c:strCache>
                <c:ptCount val="16"/>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pt idx="14">
                  <c:v>2023K4</c:v>
                </c:pt>
                <c:pt idx="15">
                  <c:v>2024K1</c:v>
                </c:pt>
              </c:strCache>
            </c:strRef>
          </c:cat>
          <c:val>
            <c:numRef>
              <c:f>('4 Utsläpp per FV'!$BA$47:$BM$47,'4 Utsläpp per FV'!$BN$47,'4 Utsläpp per FV'!$BO$47:$BP$47)</c:f>
              <c:numCache>
                <c:formatCode>0.0</c:formatCode>
                <c:ptCount val="16"/>
                <c:pt idx="0">
                  <c:v>22.189733050970318</c:v>
                </c:pt>
                <c:pt idx="1">
                  <c:v>17.55847809262443</c:v>
                </c:pt>
                <c:pt idx="2">
                  <c:v>18.168481608165184</c:v>
                </c:pt>
                <c:pt idx="3">
                  <c:v>18.106248184208358</c:v>
                </c:pt>
                <c:pt idx="4">
                  <c:v>18.708230930034382</c:v>
                </c:pt>
                <c:pt idx="5">
                  <c:v>18.567761220319209</c:v>
                </c:pt>
                <c:pt idx="6">
                  <c:v>17.299682310323067</c:v>
                </c:pt>
                <c:pt idx="7">
                  <c:v>19.786099473647685</c:v>
                </c:pt>
                <c:pt idx="8">
                  <c:v>19.474911778054857</c:v>
                </c:pt>
                <c:pt idx="9">
                  <c:v>19.515924531630588</c:v>
                </c:pt>
                <c:pt idx="10">
                  <c:v>23.493472252959585</c:v>
                </c:pt>
                <c:pt idx="11">
                  <c:v>21.830785874577721</c:v>
                </c:pt>
                <c:pt idx="12">
                  <c:v>23.429500157419021</c:v>
                </c:pt>
                <c:pt idx="13">
                  <c:v>19.440297219182927</c:v>
                </c:pt>
                <c:pt idx="14">
                  <c:v>25.401154295606855</c:v>
                </c:pt>
                <c:pt idx="15">
                  <c:v>38.003553109611673</c:v>
                </c:pt>
              </c:numCache>
            </c:numRef>
          </c:val>
          <c:extLst>
            <c:ext xmlns:c16="http://schemas.microsoft.com/office/drawing/2014/chart" uri="{C3380CC4-5D6E-409C-BE32-E72D297353CC}">
              <c16:uniqueId val="{00000002-D71D-4D5F-BB6D-4E8922A6289D}"/>
            </c:ext>
          </c:extLst>
        </c:ser>
        <c:ser>
          <c:idx val="2"/>
          <c:order val="2"/>
          <c:tx>
            <c:strRef>
              <c:f>'4 Utsläpp per FV'!$C$48</c:f>
              <c:strCache>
                <c:ptCount val="1"/>
                <c:pt idx="0">
                  <c:v>Tillverkningsindustri</c:v>
                </c:pt>
              </c:strCache>
            </c:strRef>
          </c:tx>
          <c:spPr>
            <a:solidFill>
              <a:srgbClr val="329B46"/>
            </a:solidFill>
            <a:ln w="6350">
              <a:solidFill>
                <a:srgbClr val="1E00BE"/>
              </a:solidFill>
            </a:ln>
            <a:effectLst/>
          </c:spPr>
          <c:invertIfNegative val="0"/>
          <c:cat>
            <c:strRef>
              <c:f>('4 Utsläpp per FV'!$BA$45:$BM$45,'4 Utsläpp per FV'!$BN$45,'4 Utsläpp per FV'!$BO$45:$BP$45)</c:f>
              <c:strCache>
                <c:ptCount val="16"/>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pt idx="14">
                  <c:v>2023K4</c:v>
                </c:pt>
                <c:pt idx="15">
                  <c:v>2024K1</c:v>
                </c:pt>
              </c:strCache>
            </c:strRef>
          </c:cat>
          <c:val>
            <c:numRef>
              <c:f>('4 Utsläpp per FV'!$BA$48:$BM$48,'4 Utsläpp per FV'!$BN$48,'4 Utsläpp per FV'!$BO$48:$BP$48)</c:f>
              <c:numCache>
                <c:formatCode>0.0</c:formatCode>
                <c:ptCount val="16"/>
                <c:pt idx="0">
                  <c:v>18.16680060790544</c:v>
                </c:pt>
                <c:pt idx="1">
                  <c:v>16.696236646226108</c:v>
                </c:pt>
                <c:pt idx="2">
                  <c:v>15.165785068675737</c:v>
                </c:pt>
                <c:pt idx="3">
                  <c:v>15.681849629800498</c:v>
                </c:pt>
                <c:pt idx="4">
                  <c:v>15.983583284890496</c:v>
                </c:pt>
                <c:pt idx="5">
                  <c:v>16.675165169871811</c:v>
                </c:pt>
                <c:pt idx="6">
                  <c:v>15.372801841852363</c:v>
                </c:pt>
                <c:pt idx="7">
                  <c:v>16.267246286401043</c:v>
                </c:pt>
                <c:pt idx="8">
                  <c:v>12.819396701557517</c:v>
                </c:pt>
                <c:pt idx="9">
                  <c:v>15.809719969261213</c:v>
                </c:pt>
                <c:pt idx="10">
                  <c:v>14.362164653413036</c:v>
                </c:pt>
                <c:pt idx="11">
                  <c:v>14.468552376402361</c:v>
                </c:pt>
                <c:pt idx="12">
                  <c:v>14.431129760542831</c:v>
                </c:pt>
                <c:pt idx="13">
                  <c:v>15.889496612807363</c:v>
                </c:pt>
                <c:pt idx="14">
                  <c:v>15.100692340406944</c:v>
                </c:pt>
                <c:pt idx="15">
                  <c:v>14.454811943207043</c:v>
                </c:pt>
              </c:numCache>
            </c:numRef>
          </c:val>
          <c:extLst>
            <c:ext xmlns:c16="http://schemas.microsoft.com/office/drawing/2014/chart" uri="{C3380CC4-5D6E-409C-BE32-E72D297353CC}">
              <c16:uniqueId val="{00000003-D71D-4D5F-BB6D-4E8922A6289D}"/>
            </c:ext>
          </c:extLst>
        </c:ser>
        <c:ser>
          <c:idx val="3"/>
          <c:order val="3"/>
          <c:tx>
            <c:strRef>
              <c:f>'4 Utsläpp per FV'!$C$49</c:f>
              <c:strCache>
                <c:ptCount val="1"/>
                <c:pt idx="0">
                  <c:v>El, gas och värmeverk samt vatten, avlopp och avfall</c:v>
                </c:pt>
              </c:strCache>
            </c:strRef>
          </c:tx>
          <c:spPr>
            <a:solidFill>
              <a:srgbClr val="70DC69"/>
            </a:solidFill>
            <a:ln w="6350">
              <a:solidFill>
                <a:srgbClr val="1E00BE"/>
              </a:solidFill>
            </a:ln>
            <a:effectLst/>
          </c:spPr>
          <c:invertIfNegative val="0"/>
          <c:cat>
            <c:strRef>
              <c:f>('4 Utsläpp per FV'!$BA$45:$BM$45,'4 Utsläpp per FV'!$BN$45,'4 Utsläpp per FV'!$BO$45:$BP$45)</c:f>
              <c:strCache>
                <c:ptCount val="16"/>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pt idx="14">
                  <c:v>2023K4</c:v>
                </c:pt>
                <c:pt idx="15">
                  <c:v>2024K1</c:v>
                </c:pt>
              </c:strCache>
            </c:strRef>
          </c:cat>
          <c:val>
            <c:numRef>
              <c:f>('4 Utsläpp per FV'!$BA$49:$BM$49,'4 Utsläpp per FV'!$BN$49,'4 Utsläpp per FV'!$BO$49:$BP$49)</c:f>
              <c:numCache>
                <c:formatCode>0.0</c:formatCode>
                <c:ptCount val="16"/>
                <c:pt idx="0">
                  <c:v>35.330513850915729</c:v>
                </c:pt>
                <c:pt idx="1">
                  <c:v>35.756416951645463</c:v>
                </c:pt>
                <c:pt idx="2">
                  <c:v>37.244550119221849</c:v>
                </c:pt>
                <c:pt idx="3">
                  <c:v>41.854953027921184</c:v>
                </c:pt>
                <c:pt idx="4">
                  <c:v>46.635835018352147</c:v>
                </c:pt>
                <c:pt idx="5">
                  <c:v>47.026619814004633</c:v>
                </c:pt>
                <c:pt idx="6">
                  <c:v>49.978804970564234</c:v>
                </c:pt>
                <c:pt idx="7">
                  <c:v>46.116198450928991</c:v>
                </c:pt>
                <c:pt idx="8">
                  <c:v>47.077485230708511</c:v>
                </c:pt>
                <c:pt idx="9">
                  <c:v>40.799538818953522</c:v>
                </c:pt>
                <c:pt idx="10">
                  <c:v>51.332797833910448</c:v>
                </c:pt>
                <c:pt idx="11">
                  <c:v>44.517329116629483</c:v>
                </c:pt>
                <c:pt idx="12">
                  <c:v>44.590871632147319</c:v>
                </c:pt>
                <c:pt idx="13">
                  <c:v>41.840449613356476</c:v>
                </c:pt>
                <c:pt idx="14">
                  <c:v>42.960635514232067</c:v>
                </c:pt>
                <c:pt idx="15">
                  <c:v>47.974453411676315</c:v>
                </c:pt>
              </c:numCache>
            </c:numRef>
          </c:val>
          <c:extLst>
            <c:ext xmlns:c16="http://schemas.microsoft.com/office/drawing/2014/chart" uri="{C3380CC4-5D6E-409C-BE32-E72D297353CC}">
              <c16:uniqueId val="{00000004-D71D-4D5F-BB6D-4E8922A6289D}"/>
            </c:ext>
          </c:extLst>
        </c:ser>
        <c:ser>
          <c:idx val="4"/>
          <c:order val="4"/>
          <c:tx>
            <c:strRef>
              <c:f>'4 Utsläpp per FV'!$C$50</c:f>
              <c:strCache>
                <c:ptCount val="1"/>
                <c:pt idx="0">
                  <c:v>Byggverksamhet</c:v>
                </c:pt>
              </c:strCache>
            </c:strRef>
          </c:tx>
          <c:spPr>
            <a:solidFill>
              <a:srgbClr val="91289B"/>
            </a:solidFill>
            <a:ln w="6350">
              <a:solidFill>
                <a:srgbClr val="1E00BE"/>
              </a:solidFill>
            </a:ln>
            <a:effectLst/>
          </c:spPr>
          <c:invertIfNegative val="0"/>
          <c:cat>
            <c:strRef>
              <c:f>('4 Utsläpp per FV'!$BA$45:$BM$45,'4 Utsläpp per FV'!$BN$45,'4 Utsläpp per FV'!$BO$45:$BP$45)</c:f>
              <c:strCache>
                <c:ptCount val="16"/>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pt idx="14">
                  <c:v>2023K4</c:v>
                </c:pt>
                <c:pt idx="15">
                  <c:v>2024K1</c:v>
                </c:pt>
              </c:strCache>
            </c:strRef>
          </c:cat>
          <c:val>
            <c:numRef>
              <c:f>('4 Utsläpp per FV'!$BA$50:$BM$50,'4 Utsläpp per FV'!$BN$50,'4 Utsläpp per FV'!$BO$50:$BP$50)</c:f>
              <c:numCache>
                <c:formatCode>0.0</c:formatCode>
                <c:ptCount val="16"/>
                <c:pt idx="0">
                  <c:v>5.3141069393113707</c:v>
                </c:pt>
                <c:pt idx="1">
                  <c:v>6.4278293791158854</c:v>
                </c:pt>
                <c:pt idx="2">
                  <c:v>5.1107963954272186</c:v>
                </c:pt>
                <c:pt idx="3">
                  <c:v>6.5218950874766968</c:v>
                </c:pt>
                <c:pt idx="4">
                  <c:v>5.8980148793121137</c:v>
                </c:pt>
                <c:pt idx="5">
                  <c:v>6.6599525622752225</c:v>
                </c:pt>
                <c:pt idx="6">
                  <c:v>4.8780170369978473</c:v>
                </c:pt>
                <c:pt idx="7">
                  <c:v>5.8042591688441618</c:v>
                </c:pt>
                <c:pt idx="8">
                  <c:v>4.8429545398922746</c:v>
                </c:pt>
                <c:pt idx="9">
                  <c:v>5.6728556231319072</c:v>
                </c:pt>
                <c:pt idx="10">
                  <c:v>4.4083762363828223</c:v>
                </c:pt>
                <c:pt idx="11">
                  <c:v>5.2400666528446642</c:v>
                </c:pt>
                <c:pt idx="12">
                  <c:v>4.6017490803735503</c:v>
                </c:pt>
                <c:pt idx="13">
                  <c:v>5.416482515999129</c:v>
                </c:pt>
                <c:pt idx="14">
                  <c:v>4.0452560590391018</c:v>
                </c:pt>
                <c:pt idx="15">
                  <c:v>6.6963290158508331</c:v>
                </c:pt>
              </c:numCache>
            </c:numRef>
          </c:val>
          <c:extLst>
            <c:ext xmlns:c16="http://schemas.microsoft.com/office/drawing/2014/chart" uri="{C3380CC4-5D6E-409C-BE32-E72D297353CC}">
              <c16:uniqueId val="{00000005-D71D-4D5F-BB6D-4E8922A6289D}"/>
            </c:ext>
          </c:extLst>
        </c:ser>
        <c:ser>
          <c:idx val="5"/>
          <c:order val="5"/>
          <c:tx>
            <c:strRef>
              <c:f>'4 Utsläpp per FV'!$C$51</c:f>
              <c:strCache>
                <c:ptCount val="1"/>
                <c:pt idx="0">
                  <c:v>Transportbranschen</c:v>
                </c:pt>
              </c:strCache>
            </c:strRef>
          </c:tx>
          <c:spPr>
            <a:solidFill>
              <a:srgbClr val="F0C3E6"/>
            </a:solidFill>
            <a:ln w="6350">
              <a:solidFill>
                <a:srgbClr val="1E00BE"/>
              </a:solidFill>
            </a:ln>
            <a:effectLst/>
          </c:spPr>
          <c:invertIfNegative val="0"/>
          <c:cat>
            <c:strRef>
              <c:f>('4 Utsläpp per FV'!$BA$45:$BM$45,'4 Utsläpp per FV'!$BN$45,'4 Utsläpp per FV'!$BO$45:$BP$45)</c:f>
              <c:strCache>
                <c:ptCount val="16"/>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pt idx="14">
                  <c:v>2023K4</c:v>
                </c:pt>
                <c:pt idx="15">
                  <c:v>2024K1</c:v>
                </c:pt>
              </c:strCache>
            </c:strRef>
          </c:cat>
          <c:val>
            <c:numRef>
              <c:f>('4 Utsläpp per FV'!$BA$51:$BM$51,'4 Utsläpp per FV'!$BN$51,'4 Utsläpp per FV'!$BO$51:$BP$51)</c:f>
              <c:numCache>
                <c:formatCode>0.0</c:formatCode>
                <c:ptCount val="16"/>
                <c:pt idx="0">
                  <c:v>32.178125082496713</c:v>
                </c:pt>
                <c:pt idx="1">
                  <c:v>35.862524022409886</c:v>
                </c:pt>
                <c:pt idx="2">
                  <c:v>31.328795223617714</c:v>
                </c:pt>
                <c:pt idx="3">
                  <c:v>35.207747999879686</c:v>
                </c:pt>
                <c:pt idx="4">
                  <c:v>35.876658271307285</c:v>
                </c:pt>
                <c:pt idx="5">
                  <c:v>35.75017727738306</c:v>
                </c:pt>
                <c:pt idx="6">
                  <c:v>31.683743979577009</c:v>
                </c:pt>
                <c:pt idx="7">
                  <c:v>33.254470518449494</c:v>
                </c:pt>
                <c:pt idx="8">
                  <c:v>31.485820613306959</c:v>
                </c:pt>
                <c:pt idx="9">
                  <c:v>35.522144727671204</c:v>
                </c:pt>
                <c:pt idx="10">
                  <c:v>35.317790117391873</c:v>
                </c:pt>
                <c:pt idx="11">
                  <c:v>33.546457132325614</c:v>
                </c:pt>
                <c:pt idx="12">
                  <c:v>34.276533523674139</c:v>
                </c:pt>
                <c:pt idx="13">
                  <c:v>39.450678132258574</c:v>
                </c:pt>
                <c:pt idx="14">
                  <c:v>33.910223380792594</c:v>
                </c:pt>
                <c:pt idx="15">
                  <c:v>39.9913601403195</c:v>
                </c:pt>
              </c:numCache>
            </c:numRef>
          </c:val>
          <c:extLst>
            <c:ext xmlns:c16="http://schemas.microsoft.com/office/drawing/2014/chart" uri="{C3380CC4-5D6E-409C-BE32-E72D297353CC}">
              <c16:uniqueId val="{00000006-D71D-4D5F-BB6D-4E8922A6289D}"/>
            </c:ext>
          </c:extLst>
        </c:ser>
        <c:ser>
          <c:idx val="6"/>
          <c:order val="6"/>
          <c:tx>
            <c:strRef>
              <c:f>'4 Utsläpp per FV'!$C$52</c:f>
              <c:strCache>
                <c:ptCount val="1"/>
                <c:pt idx="0">
                  <c:v>Övriga tjänster</c:v>
                </c:pt>
              </c:strCache>
            </c:strRef>
          </c:tx>
          <c:spPr>
            <a:solidFill>
              <a:srgbClr val="FFB309"/>
            </a:solidFill>
            <a:ln w="6350">
              <a:solidFill>
                <a:srgbClr val="1E00BE"/>
              </a:solidFill>
            </a:ln>
            <a:effectLst/>
          </c:spPr>
          <c:invertIfNegative val="0"/>
          <c:cat>
            <c:strRef>
              <c:f>('4 Utsläpp per FV'!$BA$45:$BM$45,'4 Utsläpp per FV'!$BN$45,'4 Utsläpp per FV'!$BO$45:$BP$45)</c:f>
              <c:strCache>
                <c:ptCount val="16"/>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pt idx="14">
                  <c:v>2023K4</c:v>
                </c:pt>
                <c:pt idx="15">
                  <c:v>2024K1</c:v>
                </c:pt>
              </c:strCache>
            </c:strRef>
          </c:cat>
          <c:val>
            <c:numRef>
              <c:f>('4 Utsläpp per FV'!$BA$52:$BM$52,'4 Utsläpp per FV'!$BN$52,'4 Utsläpp per FV'!$BO$52:$BP$52)</c:f>
              <c:numCache>
                <c:formatCode>0.0</c:formatCode>
                <c:ptCount val="16"/>
                <c:pt idx="0">
                  <c:v>1.2926796268874221</c:v>
                </c:pt>
                <c:pt idx="1">
                  <c:v>1.3895534939980365</c:v>
                </c:pt>
                <c:pt idx="2">
                  <c:v>1.2022029969209824</c:v>
                </c:pt>
                <c:pt idx="3">
                  <c:v>1.1965013773999009</c:v>
                </c:pt>
                <c:pt idx="4">
                  <c:v>1.2064270628637261</c:v>
                </c:pt>
                <c:pt idx="5">
                  <c:v>1.2983844978871166</c:v>
                </c:pt>
                <c:pt idx="6">
                  <c:v>1.0697186428019358</c:v>
                </c:pt>
                <c:pt idx="7">
                  <c:v>1.1403653431765566</c:v>
                </c:pt>
                <c:pt idx="8">
                  <c:v>1.0783144296687031</c:v>
                </c:pt>
                <c:pt idx="9">
                  <c:v>1.1635161187453793</c:v>
                </c:pt>
                <c:pt idx="10">
                  <c:v>1.0563528886485942</c:v>
                </c:pt>
                <c:pt idx="11">
                  <c:v>1.0988886389030961</c:v>
                </c:pt>
                <c:pt idx="12">
                  <c:v>1.0743432079016006</c:v>
                </c:pt>
                <c:pt idx="13">
                  <c:v>1.1158146652394201</c:v>
                </c:pt>
                <c:pt idx="14">
                  <c:v>1.0053064916652754</c:v>
                </c:pt>
                <c:pt idx="15">
                  <c:v>1.2605101545482662</c:v>
                </c:pt>
              </c:numCache>
            </c:numRef>
          </c:val>
          <c:extLst>
            <c:ext xmlns:c16="http://schemas.microsoft.com/office/drawing/2014/chart" uri="{C3380CC4-5D6E-409C-BE32-E72D297353CC}">
              <c16:uniqueId val="{00000007-D71D-4D5F-BB6D-4E8922A6289D}"/>
            </c:ext>
          </c:extLst>
        </c:ser>
        <c:ser>
          <c:idx val="7"/>
          <c:order val="7"/>
          <c:tx>
            <c:strRef>
              <c:f>'4 Utsläpp per FV'!$C$53</c:f>
              <c:strCache>
                <c:ptCount val="1"/>
                <c:pt idx="0">
                  <c:v>Offentlig sektor</c:v>
                </c:pt>
              </c:strCache>
            </c:strRef>
          </c:tx>
          <c:spPr>
            <a:solidFill>
              <a:srgbClr val="FFDC82"/>
            </a:solidFill>
            <a:ln w="6350">
              <a:solidFill>
                <a:srgbClr val="1E00BE"/>
              </a:solidFill>
            </a:ln>
            <a:effectLst/>
          </c:spPr>
          <c:invertIfNegative val="0"/>
          <c:cat>
            <c:strRef>
              <c:f>('4 Utsläpp per FV'!$BA$45:$BM$45,'4 Utsläpp per FV'!$BN$45,'4 Utsläpp per FV'!$BO$45:$BP$45)</c:f>
              <c:strCache>
                <c:ptCount val="16"/>
                <c:pt idx="0">
                  <c:v>2020K2</c:v>
                </c:pt>
                <c:pt idx="1">
                  <c:v>2020K3</c:v>
                </c:pt>
                <c:pt idx="2">
                  <c:v>2020K4</c:v>
                </c:pt>
                <c:pt idx="3">
                  <c:v>2021K1</c:v>
                </c:pt>
                <c:pt idx="4">
                  <c:v>2021K2</c:v>
                </c:pt>
                <c:pt idx="5">
                  <c:v>2021K3</c:v>
                </c:pt>
                <c:pt idx="6">
                  <c:v>2021K4</c:v>
                </c:pt>
                <c:pt idx="7">
                  <c:v>2022K1</c:v>
                </c:pt>
                <c:pt idx="8">
                  <c:v>2022K2</c:v>
                </c:pt>
                <c:pt idx="9">
                  <c:v>2022K3</c:v>
                </c:pt>
                <c:pt idx="10">
                  <c:v>2022K4</c:v>
                </c:pt>
                <c:pt idx="11">
                  <c:v>2023K1</c:v>
                </c:pt>
                <c:pt idx="12">
                  <c:v>2023K2</c:v>
                </c:pt>
                <c:pt idx="13">
                  <c:v>2023K3</c:v>
                </c:pt>
                <c:pt idx="14">
                  <c:v>2023K4</c:v>
                </c:pt>
                <c:pt idx="15">
                  <c:v>2024K1</c:v>
                </c:pt>
              </c:strCache>
            </c:strRef>
          </c:cat>
          <c:val>
            <c:numRef>
              <c:f>('4 Utsläpp per FV'!$BA$53:$BM$53,'4 Utsläpp per FV'!$BN$53,'4 Utsläpp per FV'!$BO$53:$BP$53)</c:f>
              <c:numCache>
                <c:formatCode>0.0</c:formatCode>
                <c:ptCount val="16"/>
                <c:pt idx="0">
                  <c:v>0.34399930184445843</c:v>
                </c:pt>
                <c:pt idx="1">
                  <c:v>0.42201703010809444</c:v>
                </c:pt>
                <c:pt idx="2">
                  <c:v>0.36396588396008334</c:v>
                </c:pt>
                <c:pt idx="3">
                  <c:v>0.34574579985029563</c:v>
                </c:pt>
                <c:pt idx="4">
                  <c:v>0.33726946600337371</c:v>
                </c:pt>
                <c:pt idx="5">
                  <c:v>0.41022492024722401</c:v>
                </c:pt>
                <c:pt idx="6">
                  <c:v>0.34922359441369771</c:v>
                </c:pt>
                <c:pt idx="7">
                  <c:v>0.33552395389278383</c:v>
                </c:pt>
                <c:pt idx="8">
                  <c:v>0.3077684377623357</c:v>
                </c:pt>
                <c:pt idx="9">
                  <c:v>0.36155458131617441</c:v>
                </c:pt>
                <c:pt idx="10">
                  <c:v>0.32362687287985153</c:v>
                </c:pt>
                <c:pt idx="11">
                  <c:v>0.32075785725611045</c:v>
                </c:pt>
                <c:pt idx="12">
                  <c:v>0.30793085717982432</c:v>
                </c:pt>
                <c:pt idx="13">
                  <c:v>0.36039348356799578</c:v>
                </c:pt>
                <c:pt idx="14">
                  <c:v>0.31453792600169894</c:v>
                </c:pt>
                <c:pt idx="15">
                  <c:v>0.32613108337022295</c:v>
                </c:pt>
              </c:numCache>
            </c:numRef>
          </c:val>
          <c:extLst>
            <c:ext xmlns:c16="http://schemas.microsoft.com/office/drawing/2014/chart" uri="{C3380CC4-5D6E-409C-BE32-E72D297353CC}">
              <c16:uniqueId val="{00000008-D71D-4D5F-BB6D-4E8922A6289D}"/>
            </c:ext>
          </c:extLst>
        </c:ser>
        <c:dLbls>
          <c:showLegendKey val="0"/>
          <c:showVal val="0"/>
          <c:showCatName val="0"/>
          <c:showSerName val="0"/>
          <c:showPercent val="0"/>
          <c:showBubbleSize val="0"/>
        </c:dLbls>
        <c:gapWidth val="150"/>
        <c:overlap val="-20"/>
        <c:axId val="533070608"/>
        <c:axId val="533070936"/>
      </c:barChart>
      <c:catAx>
        <c:axId val="533070608"/>
        <c:scaling>
          <c:orientation val="minMax"/>
        </c:scaling>
        <c:delete val="0"/>
        <c:axPos val="b"/>
        <c:numFmt formatCode="General" sourceLinked="1"/>
        <c:majorTickMark val="out"/>
        <c:minorTickMark val="none"/>
        <c:tickLblPos val="nextTo"/>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Arial" panose="020B0604020202020204" pitchFamily="34" charset="0"/>
              </a:defRPr>
            </a:pPr>
            <a:endParaRPr lang="sv-SE"/>
          </a:p>
        </c:txPr>
        <c:crossAx val="533070936"/>
        <c:crosses val="autoZero"/>
        <c:auto val="1"/>
        <c:lblAlgn val="ctr"/>
        <c:lblOffset val="100"/>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0" sourceLinked="1"/>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Arial" panose="020B0604020202020204" pitchFamily="34" charset="0"/>
              </a:defRPr>
            </a:pPr>
            <a:endParaRPr lang="sv-SE"/>
          </a:p>
        </c:txPr>
        <c:crossAx val="533070608"/>
        <c:crosses val="autoZero"/>
        <c:crossBetween val="between"/>
      </c:valAx>
      <c:spPr>
        <a:noFill/>
        <a:ln>
          <a:solidFill>
            <a:srgbClr val="D3D3EF"/>
          </a:solid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Arial" panose="020B0604020202020204" pitchFamily="34" charset="0"/>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cs typeface="Arial" panose="020B0604020202020204" pitchFamily="34" charset="0"/>
        </a:defRPr>
      </a:pPr>
      <a:endParaRPr lang="sv-SE"/>
    </a:p>
  </c:txPr>
  <c:printSettings>
    <c:headerFooter/>
    <c:pageMargins b="0.75" l="0.7" r="0.7" t="0.75" header="0.3" footer="0.3"/>
    <c:pageSetup/>
  </c:printSettings>
  <c:userShapes r:id="rId4"/>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sv-SE"/>
              <a:t>Utveckling av växthusgasutsläpp och preliminära förädlingsvärden i procent, procentuell förändring jämfört</a:t>
            </a:r>
            <a:r>
              <a:rPr lang="sv-SE" baseline="0"/>
              <a:t> med samma kvartal föregående år</a:t>
            </a:r>
            <a:endParaRPr lang="sv-SE"/>
          </a:p>
          <a:p>
            <a:pPr>
              <a:defRPr/>
            </a:pPr>
            <a:r>
              <a:rPr lang="sv-SE" b="0"/>
              <a:t>Emissions of greenhouse gases and value added</a:t>
            </a:r>
            <a:r>
              <a:rPr lang="sv-SE" b="0" baseline="0"/>
              <a:t> (preliminary values)</a:t>
            </a:r>
            <a:r>
              <a:rPr lang="sv-SE" b="0"/>
              <a:t>, percentage change compared with same quarter prev</a:t>
            </a:r>
          </a:p>
        </c:rich>
      </c:tx>
      <c:overlay val="0"/>
    </c:title>
    <c:autoTitleDeleted val="0"/>
    <c:plotArea>
      <c:layout/>
      <c:barChart>
        <c:barDir val="bar"/>
        <c:grouping val="clustered"/>
        <c:varyColors val="0"/>
        <c:ser>
          <c:idx val="0"/>
          <c:order val="0"/>
          <c:tx>
            <c:strRef>
              <c:f>'2 Diagram'!$C$21</c:f>
              <c:strCache>
                <c:ptCount val="1"/>
                <c:pt idx="0">
                  <c:v>Utsläpp av växthusgaser</c:v>
                </c:pt>
              </c:strCache>
            </c:strRef>
          </c:tx>
          <c:spPr>
            <a:solidFill>
              <a:srgbClr val="1E00BE"/>
            </a:solidFill>
            <a:ln w="6350">
              <a:solidFill>
                <a:srgbClr val="1E00BE"/>
              </a:solidFill>
            </a:ln>
            <a:effectLst/>
          </c:spPr>
          <c:invertIfNegative val="0"/>
          <c:cat>
            <c:strRef>
              <c:f>'2 Diagram'!$B$22:$B$31</c:f>
              <c:strCache>
                <c:ptCount val="10"/>
                <c:pt idx="0">
                  <c:v>Totala ekonomin</c:v>
                </c:pt>
                <c:pt idx="1">
                  <c:v>Jordbruk, skogsbruk och fiske</c:v>
                </c:pt>
                <c:pt idx="2">
                  <c:v>Utvinning av mineral</c:v>
                </c:pt>
                <c:pt idx="3">
                  <c:v>Tillverkningsindustri</c:v>
                </c:pt>
                <c:pt idx="4">
                  <c:v>El, gas och värmeverk samt vatten, avlopp och avfall</c:v>
                </c:pt>
                <c:pt idx="5">
                  <c:v>Byggverksamhet</c:v>
                </c:pt>
                <c:pt idx="6">
                  <c:v>Transportbranschen</c:v>
                </c:pt>
                <c:pt idx="7">
                  <c:v>Övriga tjänster</c:v>
                </c:pt>
                <c:pt idx="8">
                  <c:v>Offentlig sektor</c:v>
                </c:pt>
                <c:pt idx="9">
                  <c:v>Hushåll och ideella organisationer</c:v>
                </c:pt>
              </c:strCache>
            </c:strRef>
          </c:cat>
          <c:val>
            <c:numRef>
              <c:f>'2 Diagram'!$C$22:$C$31</c:f>
              <c:numCache>
                <c:formatCode>0.0%</c:formatCode>
                <c:ptCount val="10"/>
                <c:pt idx="0">
                  <c:v>6.6885984979188462E-2</c:v>
                </c:pt>
                <c:pt idx="1">
                  <c:v>4.7837747669349416E-2</c:v>
                </c:pt>
                <c:pt idx="2">
                  <c:v>0.13487284498961602</c:v>
                </c:pt>
                <c:pt idx="3">
                  <c:v>-8.436613706447358E-3</c:v>
                </c:pt>
                <c:pt idx="4">
                  <c:v>6.6516355687532003E-2</c:v>
                </c:pt>
                <c:pt idx="5">
                  <c:v>0.31067603045060005</c:v>
                </c:pt>
                <c:pt idx="6">
                  <c:v>9.4671412063740107E-2</c:v>
                </c:pt>
                <c:pt idx="7">
                  <c:v>0.16482808744315991</c:v>
                </c:pt>
                <c:pt idx="8">
                  <c:v>2.0594828278633563E-2</c:v>
                </c:pt>
                <c:pt idx="9">
                  <c:v>0.1031274133467424</c:v>
                </c:pt>
              </c:numCache>
            </c:numRef>
          </c:val>
          <c:extLst>
            <c:ext xmlns:c16="http://schemas.microsoft.com/office/drawing/2014/chart" uri="{C3380CC4-5D6E-409C-BE32-E72D297353CC}">
              <c16:uniqueId val="{00000000-70F1-48F4-BD06-EF3B9BD4D355}"/>
            </c:ext>
          </c:extLst>
        </c:ser>
        <c:ser>
          <c:idx val="1"/>
          <c:order val="1"/>
          <c:tx>
            <c:strRef>
              <c:f>'2 Diagram'!$D$21</c:f>
              <c:strCache>
                <c:ptCount val="1"/>
                <c:pt idx="0">
                  <c:v>Förädlingsvärde</c:v>
                </c:pt>
              </c:strCache>
            </c:strRef>
          </c:tx>
          <c:spPr>
            <a:solidFill>
              <a:srgbClr val="8D90F5"/>
            </a:solidFill>
            <a:ln w="6350">
              <a:solidFill>
                <a:srgbClr val="1E00BE"/>
              </a:solidFill>
            </a:ln>
            <a:effectLst/>
          </c:spPr>
          <c:invertIfNegative val="0"/>
          <c:cat>
            <c:strRef>
              <c:f>'2 Diagram'!$B$22:$B$31</c:f>
              <c:strCache>
                <c:ptCount val="10"/>
                <c:pt idx="0">
                  <c:v>Totala ekonomin</c:v>
                </c:pt>
                <c:pt idx="1">
                  <c:v>Jordbruk, skogsbruk och fiske</c:v>
                </c:pt>
                <c:pt idx="2">
                  <c:v>Utvinning av mineral</c:v>
                </c:pt>
                <c:pt idx="3">
                  <c:v>Tillverkningsindustri</c:v>
                </c:pt>
                <c:pt idx="4">
                  <c:v>El, gas och värmeverk samt vatten, avlopp och avfall</c:v>
                </c:pt>
                <c:pt idx="5">
                  <c:v>Byggverksamhet</c:v>
                </c:pt>
                <c:pt idx="6">
                  <c:v>Transportbranschen</c:v>
                </c:pt>
                <c:pt idx="7">
                  <c:v>Övriga tjänster</c:v>
                </c:pt>
                <c:pt idx="8">
                  <c:v>Offentlig sektor</c:v>
                </c:pt>
                <c:pt idx="9">
                  <c:v>Hushåll och ideella organisationer</c:v>
                </c:pt>
              </c:strCache>
            </c:strRef>
          </c:cat>
          <c:val>
            <c:numRef>
              <c:f>'2 Diagram'!$D$22:$D$31</c:f>
              <c:numCache>
                <c:formatCode>0.0%</c:formatCode>
                <c:ptCount val="10"/>
                <c:pt idx="0">
                  <c:v>1.8902109899026015E-3</c:v>
                </c:pt>
                <c:pt idx="1">
                  <c:v>-6.3960083750262076E-2</c:v>
                </c:pt>
                <c:pt idx="2">
                  <c:v>-0.33214012158835132</c:v>
                </c:pt>
                <c:pt idx="3">
                  <c:v>-8.0764185855210988E-3</c:v>
                </c:pt>
                <c:pt idx="4">
                  <c:v>-1.3854299218656026E-2</c:v>
                </c:pt>
                <c:pt idx="5">
                  <c:v>2.630897406670726E-2</c:v>
                </c:pt>
                <c:pt idx="6">
                  <c:v>-7.7918639210435875E-2</c:v>
                </c:pt>
                <c:pt idx="7">
                  <c:v>1.5636199052386973E-2</c:v>
                </c:pt>
                <c:pt idx="8">
                  <c:v>4.7356681252841868E-3</c:v>
                </c:pt>
                <c:pt idx="9">
                  <c:v>3.0141533054697515E-2</c:v>
                </c:pt>
              </c:numCache>
            </c:numRef>
          </c:val>
          <c:extLst>
            <c:ext xmlns:c16="http://schemas.microsoft.com/office/drawing/2014/chart" uri="{C3380CC4-5D6E-409C-BE32-E72D297353CC}">
              <c16:uniqueId val="{00000002-70F1-48F4-BD06-EF3B9BD4D355}"/>
            </c:ext>
          </c:extLst>
        </c:ser>
        <c:dLbls>
          <c:showLegendKey val="0"/>
          <c:showVal val="0"/>
          <c:showCatName val="0"/>
          <c:showSerName val="0"/>
          <c:showPercent val="0"/>
          <c:showBubbleSize val="0"/>
        </c:dLbls>
        <c:gapWidth val="75"/>
        <c:overlap val="-20"/>
        <c:axId val="533070608"/>
        <c:axId val="533070936"/>
      </c:barChart>
      <c:catAx>
        <c:axId val="533070608"/>
        <c:scaling>
          <c:orientation val="maxMin"/>
        </c:scaling>
        <c:delete val="0"/>
        <c:axPos val="l"/>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max val="8.0000000000000016E-2"/>
          <c:min val="-0.12000000000000001"/>
        </c:scaling>
        <c:delete val="0"/>
        <c:axPos val="b"/>
        <c:majorGridlines>
          <c:spPr>
            <a:ln w="9525" cap="flat" cmpd="sng" algn="ctr">
              <a:solidFill>
                <a:srgbClr val="D3D3EF"/>
              </a:solidFill>
              <a:round/>
            </a:ln>
            <a:effectLst/>
          </c:spPr>
        </c:majorGridlines>
        <c:numFmt formatCode="0.0%" sourceLinked="1"/>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max"/>
        <c:crossBetween val="between"/>
      </c:valAx>
      <c:spPr>
        <a:noFill/>
        <a:ln>
          <a:solidFill>
            <a:srgbClr val="D3D3EF"/>
          </a:solid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1244350646140323E-2"/>
          <c:y val="3.8567416528720901E-2"/>
          <c:w val="0.92188192074100894"/>
          <c:h val="0.74215174120989591"/>
        </c:manualLayout>
      </c:layout>
      <c:lineChart>
        <c:grouping val="standard"/>
        <c:varyColors val="0"/>
        <c:ser>
          <c:idx val="0"/>
          <c:order val="0"/>
          <c:tx>
            <c:strRef>
              <c:f>'2 Diagram'!$N$9</c:f>
              <c:strCache>
                <c:ptCount val="1"/>
                <c:pt idx="0">
                  <c:v>H49.4-5 Väg- och rörtransport </c:v>
                </c:pt>
              </c:strCache>
            </c:strRef>
          </c:tx>
          <c:spPr>
            <a:ln w="19050" cap="rnd">
              <a:solidFill>
                <a:srgbClr val="1E00BE"/>
              </a:solidFill>
              <a:round/>
            </a:ln>
            <a:effectLst/>
          </c:spPr>
          <c:marker>
            <c:symbol val="none"/>
          </c:marker>
          <c:dPt>
            <c:idx val="4"/>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B-7342-4A87-BAC1-D48AD00B5192}"/>
              </c:ext>
            </c:extLst>
          </c:dPt>
          <c:dPt>
            <c:idx val="8"/>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5-7342-4A87-BAC1-D48AD00B5192}"/>
              </c:ext>
            </c:extLst>
          </c:dPt>
          <c:dPt>
            <c:idx val="12"/>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4-7342-4A87-BAC1-D48AD00B5192}"/>
              </c:ext>
            </c:extLst>
          </c:dPt>
          <c:dPt>
            <c:idx val="16"/>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F-8207-4AAD-9745-36DC25239CDB}"/>
              </c:ext>
            </c:extLst>
          </c:dPt>
          <c:cat>
            <c:strRef>
              <c:f>'2 Diagram'!$O$8:$AI$8</c:f>
              <c:strCache>
                <c:ptCount val="21"/>
                <c:pt idx="0">
                  <c:v>2019K1</c:v>
                </c:pt>
                <c:pt idx="1">
                  <c:v>2019K2</c:v>
                </c:pt>
                <c:pt idx="2">
                  <c:v>2019K3</c:v>
                </c:pt>
                <c:pt idx="3">
                  <c:v>2019K4</c:v>
                </c:pt>
                <c:pt idx="4">
                  <c:v>2020K1</c:v>
                </c:pt>
                <c:pt idx="5">
                  <c:v>2020K2</c:v>
                </c:pt>
                <c:pt idx="6">
                  <c:v>2020K3</c:v>
                </c:pt>
                <c:pt idx="7">
                  <c:v>2020K4</c:v>
                </c:pt>
                <c:pt idx="8">
                  <c:v>2021K1</c:v>
                </c:pt>
                <c:pt idx="9">
                  <c:v>2021K2</c:v>
                </c:pt>
                <c:pt idx="10">
                  <c:v>2021K3</c:v>
                </c:pt>
                <c:pt idx="11">
                  <c:v>2021K4</c:v>
                </c:pt>
                <c:pt idx="12">
                  <c:v>2022K1</c:v>
                </c:pt>
                <c:pt idx="13">
                  <c:v>2022K2</c:v>
                </c:pt>
                <c:pt idx="14">
                  <c:v>2022K3</c:v>
                </c:pt>
                <c:pt idx="15">
                  <c:v>2022K4</c:v>
                </c:pt>
                <c:pt idx="16">
                  <c:v>2023K1</c:v>
                </c:pt>
                <c:pt idx="17">
                  <c:v>2023K2</c:v>
                </c:pt>
                <c:pt idx="18">
                  <c:v>2023K3</c:v>
                </c:pt>
                <c:pt idx="19">
                  <c:v>2023K4</c:v>
                </c:pt>
                <c:pt idx="20">
                  <c:v>2024K1</c:v>
                </c:pt>
              </c:strCache>
            </c:strRef>
          </c:cat>
          <c:val>
            <c:numRef>
              <c:f>'2 Diagram'!$O$9:$AI$9</c:f>
              <c:numCache>
                <c:formatCode>0</c:formatCode>
                <c:ptCount val="21"/>
                <c:pt idx="0">
                  <c:v>100</c:v>
                </c:pt>
                <c:pt idx="1">
                  <c:v>113.10785892446924</c:v>
                </c:pt>
                <c:pt idx="2">
                  <c:v>113.46118642237406</c:v>
                </c:pt>
                <c:pt idx="3">
                  <c:v>108.60856785243863</c:v>
                </c:pt>
                <c:pt idx="4">
                  <c:v>97.277809728434832</c:v>
                </c:pt>
                <c:pt idx="5">
                  <c:v>96.898895116491602</c:v>
                </c:pt>
                <c:pt idx="6">
                  <c:v>102.29752574564614</c:v>
                </c:pt>
                <c:pt idx="7">
                  <c:v>104.07113535724777</c:v>
                </c:pt>
                <c:pt idx="8">
                  <c:v>95.178423945098217</c:v>
                </c:pt>
                <c:pt idx="9">
                  <c:v>109.50534478567144</c:v>
                </c:pt>
                <c:pt idx="10">
                  <c:v>106.96114188123292</c:v>
                </c:pt>
                <c:pt idx="11">
                  <c:v>102.6704192107121</c:v>
                </c:pt>
                <c:pt idx="12">
                  <c:v>89.882735899192255</c:v>
                </c:pt>
                <c:pt idx="13">
                  <c:v>89.880949596563838</c:v>
                </c:pt>
                <c:pt idx="14">
                  <c:v>90.181690689645336</c:v>
                </c:pt>
                <c:pt idx="15">
                  <c:v>92.102845798554313</c:v>
                </c:pt>
                <c:pt idx="16">
                  <c:v>85.946705645843224</c:v>
                </c:pt>
                <c:pt idx="17">
                  <c:v>89.051205322746668</c:v>
                </c:pt>
                <c:pt idx="18">
                  <c:v>87.871280699470304</c:v>
                </c:pt>
                <c:pt idx="19">
                  <c:v>89.384345823543541</c:v>
                </c:pt>
                <c:pt idx="20">
                  <c:v>114.25819900958973</c:v>
                </c:pt>
              </c:numCache>
            </c:numRef>
          </c:val>
          <c:smooth val="0"/>
          <c:extLst>
            <c:ext xmlns:c16="http://schemas.microsoft.com/office/drawing/2014/chart" uri="{C3380CC4-5D6E-409C-BE32-E72D297353CC}">
              <c16:uniqueId val="{00000000-7FBC-411A-80FE-FC453D70221E}"/>
            </c:ext>
          </c:extLst>
        </c:ser>
        <c:ser>
          <c:idx val="1"/>
          <c:order val="1"/>
          <c:tx>
            <c:strRef>
              <c:f>'2 Diagram'!$N$10</c:f>
              <c:strCache>
                <c:ptCount val="1"/>
                <c:pt idx="0">
                  <c:v>H50 Sjötransport</c:v>
                </c:pt>
              </c:strCache>
            </c:strRef>
          </c:tx>
          <c:spPr>
            <a:ln w="19050" cap="rnd">
              <a:solidFill>
                <a:srgbClr val="0AAFEB"/>
              </a:solidFill>
              <a:round/>
            </a:ln>
            <a:effectLst/>
          </c:spPr>
          <c:marker>
            <c:symbol val="none"/>
          </c:marker>
          <c:dPt>
            <c:idx val="4"/>
            <c:marker>
              <c:symbol val="diamond"/>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9-7342-4A87-BAC1-D48AD00B5192}"/>
              </c:ext>
            </c:extLst>
          </c:dPt>
          <c:dPt>
            <c:idx val="8"/>
            <c:marker>
              <c:symbol val="diamond"/>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6-7342-4A87-BAC1-D48AD00B5192}"/>
              </c:ext>
            </c:extLst>
          </c:dPt>
          <c:dPt>
            <c:idx val="12"/>
            <c:marker>
              <c:symbol val="diamond"/>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2-7342-4A87-BAC1-D48AD00B5192}"/>
              </c:ext>
            </c:extLst>
          </c:dPt>
          <c:dPt>
            <c:idx val="16"/>
            <c:marker>
              <c:symbol val="diamond"/>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E-8207-4AAD-9745-36DC25239CDB}"/>
              </c:ext>
            </c:extLst>
          </c:dPt>
          <c:cat>
            <c:strRef>
              <c:f>'2 Diagram'!$O$8:$AI$8</c:f>
              <c:strCache>
                <c:ptCount val="21"/>
                <c:pt idx="0">
                  <c:v>2019K1</c:v>
                </c:pt>
                <c:pt idx="1">
                  <c:v>2019K2</c:v>
                </c:pt>
                <c:pt idx="2">
                  <c:v>2019K3</c:v>
                </c:pt>
                <c:pt idx="3">
                  <c:v>2019K4</c:v>
                </c:pt>
                <c:pt idx="4">
                  <c:v>2020K1</c:v>
                </c:pt>
                <c:pt idx="5">
                  <c:v>2020K2</c:v>
                </c:pt>
                <c:pt idx="6">
                  <c:v>2020K3</c:v>
                </c:pt>
                <c:pt idx="7">
                  <c:v>2020K4</c:v>
                </c:pt>
                <c:pt idx="8">
                  <c:v>2021K1</c:v>
                </c:pt>
                <c:pt idx="9">
                  <c:v>2021K2</c:v>
                </c:pt>
                <c:pt idx="10">
                  <c:v>2021K3</c:v>
                </c:pt>
                <c:pt idx="11">
                  <c:v>2021K4</c:v>
                </c:pt>
                <c:pt idx="12">
                  <c:v>2022K1</c:v>
                </c:pt>
                <c:pt idx="13">
                  <c:v>2022K2</c:v>
                </c:pt>
                <c:pt idx="14">
                  <c:v>2022K3</c:v>
                </c:pt>
                <c:pt idx="15">
                  <c:v>2022K4</c:v>
                </c:pt>
                <c:pt idx="16">
                  <c:v>2023K1</c:v>
                </c:pt>
                <c:pt idx="17">
                  <c:v>2023K2</c:v>
                </c:pt>
                <c:pt idx="18">
                  <c:v>2023K3</c:v>
                </c:pt>
                <c:pt idx="19">
                  <c:v>2023K4</c:v>
                </c:pt>
                <c:pt idx="20">
                  <c:v>2024K1</c:v>
                </c:pt>
              </c:strCache>
            </c:strRef>
          </c:cat>
          <c:val>
            <c:numRef>
              <c:f>'2 Diagram'!$O$10:$AI$10</c:f>
              <c:numCache>
                <c:formatCode>0</c:formatCode>
                <c:ptCount val="21"/>
                <c:pt idx="0">
                  <c:v>100</c:v>
                </c:pt>
                <c:pt idx="1">
                  <c:v>112.11910393878983</c:v>
                </c:pt>
                <c:pt idx="2">
                  <c:v>121.54032317282119</c:v>
                </c:pt>
                <c:pt idx="3">
                  <c:v>104.36822554489321</c:v>
                </c:pt>
                <c:pt idx="4">
                  <c:v>98.685486878430368</c:v>
                </c:pt>
                <c:pt idx="5">
                  <c:v>83.952731054169078</c:v>
                </c:pt>
                <c:pt idx="6">
                  <c:v>94.365868635898636</c:v>
                </c:pt>
                <c:pt idx="7">
                  <c:v>87.329183929301067</c:v>
                </c:pt>
                <c:pt idx="8">
                  <c:v>90.724470335427355</c:v>
                </c:pt>
                <c:pt idx="9">
                  <c:v>98.136324686193561</c:v>
                </c:pt>
                <c:pt idx="10">
                  <c:v>86.433683848371913</c:v>
                </c:pt>
                <c:pt idx="11">
                  <c:v>93.993359390886056</c:v>
                </c:pt>
                <c:pt idx="12">
                  <c:v>98.196053603980729</c:v>
                </c:pt>
                <c:pt idx="13">
                  <c:v>106.67772604663388</c:v>
                </c:pt>
                <c:pt idx="14">
                  <c:v>92.47640040323391</c:v>
                </c:pt>
                <c:pt idx="15">
                  <c:v>101.21719725482268</c:v>
                </c:pt>
                <c:pt idx="16">
                  <c:v>99.16498857553529</c:v>
                </c:pt>
                <c:pt idx="17">
                  <c:v>103.96873857041544</c:v>
                </c:pt>
                <c:pt idx="18">
                  <c:v>89.240823327800044</c:v>
                </c:pt>
                <c:pt idx="19">
                  <c:v>98.845773698501489</c:v>
                </c:pt>
                <c:pt idx="20">
                  <c:v>98.649391180274165</c:v>
                </c:pt>
              </c:numCache>
            </c:numRef>
          </c:val>
          <c:smooth val="0"/>
          <c:extLst>
            <c:ext xmlns:c16="http://schemas.microsoft.com/office/drawing/2014/chart" uri="{C3380CC4-5D6E-409C-BE32-E72D297353CC}">
              <c16:uniqueId val="{00000001-7FBC-411A-80FE-FC453D70221E}"/>
            </c:ext>
          </c:extLst>
        </c:ser>
        <c:ser>
          <c:idx val="2"/>
          <c:order val="2"/>
          <c:tx>
            <c:strRef>
              <c:f>'2 Diagram'!$N$11</c:f>
              <c:strCache>
                <c:ptCount val="1"/>
                <c:pt idx="0">
                  <c:v>H51 Lufttransport</c:v>
                </c:pt>
              </c:strCache>
            </c:strRef>
          </c:tx>
          <c:spPr>
            <a:ln w="28575" cap="rnd">
              <a:solidFill>
                <a:schemeClr val="accent3"/>
              </a:solidFill>
              <a:round/>
            </a:ln>
            <a:effectLst/>
          </c:spPr>
          <c:marker>
            <c:symbol val="none"/>
          </c:marker>
          <c:cat>
            <c:strRef>
              <c:f>'2 Diagram'!$O$8:$AI$8</c:f>
              <c:strCache>
                <c:ptCount val="21"/>
                <c:pt idx="0">
                  <c:v>2019K1</c:v>
                </c:pt>
                <c:pt idx="1">
                  <c:v>2019K2</c:v>
                </c:pt>
                <c:pt idx="2">
                  <c:v>2019K3</c:v>
                </c:pt>
                <c:pt idx="3">
                  <c:v>2019K4</c:v>
                </c:pt>
                <c:pt idx="4">
                  <c:v>2020K1</c:v>
                </c:pt>
                <c:pt idx="5">
                  <c:v>2020K2</c:v>
                </c:pt>
                <c:pt idx="6">
                  <c:v>2020K3</c:v>
                </c:pt>
                <c:pt idx="7">
                  <c:v>2020K4</c:v>
                </c:pt>
                <c:pt idx="8">
                  <c:v>2021K1</c:v>
                </c:pt>
                <c:pt idx="9">
                  <c:v>2021K2</c:v>
                </c:pt>
                <c:pt idx="10">
                  <c:v>2021K3</c:v>
                </c:pt>
                <c:pt idx="11">
                  <c:v>2021K4</c:v>
                </c:pt>
                <c:pt idx="12">
                  <c:v>2022K1</c:v>
                </c:pt>
                <c:pt idx="13">
                  <c:v>2022K2</c:v>
                </c:pt>
                <c:pt idx="14">
                  <c:v>2022K3</c:v>
                </c:pt>
                <c:pt idx="15">
                  <c:v>2022K4</c:v>
                </c:pt>
                <c:pt idx="16">
                  <c:v>2023K1</c:v>
                </c:pt>
                <c:pt idx="17">
                  <c:v>2023K2</c:v>
                </c:pt>
                <c:pt idx="18">
                  <c:v>2023K3</c:v>
                </c:pt>
                <c:pt idx="19">
                  <c:v>2023K4</c:v>
                </c:pt>
                <c:pt idx="20">
                  <c:v>2024K1</c:v>
                </c:pt>
              </c:strCache>
            </c:strRef>
          </c:cat>
          <c:val>
            <c:numRef>
              <c:f>'2 Diagram'!$O$11:$AI$11</c:f>
              <c:numCache>
                <c:formatCode>0</c:formatCode>
                <c:ptCount val="21"/>
                <c:pt idx="0">
                  <c:v>100</c:v>
                </c:pt>
                <c:pt idx="1">
                  <c:v>113.13048223095419</c:v>
                </c:pt>
                <c:pt idx="2">
                  <c:v>113.15505362850573</c:v>
                </c:pt>
                <c:pt idx="3">
                  <c:v>108.66556057470353</c:v>
                </c:pt>
                <c:pt idx="4">
                  <c:v>88.404955796596738</c:v>
                </c:pt>
                <c:pt idx="5">
                  <c:v>19.784249412998665</c:v>
                </c:pt>
                <c:pt idx="6">
                  <c:v>31.087779509344131</c:v>
                </c:pt>
                <c:pt idx="7">
                  <c:v>28.25852411829533</c:v>
                </c:pt>
                <c:pt idx="8">
                  <c:v>32.593875293390909</c:v>
                </c:pt>
                <c:pt idx="9">
                  <c:v>37.269227854653373</c:v>
                </c:pt>
                <c:pt idx="10">
                  <c:v>62.581912356599069</c:v>
                </c:pt>
                <c:pt idx="11">
                  <c:v>67.480663659663591</c:v>
                </c:pt>
                <c:pt idx="12">
                  <c:v>55.526775317927871</c:v>
                </c:pt>
                <c:pt idx="13">
                  <c:v>63.443454584090489</c:v>
                </c:pt>
                <c:pt idx="14">
                  <c:v>106.56603464601358</c:v>
                </c:pt>
                <c:pt idx="15">
                  <c:v>114.9795519802685</c:v>
                </c:pt>
                <c:pt idx="16">
                  <c:v>66.875413609855144</c:v>
                </c:pt>
                <c:pt idx="17">
                  <c:v>58.89564055721479</c:v>
                </c:pt>
                <c:pt idx="18">
                  <c:v>99.820058906560035</c:v>
                </c:pt>
                <c:pt idx="19">
                  <c:v>89.238183928164531</c:v>
                </c:pt>
                <c:pt idx="20">
                  <c:v>67.603776741035588</c:v>
                </c:pt>
              </c:numCache>
            </c:numRef>
          </c:val>
          <c:smooth val="0"/>
          <c:extLst>
            <c:ext xmlns:c16="http://schemas.microsoft.com/office/drawing/2014/chart" uri="{C3380CC4-5D6E-409C-BE32-E72D297353CC}">
              <c16:uniqueId val="{00000011-65D5-4393-8C82-853F6EF61F46}"/>
            </c:ext>
          </c:extLst>
        </c:ser>
        <c:ser>
          <c:idx val="3"/>
          <c:order val="3"/>
          <c:tx>
            <c:strRef>
              <c:f>'2 Diagram'!$N$12</c:f>
              <c:strCache>
                <c:ptCount val="1"/>
                <c:pt idx="0">
                  <c:v>Hushållens personbilar</c:v>
                </c:pt>
              </c:strCache>
            </c:strRef>
          </c:tx>
          <c:spPr>
            <a:ln w="28575" cap="rnd">
              <a:solidFill>
                <a:schemeClr val="accent4"/>
              </a:solidFill>
              <a:round/>
            </a:ln>
            <a:effectLst/>
          </c:spPr>
          <c:marker>
            <c:symbol val="none"/>
          </c:marker>
          <c:cat>
            <c:strRef>
              <c:f>'2 Diagram'!$O$8:$AI$8</c:f>
              <c:strCache>
                <c:ptCount val="21"/>
                <c:pt idx="0">
                  <c:v>2019K1</c:v>
                </c:pt>
                <c:pt idx="1">
                  <c:v>2019K2</c:v>
                </c:pt>
                <c:pt idx="2">
                  <c:v>2019K3</c:v>
                </c:pt>
                <c:pt idx="3">
                  <c:v>2019K4</c:v>
                </c:pt>
                <c:pt idx="4">
                  <c:v>2020K1</c:v>
                </c:pt>
                <c:pt idx="5">
                  <c:v>2020K2</c:v>
                </c:pt>
                <c:pt idx="6">
                  <c:v>2020K3</c:v>
                </c:pt>
                <c:pt idx="7">
                  <c:v>2020K4</c:v>
                </c:pt>
                <c:pt idx="8">
                  <c:v>2021K1</c:v>
                </c:pt>
                <c:pt idx="9">
                  <c:v>2021K2</c:v>
                </c:pt>
                <c:pt idx="10">
                  <c:v>2021K3</c:v>
                </c:pt>
                <c:pt idx="11">
                  <c:v>2021K4</c:v>
                </c:pt>
                <c:pt idx="12">
                  <c:v>2022K1</c:v>
                </c:pt>
                <c:pt idx="13">
                  <c:v>2022K2</c:v>
                </c:pt>
                <c:pt idx="14">
                  <c:v>2022K3</c:v>
                </c:pt>
                <c:pt idx="15">
                  <c:v>2022K4</c:v>
                </c:pt>
                <c:pt idx="16">
                  <c:v>2023K1</c:v>
                </c:pt>
                <c:pt idx="17">
                  <c:v>2023K2</c:v>
                </c:pt>
                <c:pt idx="18">
                  <c:v>2023K3</c:v>
                </c:pt>
                <c:pt idx="19">
                  <c:v>2023K4</c:v>
                </c:pt>
                <c:pt idx="20">
                  <c:v>2024K1</c:v>
                </c:pt>
              </c:strCache>
            </c:strRef>
          </c:cat>
          <c:val>
            <c:numRef>
              <c:f>'2 Diagram'!$O$12:$AI$12</c:f>
              <c:numCache>
                <c:formatCode>0</c:formatCode>
                <c:ptCount val="21"/>
                <c:pt idx="0">
                  <c:v>100</c:v>
                </c:pt>
                <c:pt idx="1">
                  <c:v>116.12737442650393</c:v>
                </c:pt>
                <c:pt idx="2">
                  <c:v>121.58759753162074</c:v>
                </c:pt>
                <c:pt idx="3">
                  <c:v>108.92959028645257</c:v>
                </c:pt>
                <c:pt idx="4">
                  <c:v>98.442952828278536</c:v>
                </c:pt>
                <c:pt idx="5">
                  <c:v>102.27558399102459</c:v>
                </c:pt>
                <c:pt idx="6">
                  <c:v>114.4574750550553</c:v>
                </c:pt>
                <c:pt idx="7">
                  <c:v>100.8378655165852</c:v>
                </c:pt>
                <c:pt idx="8">
                  <c:v>90.888132824858658</c:v>
                </c:pt>
                <c:pt idx="9">
                  <c:v>108.48091230455287</c:v>
                </c:pt>
                <c:pt idx="10">
                  <c:v>115.16739228747319</c:v>
                </c:pt>
                <c:pt idx="11">
                  <c:v>100.56252494187356</c:v>
                </c:pt>
                <c:pt idx="12">
                  <c:v>85.281448032507384</c:v>
                </c:pt>
                <c:pt idx="13">
                  <c:v>93.781403309397973</c:v>
                </c:pt>
                <c:pt idx="14">
                  <c:v>97.896171012855177</c:v>
                </c:pt>
                <c:pt idx="15">
                  <c:v>91.11714126627875</c:v>
                </c:pt>
                <c:pt idx="16">
                  <c:v>85.430660415671838</c:v>
                </c:pt>
                <c:pt idx="17">
                  <c:v>94.91911449393406</c:v>
                </c:pt>
                <c:pt idx="18">
                  <c:v>96.062972236166843</c:v>
                </c:pt>
                <c:pt idx="19">
                  <c:v>88.620956307145008</c:v>
                </c:pt>
                <c:pt idx="20">
                  <c:v>96.830169468712313</c:v>
                </c:pt>
              </c:numCache>
            </c:numRef>
          </c:val>
          <c:smooth val="0"/>
          <c:extLst>
            <c:ext xmlns:c16="http://schemas.microsoft.com/office/drawing/2014/chart" uri="{C3380CC4-5D6E-409C-BE32-E72D297353CC}">
              <c16:uniqueId val="{00000012-65D5-4393-8C82-853F6EF61F46}"/>
            </c:ext>
          </c:extLst>
        </c:ser>
        <c:dLbls>
          <c:showLegendKey val="0"/>
          <c:showVal val="0"/>
          <c:showCatName val="0"/>
          <c:showSerName val="0"/>
          <c:showPercent val="0"/>
          <c:showBubbleSize val="0"/>
        </c:dLbls>
        <c:smooth val="0"/>
        <c:axId val="533070608"/>
        <c:axId val="533070936"/>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valAx>
      <c:spPr>
        <a:noFill/>
        <a:ln>
          <a:solidFill>
            <a:srgbClr val="D3D3EF"/>
          </a:solidFill>
        </a:ln>
        <a:effectLst/>
      </c:spPr>
    </c:plotArea>
    <c:legend>
      <c:legendPos val="b"/>
      <c:layout>
        <c:manualLayout>
          <c:xMode val="edge"/>
          <c:yMode val="edge"/>
          <c:x val="0.17059031132841565"/>
          <c:y val="0.86452735852513551"/>
          <c:w val="0.733701710972258"/>
          <c:h val="4.2729799897607848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6136920746516016E-2"/>
          <c:y val="3.8567501478818565E-2"/>
          <c:w val="0.92188192074100894"/>
          <c:h val="0.74215174120989591"/>
        </c:manualLayout>
      </c:layout>
      <c:lineChart>
        <c:grouping val="standard"/>
        <c:varyColors val="0"/>
        <c:ser>
          <c:idx val="0"/>
          <c:order val="0"/>
          <c:tx>
            <c:strRef>
              <c:f>'2 Diagram'!$M$9:$N$9</c:f>
              <c:strCache>
                <c:ptCount val="2"/>
                <c:pt idx="0">
                  <c:v>H49.4-5 Freight transport by road and removal services, transport via pipeline</c:v>
                </c:pt>
                <c:pt idx="1">
                  <c:v>H49.4-5 Väg- och rörtransport </c:v>
                </c:pt>
              </c:strCache>
            </c:strRef>
          </c:tx>
          <c:spPr>
            <a:ln w="19050" cap="rnd">
              <a:solidFill>
                <a:srgbClr val="1E00BE"/>
              </a:solidFill>
              <a:round/>
            </a:ln>
            <a:effectLst/>
          </c:spPr>
          <c:marker>
            <c:symbol val="none"/>
          </c:marker>
          <c:dPt>
            <c:idx val="4"/>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4-8AA7-484E-8480-961A5D8B7E34}"/>
              </c:ext>
            </c:extLst>
          </c:dPt>
          <c:dPt>
            <c:idx val="8"/>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5-8AA7-484E-8480-961A5D8B7E34}"/>
              </c:ext>
            </c:extLst>
          </c:dPt>
          <c:dPt>
            <c:idx val="12"/>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A-8AA7-484E-8480-961A5D8B7E34}"/>
              </c:ext>
            </c:extLst>
          </c:dPt>
          <c:dPt>
            <c:idx val="16"/>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F-1DE5-4B09-A808-D22E1DF1DB63}"/>
              </c:ext>
            </c:extLst>
          </c:dPt>
          <c:cat>
            <c:strRef>
              <c:f>'2 Diagram'!$O$8:$AI$8</c:f>
              <c:strCache>
                <c:ptCount val="21"/>
                <c:pt idx="0">
                  <c:v>2019K1</c:v>
                </c:pt>
                <c:pt idx="1">
                  <c:v>2019K2</c:v>
                </c:pt>
                <c:pt idx="2">
                  <c:v>2019K3</c:v>
                </c:pt>
                <c:pt idx="3">
                  <c:v>2019K4</c:v>
                </c:pt>
                <c:pt idx="4">
                  <c:v>2020K1</c:v>
                </c:pt>
                <c:pt idx="5">
                  <c:v>2020K2</c:v>
                </c:pt>
                <c:pt idx="6">
                  <c:v>2020K3</c:v>
                </c:pt>
                <c:pt idx="7">
                  <c:v>2020K4</c:v>
                </c:pt>
                <c:pt idx="8">
                  <c:v>2021K1</c:v>
                </c:pt>
                <c:pt idx="9">
                  <c:v>2021K2</c:v>
                </c:pt>
                <c:pt idx="10">
                  <c:v>2021K3</c:v>
                </c:pt>
                <c:pt idx="11">
                  <c:v>2021K4</c:v>
                </c:pt>
                <c:pt idx="12">
                  <c:v>2022K1</c:v>
                </c:pt>
                <c:pt idx="13">
                  <c:v>2022K2</c:v>
                </c:pt>
                <c:pt idx="14">
                  <c:v>2022K3</c:v>
                </c:pt>
                <c:pt idx="15">
                  <c:v>2022K4</c:v>
                </c:pt>
                <c:pt idx="16">
                  <c:v>2023K1</c:v>
                </c:pt>
                <c:pt idx="17">
                  <c:v>2023K2</c:v>
                </c:pt>
                <c:pt idx="18">
                  <c:v>2023K3</c:v>
                </c:pt>
                <c:pt idx="19">
                  <c:v>2023K4</c:v>
                </c:pt>
                <c:pt idx="20">
                  <c:v>2024K1</c:v>
                </c:pt>
              </c:strCache>
            </c:strRef>
          </c:cat>
          <c:val>
            <c:numRef>
              <c:f>'2 Diagram'!$O$9:$AI$9</c:f>
              <c:numCache>
                <c:formatCode>0</c:formatCode>
                <c:ptCount val="21"/>
                <c:pt idx="0">
                  <c:v>100</c:v>
                </c:pt>
                <c:pt idx="1">
                  <c:v>113.10785892446924</c:v>
                </c:pt>
                <c:pt idx="2">
                  <c:v>113.46118642237406</c:v>
                </c:pt>
                <c:pt idx="3">
                  <c:v>108.60856785243863</c:v>
                </c:pt>
                <c:pt idx="4">
                  <c:v>97.277809728434832</c:v>
                </c:pt>
                <c:pt idx="5">
                  <c:v>96.898895116491602</c:v>
                </c:pt>
                <c:pt idx="6">
                  <c:v>102.29752574564614</c:v>
                </c:pt>
                <c:pt idx="7">
                  <c:v>104.07113535724777</c:v>
                </c:pt>
                <c:pt idx="8">
                  <c:v>95.178423945098217</c:v>
                </c:pt>
                <c:pt idx="9">
                  <c:v>109.50534478567144</c:v>
                </c:pt>
                <c:pt idx="10">
                  <c:v>106.96114188123292</c:v>
                </c:pt>
                <c:pt idx="11">
                  <c:v>102.6704192107121</c:v>
                </c:pt>
                <c:pt idx="12">
                  <c:v>89.882735899192255</c:v>
                </c:pt>
                <c:pt idx="13">
                  <c:v>89.880949596563838</c:v>
                </c:pt>
                <c:pt idx="14">
                  <c:v>90.181690689645336</c:v>
                </c:pt>
                <c:pt idx="15">
                  <c:v>92.102845798554313</c:v>
                </c:pt>
                <c:pt idx="16">
                  <c:v>85.946705645843224</c:v>
                </c:pt>
                <c:pt idx="17">
                  <c:v>89.051205322746668</c:v>
                </c:pt>
                <c:pt idx="18">
                  <c:v>87.871280699470304</c:v>
                </c:pt>
                <c:pt idx="19">
                  <c:v>89.384345823543541</c:v>
                </c:pt>
                <c:pt idx="20">
                  <c:v>114.25819900958973</c:v>
                </c:pt>
              </c:numCache>
            </c:numRef>
          </c:val>
          <c:smooth val="0"/>
          <c:extLst>
            <c:ext xmlns:c16="http://schemas.microsoft.com/office/drawing/2014/chart" uri="{C3380CC4-5D6E-409C-BE32-E72D297353CC}">
              <c16:uniqueId val="{00000000-F04B-4F43-81E3-EAB733ACCD29}"/>
            </c:ext>
          </c:extLst>
        </c:ser>
        <c:ser>
          <c:idx val="1"/>
          <c:order val="1"/>
          <c:tx>
            <c:strRef>
              <c:f>'2 Diagram'!$M$10:$N$10</c:f>
              <c:strCache>
                <c:ptCount val="2"/>
                <c:pt idx="0">
                  <c:v>H50 Water transport</c:v>
                </c:pt>
                <c:pt idx="1">
                  <c:v>H50 Sjötransport</c:v>
                </c:pt>
              </c:strCache>
            </c:strRef>
          </c:tx>
          <c:spPr>
            <a:ln w="19050" cap="rnd">
              <a:solidFill>
                <a:srgbClr val="0AAFEB"/>
              </a:solidFill>
              <a:round/>
            </a:ln>
            <a:effectLst/>
          </c:spPr>
          <c:marker>
            <c:symbol val="none"/>
          </c:marker>
          <c:dPt>
            <c:idx val="4"/>
            <c:marker>
              <c:symbol val="diamond"/>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2-8AA7-484E-8480-961A5D8B7E34}"/>
              </c:ext>
            </c:extLst>
          </c:dPt>
          <c:dPt>
            <c:idx val="8"/>
            <c:marker>
              <c:symbol val="diamond"/>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7-8AA7-484E-8480-961A5D8B7E34}"/>
              </c:ext>
            </c:extLst>
          </c:dPt>
          <c:dPt>
            <c:idx val="12"/>
            <c:marker>
              <c:symbol val="diamond"/>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C-8AA7-484E-8480-961A5D8B7E34}"/>
              </c:ext>
            </c:extLst>
          </c:dPt>
          <c:dPt>
            <c:idx val="16"/>
            <c:marker>
              <c:symbol val="diamond"/>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E-1DE5-4B09-A808-D22E1DF1DB63}"/>
              </c:ext>
            </c:extLst>
          </c:dPt>
          <c:cat>
            <c:strRef>
              <c:f>'2 Diagram'!$O$8:$AI$8</c:f>
              <c:strCache>
                <c:ptCount val="21"/>
                <c:pt idx="0">
                  <c:v>2019K1</c:v>
                </c:pt>
                <c:pt idx="1">
                  <c:v>2019K2</c:v>
                </c:pt>
                <c:pt idx="2">
                  <c:v>2019K3</c:v>
                </c:pt>
                <c:pt idx="3">
                  <c:v>2019K4</c:v>
                </c:pt>
                <c:pt idx="4">
                  <c:v>2020K1</c:v>
                </c:pt>
                <c:pt idx="5">
                  <c:v>2020K2</c:v>
                </c:pt>
                <c:pt idx="6">
                  <c:v>2020K3</c:v>
                </c:pt>
                <c:pt idx="7">
                  <c:v>2020K4</c:v>
                </c:pt>
                <c:pt idx="8">
                  <c:v>2021K1</c:v>
                </c:pt>
                <c:pt idx="9">
                  <c:v>2021K2</c:v>
                </c:pt>
                <c:pt idx="10">
                  <c:v>2021K3</c:v>
                </c:pt>
                <c:pt idx="11">
                  <c:v>2021K4</c:v>
                </c:pt>
                <c:pt idx="12">
                  <c:v>2022K1</c:v>
                </c:pt>
                <c:pt idx="13">
                  <c:v>2022K2</c:v>
                </c:pt>
                <c:pt idx="14">
                  <c:v>2022K3</c:v>
                </c:pt>
                <c:pt idx="15">
                  <c:v>2022K4</c:v>
                </c:pt>
                <c:pt idx="16">
                  <c:v>2023K1</c:v>
                </c:pt>
                <c:pt idx="17">
                  <c:v>2023K2</c:v>
                </c:pt>
                <c:pt idx="18">
                  <c:v>2023K3</c:v>
                </c:pt>
                <c:pt idx="19">
                  <c:v>2023K4</c:v>
                </c:pt>
                <c:pt idx="20">
                  <c:v>2024K1</c:v>
                </c:pt>
              </c:strCache>
            </c:strRef>
          </c:cat>
          <c:val>
            <c:numRef>
              <c:f>'2 Diagram'!$O$10:$AI$10</c:f>
              <c:numCache>
                <c:formatCode>0</c:formatCode>
                <c:ptCount val="21"/>
                <c:pt idx="0">
                  <c:v>100</c:v>
                </c:pt>
                <c:pt idx="1">
                  <c:v>112.11910393878983</c:v>
                </c:pt>
                <c:pt idx="2">
                  <c:v>121.54032317282119</c:v>
                </c:pt>
                <c:pt idx="3">
                  <c:v>104.36822554489321</c:v>
                </c:pt>
                <c:pt idx="4">
                  <c:v>98.685486878430368</c:v>
                </c:pt>
                <c:pt idx="5">
                  <c:v>83.952731054169078</c:v>
                </c:pt>
                <c:pt idx="6">
                  <c:v>94.365868635898636</c:v>
                </c:pt>
                <c:pt idx="7">
                  <c:v>87.329183929301067</c:v>
                </c:pt>
                <c:pt idx="8">
                  <c:v>90.724470335427355</c:v>
                </c:pt>
                <c:pt idx="9">
                  <c:v>98.136324686193561</c:v>
                </c:pt>
                <c:pt idx="10">
                  <c:v>86.433683848371913</c:v>
                </c:pt>
                <c:pt idx="11">
                  <c:v>93.993359390886056</c:v>
                </c:pt>
                <c:pt idx="12">
                  <c:v>98.196053603980729</c:v>
                </c:pt>
                <c:pt idx="13">
                  <c:v>106.67772604663388</c:v>
                </c:pt>
                <c:pt idx="14">
                  <c:v>92.47640040323391</c:v>
                </c:pt>
                <c:pt idx="15">
                  <c:v>101.21719725482268</c:v>
                </c:pt>
                <c:pt idx="16">
                  <c:v>99.16498857553529</c:v>
                </c:pt>
                <c:pt idx="17">
                  <c:v>103.96873857041544</c:v>
                </c:pt>
                <c:pt idx="18">
                  <c:v>89.240823327800044</c:v>
                </c:pt>
                <c:pt idx="19">
                  <c:v>98.845773698501489</c:v>
                </c:pt>
                <c:pt idx="20">
                  <c:v>98.649391180274165</c:v>
                </c:pt>
              </c:numCache>
            </c:numRef>
          </c:val>
          <c:smooth val="0"/>
          <c:extLst>
            <c:ext xmlns:c16="http://schemas.microsoft.com/office/drawing/2014/chart" uri="{C3380CC4-5D6E-409C-BE32-E72D297353CC}">
              <c16:uniqueId val="{00000001-F04B-4F43-81E3-EAB733ACCD29}"/>
            </c:ext>
          </c:extLst>
        </c:ser>
        <c:ser>
          <c:idx val="2"/>
          <c:order val="2"/>
          <c:tx>
            <c:strRef>
              <c:f>'2 Diagram'!$M$11:$N$11</c:f>
              <c:strCache>
                <c:ptCount val="2"/>
                <c:pt idx="0">
                  <c:v>H51 Air transport</c:v>
                </c:pt>
                <c:pt idx="1">
                  <c:v>H51 Lufttransport</c:v>
                </c:pt>
              </c:strCache>
            </c:strRef>
          </c:tx>
          <c:spPr>
            <a:ln w="19050" cap="rnd">
              <a:solidFill>
                <a:srgbClr val="F05A3C"/>
              </a:solidFill>
              <a:round/>
            </a:ln>
            <a:effectLst/>
          </c:spPr>
          <c:marker>
            <c:symbol val="none"/>
          </c:marker>
          <c:dPt>
            <c:idx val="4"/>
            <c:marker>
              <c:symbol val="diamond"/>
              <c:size val="7"/>
              <c:spPr>
                <a:solidFill>
                  <a:schemeClr val="accent3"/>
                </a:solidFill>
                <a:ln w="9525">
                  <a:solidFill>
                    <a:schemeClr val="accent3"/>
                  </a:solidFill>
                </a:ln>
                <a:effectLst/>
              </c:spPr>
            </c:marker>
            <c:bubble3D val="0"/>
            <c:extLst>
              <c:ext xmlns:c16="http://schemas.microsoft.com/office/drawing/2014/chart" uri="{C3380CC4-5D6E-409C-BE32-E72D297353CC}">
                <c16:uniqueId val="{00000001-8AA7-484E-8480-961A5D8B7E34}"/>
              </c:ext>
            </c:extLst>
          </c:dPt>
          <c:dPt>
            <c:idx val="8"/>
            <c:marker>
              <c:symbol val="diamond"/>
              <c:size val="7"/>
              <c:spPr>
                <a:solidFill>
                  <a:schemeClr val="accent3"/>
                </a:solidFill>
                <a:ln w="9525">
                  <a:solidFill>
                    <a:schemeClr val="accent3"/>
                  </a:solidFill>
                </a:ln>
                <a:effectLst/>
              </c:spPr>
            </c:marker>
            <c:bubble3D val="0"/>
            <c:extLst>
              <c:ext xmlns:c16="http://schemas.microsoft.com/office/drawing/2014/chart" uri="{C3380CC4-5D6E-409C-BE32-E72D297353CC}">
                <c16:uniqueId val="{00000008-8AA7-484E-8480-961A5D8B7E34}"/>
              </c:ext>
            </c:extLst>
          </c:dPt>
          <c:dPt>
            <c:idx val="12"/>
            <c:marker>
              <c:symbol val="diamond"/>
              <c:size val="7"/>
              <c:spPr>
                <a:solidFill>
                  <a:schemeClr val="accent3"/>
                </a:solidFill>
                <a:ln w="9525">
                  <a:solidFill>
                    <a:schemeClr val="accent3"/>
                  </a:solidFill>
                </a:ln>
                <a:effectLst/>
              </c:spPr>
            </c:marker>
            <c:bubble3D val="0"/>
            <c:extLst>
              <c:ext xmlns:c16="http://schemas.microsoft.com/office/drawing/2014/chart" uri="{C3380CC4-5D6E-409C-BE32-E72D297353CC}">
                <c16:uniqueId val="{00000009-8AA7-484E-8480-961A5D8B7E34}"/>
              </c:ext>
            </c:extLst>
          </c:dPt>
          <c:dPt>
            <c:idx val="16"/>
            <c:marker>
              <c:symbol val="diamond"/>
              <c:size val="7"/>
              <c:spPr>
                <a:solidFill>
                  <a:schemeClr val="accent3"/>
                </a:solidFill>
                <a:ln w="9525">
                  <a:solidFill>
                    <a:schemeClr val="accent3"/>
                  </a:solidFill>
                </a:ln>
                <a:effectLst/>
              </c:spPr>
            </c:marker>
            <c:bubble3D val="0"/>
            <c:extLst>
              <c:ext xmlns:c16="http://schemas.microsoft.com/office/drawing/2014/chart" uri="{C3380CC4-5D6E-409C-BE32-E72D297353CC}">
                <c16:uniqueId val="{0000000D-1DE5-4B09-A808-D22E1DF1DB63}"/>
              </c:ext>
            </c:extLst>
          </c:dPt>
          <c:cat>
            <c:strRef>
              <c:f>'2 Diagram'!$O$8:$AI$8</c:f>
              <c:strCache>
                <c:ptCount val="21"/>
                <c:pt idx="0">
                  <c:v>2019K1</c:v>
                </c:pt>
                <c:pt idx="1">
                  <c:v>2019K2</c:v>
                </c:pt>
                <c:pt idx="2">
                  <c:v>2019K3</c:v>
                </c:pt>
                <c:pt idx="3">
                  <c:v>2019K4</c:v>
                </c:pt>
                <c:pt idx="4">
                  <c:v>2020K1</c:v>
                </c:pt>
                <c:pt idx="5">
                  <c:v>2020K2</c:v>
                </c:pt>
                <c:pt idx="6">
                  <c:v>2020K3</c:v>
                </c:pt>
                <c:pt idx="7">
                  <c:v>2020K4</c:v>
                </c:pt>
                <c:pt idx="8">
                  <c:v>2021K1</c:v>
                </c:pt>
                <c:pt idx="9">
                  <c:v>2021K2</c:v>
                </c:pt>
                <c:pt idx="10">
                  <c:v>2021K3</c:v>
                </c:pt>
                <c:pt idx="11">
                  <c:v>2021K4</c:v>
                </c:pt>
                <c:pt idx="12">
                  <c:v>2022K1</c:v>
                </c:pt>
                <c:pt idx="13">
                  <c:v>2022K2</c:v>
                </c:pt>
                <c:pt idx="14">
                  <c:v>2022K3</c:v>
                </c:pt>
                <c:pt idx="15">
                  <c:v>2022K4</c:v>
                </c:pt>
                <c:pt idx="16">
                  <c:v>2023K1</c:v>
                </c:pt>
                <c:pt idx="17">
                  <c:v>2023K2</c:v>
                </c:pt>
                <c:pt idx="18">
                  <c:v>2023K3</c:v>
                </c:pt>
                <c:pt idx="19">
                  <c:v>2023K4</c:v>
                </c:pt>
                <c:pt idx="20">
                  <c:v>2024K1</c:v>
                </c:pt>
              </c:strCache>
            </c:strRef>
          </c:cat>
          <c:val>
            <c:numRef>
              <c:f>'2 Diagram'!$O$11:$AI$11</c:f>
              <c:numCache>
                <c:formatCode>0</c:formatCode>
                <c:ptCount val="21"/>
                <c:pt idx="0">
                  <c:v>100</c:v>
                </c:pt>
                <c:pt idx="1">
                  <c:v>113.13048223095419</c:v>
                </c:pt>
                <c:pt idx="2">
                  <c:v>113.15505362850573</c:v>
                </c:pt>
                <c:pt idx="3">
                  <c:v>108.66556057470353</c:v>
                </c:pt>
                <c:pt idx="4">
                  <c:v>88.404955796596738</c:v>
                </c:pt>
                <c:pt idx="5">
                  <c:v>19.784249412998665</c:v>
                </c:pt>
                <c:pt idx="6">
                  <c:v>31.087779509344131</c:v>
                </c:pt>
                <c:pt idx="7">
                  <c:v>28.25852411829533</c:v>
                </c:pt>
                <c:pt idx="8">
                  <c:v>32.593875293390909</c:v>
                </c:pt>
                <c:pt idx="9">
                  <c:v>37.269227854653373</c:v>
                </c:pt>
                <c:pt idx="10">
                  <c:v>62.581912356599069</c:v>
                </c:pt>
                <c:pt idx="11">
                  <c:v>67.480663659663591</c:v>
                </c:pt>
                <c:pt idx="12">
                  <c:v>55.526775317927871</c:v>
                </c:pt>
                <c:pt idx="13">
                  <c:v>63.443454584090489</c:v>
                </c:pt>
                <c:pt idx="14">
                  <c:v>106.56603464601358</c:v>
                </c:pt>
                <c:pt idx="15">
                  <c:v>114.9795519802685</c:v>
                </c:pt>
                <c:pt idx="16">
                  <c:v>66.875413609855144</c:v>
                </c:pt>
                <c:pt idx="17">
                  <c:v>58.89564055721479</c:v>
                </c:pt>
                <c:pt idx="18">
                  <c:v>99.820058906560035</c:v>
                </c:pt>
                <c:pt idx="19">
                  <c:v>89.238183928164531</c:v>
                </c:pt>
                <c:pt idx="20">
                  <c:v>67.603776741035588</c:v>
                </c:pt>
              </c:numCache>
            </c:numRef>
          </c:val>
          <c:smooth val="0"/>
          <c:extLst>
            <c:ext xmlns:c16="http://schemas.microsoft.com/office/drawing/2014/chart" uri="{C3380CC4-5D6E-409C-BE32-E72D297353CC}">
              <c16:uniqueId val="{00000002-F04B-4F43-81E3-EAB733ACCD29}"/>
            </c:ext>
          </c:extLst>
        </c:ser>
        <c:ser>
          <c:idx val="3"/>
          <c:order val="3"/>
          <c:tx>
            <c:strRef>
              <c:f>'2 Diagram'!$M$12:$N$12</c:f>
              <c:strCache>
                <c:ptCount val="2"/>
                <c:pt idx="0">
                  <c:v>PK private Consumption, fuels</c:v>
                </c:pt>
                <c:pt idx="1">
                  <c:v>Hushållens personbilar</c:v>
                </c:pt>
              </c:strCache>
            </c:strRef>
          </c:tx>
          <c:spPr>
            <a:ln w="19050" cap="rnd">
              <a:solidFill>
                <a:srgbClr val="878782"/>
              </a:solidFill>
              <a:round/>
            </a:ln>
            <a:effectLst/>
          </c:spPr>
          <c:marker>
            <c:symbol val="none"/>
          </c:marker>
          <c:dPt>
            <c:idx val="0"/>
            <c:marker>
              <c:symbol val="diamond"/>
              <c:size val="7"/>
              <c:spPr>
                <a:solidFill>
                  <a:schemeClr val="accent4"/>
                </a:solidFill>
                <a:ln w="9525">
                  <a:solidFill>
                    <a:schemeClr val="accent4"/>
                  </a:solidFill>
                </a:ln>
                <a:effectLst/>
              </c:spPr>
            </c:marker>
            <c:bubble3D val="0"/>
            <c:extLst>
              <c:ext xmlns:c16="http://schemas.microsoft.com/office/drawing/2014/chart" uri="{C3380CC4-5D6E-409C-BE32-E72D297353CC}">
                <c16:uniqueId val="{00000000-8AA7-484E-8480-961A5D8B7E34}"/>
              </c:ext>
            </c:extLst>
          </c:dPt>
          <c:dPt>
            <c:idx val="4"/>
            <c:marker>
              <c:symbol val="diamond"/>
              <c:size val="7"/>
              <c:spPr>
                <a:solidFill>
                  <a:schemeClr val="accent4"/>
                </a:solidFill>
                <a:ln w="9525">
                  <a:solidFill>
                    <a:schemeClr val="accent4"/>
                  </a:solidFill>
                </a:ln>
                <a:effectLst/>
              </c:spPr>
            </c:marker>
            <c:bubble3D val="0"/>
            <c:extLst>
              <c:ext xmlns:c16="http://schemas.microsoft.com/office/drawing/2014/chart" uri="{C3380CC4-5D6E-409C-BE32-E72D297353CC}">
                <c16:uniqueId val="{00000003-8AA7-484E-8480-961A5D8B7E34}"/>
              </c:ext>
            </c:extLst>
          </c:dPt>
          <c:dPt>
            <c:idx val="8"/>
            <c:marker>
              <c:symbol val="diamond"/>
              <c:size val="7"/>
              <c:spPr>
                <a:solidFill>
                  <a:schemeClr val="accent4"/>
                </a:solidFill>
                <a:ln w="9525">
                  <a:solidFill>
                    <a:schemeClr val="accent4"/>
                  </a:solidFill>
                </a:ln>
                <a:effectLst/>
              </c:spPr>
            </c:marker>
            <c:bubble3D val="0"/>
            <c:extLst>
              <c:ext xmlns:c16="http://schemas.microsoft.com/office/drawing/2014/chart" uri="{C3380CC4-5D6E-409C-BE32-E72D297353CC}">
                <c16:uniqueId val="{00000006-8AA7-484E-8480-961A5D8B7E34}"/>
              </c:ext>
            </c:extLst>
          </c:dPt>
          <c:dPt>
            <c:idx val="12"/>
            <c:marker>
              <c:symbol val="diamond"/>
              <c:size val="7"/>
              <c:spPr>
                <a:solidFill>
                  <a:schemeClr val="accent4"/>
                </a:solidFill>
                <a:ln w="9525">
                  <a:solidFill>
                    <a:schemeClr val="accent4"/>
                  </a:solidFill>
                </a:ln>
                <a:effectLst/>
              </c:spPr>
            </c:marker>
            <c:bubble3D val="0"/>
            <c:extLst>
              <c:ext xmlns:c16="http://schemas.microsoft.com/office/drawing/2014/chart" uri="{C3380CC4-5D6E-409C-BE32-E72D297353CC}">
                <c16:uniqueId val="{0000000B-8AA7-484E-8480-961A5D8B7E34}"/>
              </c:ext>
            </c:extLst>
          </c:dPt>
          <c:dPt>
            <c:idx val="16"/>
            <c:marker>
              <c:symbol val="diamond"/>
              <c:size val="7"/>
              <c:spPr>
                <a:solidFill>
                  <a:schemeClr val="accent4"/>
                </a:solidFill>
                <a:ln w="9525">
                  <a:solidFill>
                    <a:schemeClr val="accent4"/>
                  </a:solidFill>
                </a:ln>
                <a:effectLst/>
              </c:spPr>
            </c:marker>
            <c:bubble3D val="0"/>
            <c:extLst>
              <c:ext xmlns:c16="http://schemas.microsoft.com/office/drawing/2014/chart" uri="{C3380CC4-5D6E-409C-BE32-E72D297353CC}">
                <c16:uniqueId val="{00000010-1DE5-4B09-A808-D22E1DF1DB63}"/>
              </c:ext>
            </c:extLst>
          </c:dPt>
          <c:cat>
            <c:strRef>
              <c:f>'2 Diagram'!$O$8:$AI$8</c:f>
              <c:strCache>
                <c:ptCount val="21"/>
                <c:pt idx="0">
                  <c:v>2019K1</c:v>
                </c:pt>
                <c:pt idx="1">
                  <c:v>2019K2</c:v>
                </c:pt>
                <c:pt idx="2">
                  <c:v>2019K3</c:v>
                </c:pt>
                <c:pt idx="3">
                  <c:v>2019K4</c:v>
                </c:pt>
                <c:pt idx="4">
                  <c:v>2020K1</c:v>
                </c:pt>
                <c:pt idx="5">
                  <c:v>2020K2</c:v>
                </c:pt>
                <c:pt idx="6">
                  <c:v>2020K3</c:v>
                </c:pt>
                <c:pt idx="7">
                  <c:v>2020K4</c:v>
                </c:pt>
                <c:pt idx="8">
                  <c:v>2021K1</c:v>
                </c:pt>
                <c:pt idx="9">
                  <c:v>2021K2</c:v>
                </c:pt>
                <c:pt idx="10">
                  <c:v>2021K3</c:v>
                </c:pt>
                <c:pt idx="11">
                  <c:v>2021K4</c:v>
                </c:pt>
                <c:pt idx="12">
                  <c:v>2022K1</c:v>
                </c:pt>
                <c:pt idx="13">
                  <c:v>2022K2</c:v>
                </c:pt>
                <c:pt idx="14">
                  <c:v>2022K3</c:v>
                </c:pt>
                <c:pt idx="15">
                  <c:v>2022K4</c:v>
                </c:pt>
                <c:pt idx="16">
                  <c:v>2023K1</c:v>
                </c:pt>
                <c:pt idx="17">
                  <c:v>2023K2</c:v>
                </c:pt>
                <c:pt idx="18">
                  <c:v>2023K3</c:v>
                </c:pt>
                <c:pt idx="19">
                  <c:v>2023K4</c:v>
                </c:pt>
                <c:pt idx="20">
                  <c:v>2024K1</c:v>
                </c:pt>
              </c:strCache>
            </c:strRef>
          </c:cat>
          <c:val>
            <c:numRef>
              <c:f>'2 Diagram'!$O$12:$AI$12</c:f>
              <c:numCache>
                <c:formatCode>0</c:formatCode>
                <c:ptCount val="21"/>
                <c:pt idx="0">
                  <c:v>100</c:v>
                </c:pt>
                <c:pt idx="1">
                  <c:v>116.12737442650393</c:v>
                </c:pt>
                <c:pt idx="2">
                  <c:v>121.58759753162074</c:v>
                </c:pt>
                <c:pt idx="3">
                  <c:v>108.92959028645257</c:v>
                </c:pt>
                <c:pt idx="4">
                  <c:v>98.442952828278536</c:v>
                </c:pt>
                <c:pt idx="5">
                  <c:v>102.27558399102459</c:v>
                </c:pt>
                <c:pt idx="6">
                  <c:v>114.4574750550553</c:v>
                </c:pt>
                <c:pt idx="7">
                  <c:v>100.8378655165852</c:v>
                </c:pt>
                <c:pt idx="8">
                  <c:v>90.888132824858658</c:v>
                </c:pt>
                <c:pt idx="9">
                  <c:v>108.48091230455287</c:v>
                </c:pt>
                <c:pt idx="10">
                  <c:v>115.16739228747319</c:v>
                </c:pt>
                <c:pt idx="11">
                  <c:v>100.56252494187356</c:v>
                </c:pt>
                <c:pt idx="12">
                  <c:v>85.281448032507384</c:v>
                </c:pt>
                <c:pt idx="13">
                  <c:v>93.781403309397973</c:v>
                </c:pt>
                <c:pt idx="14">
                  <c:v>97.896171012855177</c:v>
                </c:pt>
                <c:pt idx="15">
                  <c:v>91.11714126627875</c:v>
                </c:pt>
                <c:pt idx="16">
                  <c:v>85.430660415671838</c:v>
                </c:pt>
                <c:pt idx="17">
                  <c:v>94.91911449393406</c:v>
                </c:pt>
                <c:pt idx="18">
                  <c:v>96.062972236166843</c:v>
                </c:pt>
                <c:pt idx="19">
                  <c:v>88.620956307145008</c:v>
                </c:pt>
                <c:pt idx="20">
                  <c:v>96.830169468712313</c:v>
                </c:pt>
              </c:numCache>
            </c:numRef>
          </c:val>
          <c:smooth val="0"/>
          <c:extLst>
            <c:ext xmlns:c16="http://schemas.microsoft.com/office/drawing/2014/chart" uri="{C3380CC4-5D6E-409C-BE32-E72D297353CC}">
              <c16:uniqueId val="{00000003-F04B-4F43-81E3-EAB733ACCD29}"/>
            </c:ext>
          </c:extLst>
        </c:ser>
        <c:dLbls>
          <c:showLegendKey val="0"/>
          <c:showVal val="0"/>
          <c:showCatName val="0"/>
          <c:showSerName val="0"/>
          <c:showPercent val="0"/>
          <c:showBubbleSize val="0"/>
        </c:dLbls>
        <c:smooth val="0"/>
        <c:axId val="533070608"/>
        <c:axId val="533070936"/>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valAx>
      <c:spPr>
        <a:noFill/>
        <a:ln>
          <a:solidFill>
            <a:srgbClr val="D3D3EF"/>
          </a:solid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1"/>
          <c:order val="1"/>
          <c:tx>
            <c:strRef>
              <c:f>'8 Mobila utsläpp'!$C$14</c:f>
              <c:strCache>
                <c:ptCount val="1"/>
                <c:pt idx="0">
                  <c:v>H49.4-5 Väg- och rörtransport </c:v>
                </c:pt>
              </c:strCache>
            </c:strRef>
          </c:tx>
          <c:spPr>
            <a:ln w="19050" cap="rnd">
              <a:solidFill>
                <a:srgbClr val="1E00BE"/>
              </a:solidFill>
              <a:prstDash val="dash"/>
              <a:round/>
            </a:ln>
            <a:effectLst/>
          </c:spPr>
          <c:marker>
            <c:symbol val="none"/>
          </c:marker>
          <c:cat>
            <c:strRef>
              <c:f>('8 Mobila utsläpp'!$D$13:$BL$13,'8 Mobila utsläpp'!$BM$13:$BN$13,'8 Mobila utsläpp'!$BO$13:$BP$13)</c:f>
              <c:strCache>
                <c:ptCount val="65"/>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strCache>
            </c:strRef>
          </c:cat>
          <c:val>
            <c:numRef>
              <c:f>('8 Mobila utsläpp'!$D$14:$BM$14,'8 Mobila utsläpp'!$BN$14:$BP$14)</c:f>
              <c:numCache>
                <c:formatCode>#,##0</c:formatCode>
                <c:ptCount val="65"/>
                <c:pt idx="0">
                  <c:v>100</c:v>
                </c:pt>
                <c:pt idx="1">
                  <c:v>110.56218982816767</c:v>
                </c:pt>
                <c:pt idx="2">
                  <c:v>106.37138775508346</c:v>
                </c:pt>
                <c:pt idx="3">
                  <c:v>108.68597497533155</c:v>
                </c:pt>
                <c:pt idx="4">
                  <c:v>91.297433768430807</c:v>
                </c:pt>
                <c:pt idx="5">
                  <c:v>98.529147335865559</c:v>
                </c:pt>
                <c:pt idx="6">
                  <c:v>98.446520059058074</c:v>
                </c:pt>
                <c:pt idx="7">
                  <c:v>100.2045702423619</c:v>
                </c:pt>
                <c:pt idx="8">
                  <c:v>93.50727084588037</c:v>
                </c:pt>
                <c:pt idx="9">
                  <c:v>99.756351859253584</c:v>
                </c:pt>
                <c:pt idx="10">
                  <c:v>100.61652844356155</c:v>
                </c:pt>
                <c:pt idx="11">
                  <c:v>106.20444891230593</c:v>
                </c:pt>
                <c:pt idx="12">
                  <c:v>92.36939023731945</c:v>
                </c:pt>
                <c:pt idx="13">
                  <c:v>99.380317663176498</c:v>
                </c:pt>
                <c:pt idx="14">
                  <c:v>99.43336365612204</c:v>
                </c:pt>
                <c:pt idx="15">
                  <c:v>99.415936978051334</c:v>
                </c:pt>
                <c:pt idx="16">
                  <c:v>85.371097504761678</c:v>
                </c:pt>
                <c:pt idx="17">
                  <c:v>87.786595932790419</c:v>
                </c:pt>
                <c:pt idx="18">
                  <c:v>87.394953649713699</c:v>
                </c:pt>
                <c:pt idx="19">
                  <c:v>89.027759420533982</c:v>
                </c:pt>
                <c:pt idx="20">
                  <c:v>76.064041471527943</c:v>
                </c:pt>
                <c:pt idx="21">
                  <c:v>82.038113819764121</c:v>
                </c:pt>
                <c:pt idx="22">
                  <c:v>81.859574424756119</c:v>
                </c:pt>
                <c:pt idx="23">
                  <c:v>80.362795916778907</c:v>
                </c:pt>
                <c:pt idx="24">
                  <c:v>71.62426495391874</c:v>
                </c:pt>
                <c:pt idx="25">
                  <c:v>77.791976602515888</c:v>
                </c:pt>
                <c:pt idx="26">
                  <c:v>77.699563575799644</c:v>
                </c:pt>
                <c:pt idx="27">
                  <c:v>78.385228401493634</c:v>
                </c:pt>
                <c:pt idx="28">
                  <c:v>67.86707331958327</c:v>
                </c:pt>
                <c:pt idx="29">
                  <c:v>71.916850730788909</c:v>
                </c:pt>
                <c:pt idx="30">
                  <c:v>70.856842193283853</c:v>
                </c:pt>
                <c:pt idx="31">
                  <c:v>72.216241450547784</c:v>
                </c:pt>
                <c:pt idx="32">
                  <c:v>58.245771810893444</c:v>
                </c:pt>
                <c:pt idx="33">
                  <c:v>63.849953940676741</c:v>
                </c:pt>
                <c:pt idx="34">
                  <c:v>64.795813837450027</c:v>
                </c:pt>
                <c:pt idx="35">
                  <c:v>64.729736007844096</c:v>
                </c:pt>
                <c:pt idx="36">
                  <c:v>56.216193529448468</c:v>
                </c:pt>
                <c:pt idx="37">
                  <c:v>61.069295538598908</c:v>
                </c:pt>
                <c:pt idx="38">
                  <c:v>60.550717371145581</c:v>
                </c:pt>
                <c:pt idx="39">
                  <c:v>59.335505326677051</c:v>
                </c:pt>
                <c:pt idx="40">
                  <c:v>50.818828419354276</c:v>
                </c:pt>
                <c:pt idx="41">
                  <c:v>57.452035028511375</c:v>
                </c:pt>
                <c:pt idx="42">
                  <c:v>57.641063533824678</c:v>
                </c:pt>
                <c:pt idx="43">
                  <c:v>55.176416562848395</c:v>
                </c:pt>
                <c:pt idx="44">
                  <c:v>49.492304791255982</c:v>
                </c:pt>
                <c:pt idx="45">
                  <c:v>55.979686281762142</c:v>
                </c:pt>
                <c:pt idx="46">
                  <c:v>56.154556203936522</c:v>
                </c:pt>
                <c:pt idx="47">
                  <c:v>53.752883430946987</c:v>
                </c:pt>
                <c:pt idx="48">
                  <c:v>48.145030085055026</c:v>
                </c:pt>
                <c:pt idx="49">
                  <c:v>47.957496510413485</c:v>
                </c:pt>
                <c:pt idx="50">
                  <c:v>50.629403235948743</c:v>
                </c:pt>
                <c:pt idx="51">
                  <c:v>51.507203510729624</c:v>
                </c:pt>
                <c:pt idx="52">
                  <c:v>47.10599567442177</c:v>
                </c:pt>
                <c:pt idx="53">
                  <c:v>54.196719004040247</c:v>
                </c:pt>
                <c:pt idx="54">
                  <c:v>52.937534348067537</c:v>
                </c:pt>
                <c:pt idx="55">
                  <c:v>50.813956806225868</c:v>
                </c:pt>
                <c:pt idx="56">
                  <c:v>44.485037605947888</c:v>
                </c:pt>
                <c:pt idx="57">
                  <c:v>44.484153523606537</c:v>
                </c:pt>
                <c:pt idx="58">
                  <c:v>44.63299722202698</c:v>
                </c:pt>
                <c:pt idx="59">
                  <c:v>45.583821164041005</c:v>
                </c:pt>
                <c:pt idx="60">
                  <c:v>42.537005516284346</c:v>
                </c:pt>
                <c:pt idx="61">
                  <c:v>44.073493958620951</c:v>
                </c:pt>
                <c:pt idx="62">
                  <c:v>43.489522067761932</c:v>
                </c:pt>
                <c:pt idx="63">
                  <c:v>44.238372870658452</c:v>
                </c:pt>
                <c:pt idx="64">
                  <c:v>56.549016102825981</c:v>
                </c:pt>
              </c:numCache>
            </c:numRef>
          </c:val>
          <c:smooth val="0"/>
          <c:extLst>
            <c:ext xmlns:c16="http://schemas.microsoft.com/office/drawing/2014/chart" uri="{C3380CC4-5D6E-409C-BE32-E72D297353CC}">
              <c16:uniqueId val="{00000001-12B2-44E4-8DE9-690320E38B1B}"/>
            </c:ext>
          </c:extLst>
        </c:ser>
        <c:ser>
          <c:idx val="2"/>
          <c:order val="2"/>
          <c:tx>
            <c:strRef>
              <c:f>'8 Mobila utsläpp'!$C$15</c:f>
              <c:strCache>
                <c:ptCount val="1"/>
                <c:pt idx="0">
                  <c:v>H50 Sjötransport</c:v>
                </c:pt>
              </c:strCache>
            </c:strRef>
          </c:tx>
          <c:spPr>
            <a:ln w="19050" cap="rnd">
              <a:solidFill>
                <a:srgbClr val="0AAFEB"/>
              </a:solidFill>
              <a:round/>
            </a:ln>
            <a:effectLst/>
          </c:spPr>
          <c:marker>
            <c:symbol val="none"/>
          </c:marker>
          <c:cat>
            <c:strRef>
              <c:f>('8 Mobila utsläpp'!$D$13:$BL$13,'8 Mobila utsläpp'!$BM$13:$BN$13,'8 Mobila utsläpp'!$BO$13:$BP$13)</c:f>
              <c:strCache>
                <c:ptCount val="65"/>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strCache>
            </c:strRef>
          </c:cat>
          <c:val>
            <c:numRef>
              <c:f>('8 Mobila utsläpp'!$D$15:$BM$15,'8 Mobila utsläpp'!$BN$15:$BP$15)</c:f>
              <c:numCache>
                <c:formatCode>#,##0</c:formatCode>
                <c:ptCount val="65"/>
                <c:pt idx="0">
                  <c:v>100</c:v>
                </c:pt>
                <c:pt idx="1">
                  <c:v>104.82065610907483</c:v>
                </c:pt>
                <c:pt idx="2">
                  <c:v>104.39528358351502</c:v>
                </c:pt>
                <c:pt idx="3">
                  <c:v>109.48785471090213</c:v>
                </c:pt>
                <c:pt idx="4">
                  <c:v>87.364816298962651</c:v>
                </c:pt>
                <c:pt idx="5">
                  <c:v>92.761400173414344</c:v>
                </c:pt>
                <c:pt idx="6">
                  <c:v>91.312682579673037</c:v>
                </c:pt>
                <c:pt idx="7">
                  <c:v>94.710844117982688</c:v>
                </c:pt>
                <c:pt idx="8">
                  <c:v>99.360511785142251</c:v>
                </c:pt>
                <c:pt idx="9">
                  <c:v>90.079236313255109</c:v>
                </c:pt>
                <c:pt idx="10">
                  <c:v>89.447312726539749</c:v>
                </c:pt>
                <c:pt idx="11">
                  <c:v>89.960793709822013</c:v>
                </c:pt>
                <c:pt idx="12">
                  <c:v>65.415777022790394</c:v>
                </c:pt>
                <c:pt idx="13">
                  <c:v>61.816082683394448</c:v>
                </c:pt>
                <c:pt idx="14">
                  <c:v>58.701660239105571</c:v>
                </c:pt>
                <c:pt idx="15">
                  <c:v>49.375630199888491</c:v>
                </c:pt>
                <c:pt idx="16">
                  <c:v>37.961624608650183</c:v>
                </c:pt>
                <c:pt idx="17">
                  <c:v>41.576494891321879</c:v>
                </c:pt>
                <c:pt idx="18">
                  <c:v>43.78072064876153</c:v>
                </c:pt>
                <c:pt idx="19">
                  <c:v>49.110100923133473</c:v>
                </c:pt>
                <c:pt idx="20">
                  <c:v>57.912464882402567</c:v>
                </c:pt>
                <c:pt idx="21">
                  <c:v>63.191711129971637</c:v>
                </c:pt>
                <c:pt idx="22">
                  <c:v>45.709449219320895</c:v>
                </c:pt>
                <c:pt idx="23">
                  <c:v>45.685097178246693</c:v>
                </c:pt>
                <c:pt idx="24">
                  <c:v>45.641654552055137</c:v>
                </c:pt>
                <c:pt idx="25">
                  <c:v>54.666317855668453</c:v>
                </c:pt>
                <c:pt idx="26">
                  <c:v>73.599648751763183</c:v>
                </c:pt>
                <c:pt idx="27">
                  <c:v>51.276271692369534</c:v>
                </c:pt>
                <c:pt idx="28">
                  <c:v>79.96020566742051</c:v>
                </c:pt>
                <c:pt idx="29">
                  <c:v>71.793020344687335</c:v>
                </c:pt>
                <c:pt idx="30">
                  <c:v>82.002843893099381</c:v>
                </c:pt>
                <c:pt idx="31">
                  <c:v>61.857151890816162</c:v>
                </c:pt>
                <c:pt idx="32">
                  <c:v>90.683210331575054</c:v>
                </c:pt>
                <c:pt idx="33">
                  <c:v>77.030142333160498</c:v>
                </c:pt>
                <c:pt idx="34">
                  <c:v>96.261650175133369</c:v>
                </c:pt>
                <c:pt idx="35">
                  <c:v>91.473252040367754</c:v>
                </c:pt>
                <c:pt idx="36">
                  <c:v>77.071397122480988</c:v>
                </c:pt>
                <c:pt idx="37">
                  <c:v>74.471957613610527</c:v>
                </c:pt>
                <c:pt idx="38">
                  <c:v>76.561753747896887</c:v>
                </c:pt>
                <c:pt idx="39">
                  <c:v>77.668372647212152</c:v>
                </c:pt>
                <c:pt idx="40">
                  <c:v>73.164726162845213</c:v>
                </c:pt>
                <c:pt idx="41">
                  <c:v>82.485127624341018</c:v>
                </c:pt>
                <c:pt idx="42">
                  <c:v>88.516584194488971</c:v>
                </c:pt>
                <c:pt idx="43">
                  <c:v>79.271699532102986</c:v>
                </c:pt>
                <c:pt idx="44">
                  <c:v>74.222605969669587</c:v>
                </c:pt>
                <c:pt idx="45">
                  <c:v>83.217720733212275</c:v>
                </c:pt>
                <c:pt idx="46">
                  <c:v>90.210395162826103</c:v>
                </c:pt>
                <c:pt idx="47">
                  <c:v>77.46481680372213</c:v>
                </c:pt>
                <c:pt idx="48">
                  <c:v>73.246940075027354</c:v>
                </c:pt>
                <c:pt idx="49">
                  <c:v>62.311904771112346</c:v>
                </c:pt>
                <c:pt idx="50">
                  <c:v>70.040806847479061</c:v>
                </c:pt>
                <c:pt idx="51">
                  <c:v>64.817996084373149</c:v>
                </c:pt>
                <c:pt idx="52">
                  <c:v>67.338066135134028</c:v>
                </c:pt>
                <c:pt idx="53">
                  <c:v>72.839337584949035</c:v>
                </c:pt>
                <c:pt idx="54">
                  <c:v>64.153332587847032</c:v>
                </c:pt>
                <c:pt idx="55">
                  <c:v>69.764320778352783</c:v>
                </c:pt>
                <c:pt idx="56">
                  <c:v>72.883669944248155</c:v>
                </c:pt>
                <c:pt idx="57">
                  <c:v>79.178988260996647</c:v>
                </c:pt>
                <c:pt idx="58">
                  <c:v>68.63839428622623</c:v>
                </c:pt>
                <c:pt idx="59">
                  <c:v>75.126041491990264</c:v>
                </c:pt>
                <c:pt idx="60">
                  <c:v>73.602838730287417</c:v>
                </c:pt>
                <c:pt idx="61">
                  <c:v>77.168307160755333</c:v>
                </c:pt>
                <c:pt idx="62">
                  <c:v>66.236864662682009</c:v>
                </c:pt>
                <c:pt idx="63">
                  <c:v>73.365909129910051</c:v>
                </c:pt>
                <c:pt idx="64">
                  <c:v>73.220148907212874</c:v>
                </c:pt>
              </c:numCache>
            </c:numRef>
          </c:val>
          <c:smooth val="0"/>
          <c:extLst>
            <c:ext xmlns:c16="http://schemas.microsoft.com/office/drawing/2014/chart" uri="{C3380CC4-5D6E-409C-BE32-E72D297353CC}">
              <c16:uniqueId val="{00000002-12B2-44E4-8DE9-690320E38B1B}"/>
            </c:ext>
          </c:extLst>
        </c:ser>
        <c:ser>
          <c:idx val="4"/>
          <c:order val="3"/>
          <c:tx>
            <c:strRef>
              <c:f>'8 Mobila utsläpp'!$C$16</c:f>
              <c:strCache>
                <c:ptCount val="1"/>
                <c:pt idx="0">
                  <c:v>H51 Lufttransport</c:v>
                </c:pt>
              </c:strCache>
            </c:strRef>
          </c:tx>
          <c:spPr>
            <a:ln w="19050" cap="rnd">
              <a:solidFill>
                <a:srgbClr val="F05A3C"/>
              </a:solidFill>
              <a:round/>
            </a:ln>
            <a:effectLst/>
          </c:spPr>
          <c:marker>
            <c:symbol val="none"/>
          </c:marker>
          <c:cat>
            <c:strRef>
              <c:f>('8 Mobila utsläpp'!$D$13:$BL$13,'8 Mobila utsläpp'!$BM$13:$BN$13,'8 Mobila utsläpp'!$BO$13:$BP$13)</c:f>
              <c:strCache>
                <c:ptCount val="65"/>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strCache>
            </c:strRef>
          </c:cat>
          <c:val>
            <c:numRef>
              <c:f>('8 Mobila utsläpp'!$D$16:$BM$16,'8 Mobila utsläpp'!$BN$16:$BP$16)</c:f>
              <c:numCache>
                <c:formatCode>#,##0</c:formatCode>
                <c:ptCount val="65"/>
                <c:pt idx="0">
                  <c:v>100</c:v>
                </c:pt>
                <c:pt idx="1">
                  <c:v>107.33583666176779</c:v>
                </c:pt>
                <c:pt idx="2">
                  <c:v>102.69997360709735</c:v>
                </c:pt>
                <c:pt idx="3">
                  <c:v>102.34137873483337</c:v>
                </c:pt>
                <c:pt idx="4">
                  <c:v>85.730507631337375</c:v>
                </c:pt>
                <c:pt idx="5">
                  <c:v>93.151843281699541</c:v>
                </c:pt>
                <c:pt idx="6">
                  <c:v>87.789530999681958</c:v>
                </c:pt>
                <c:pt idx="7">
                  <c:v>82.64997777138791</c:v>
                </c:pt>
                <c:pt idx="8">
                  <c:v>80.377747346117673</c:v>
                </c:pt>
                <c:pt idx="9">
                  <c:v>86.084990690693459</c:v>
                </c:pt>
                <c:pt idx="10">
                  <c:v>91.863275365885315</c:v>
                </c:pt>
                <c:pt idx="11">
                  <c:v>91.101189381593102</c:v>
                </c:pt>
                <c:pt idx="12">
                  <c:v>89.750800522632858</c:v>
                </c:pt>
                <c:pt idx="13">
                  <c:v>100.45753409752703</c:v>
                </c:pt>
                <c:pt idx="14">
                  <c:v>96.147952671212025</c:v>
                </c:pt>
                <c:pt idx="15">
                  <c:v>91.881070355264711</c:v>
                </c:pt>
                <c:pt idx="16">
                  <c:v>86.649795304241024</c:v>
                </c:pt>
                <c:pt idx="17">
                  <c:v>93.354909685612213</c:v>
                </c:pt>
                <c:pt idx="18">
                  <c:v>93.303358504839196</c:v>
                </c:pt>
                <c:pt idx="19">
                  <c:v>89.51517756767015</c:v>
                </c:pt>
                <c:pt idx="20">
                  <c:v>85.009311751389873</c:v>
                </c:pt>
                <c:pt idx="21">
                  <c:v>95.009151083063969</c:v>
                </c:pt>
                <c:pt idx="22">
                  <c:v>96.877727504429885</c:v>
                </c:pt>
                <c:pt idx="23">
                  <c:v>95.423737540525579</c:v>
                </c:pt>
                <c:pt idx="24">
                  <c:v>88.327811816577452</c:v>
                </c:pt>
                <c:pt idx="25">
                  <c:v>97.911998289226204</c:v>
                </c:pt>
                <c:pt idx="26">
                  <c:v>100.30556105720092</c:v>
                </c:pt>
                <c:pt idx="27">
                  <c:v>91.59844241034844</c:v>
                </c:pt>
                <c:pt idx="28">
                  <c:v>90.979845554189012</c:v>
                </c:pt>
                <c:pt idx="29">
                  <c:v>89.537689751671365</c:v>
                </c:pt>
                <c:pt idx="30">
                  <c:v>90.697065221759658</c:v>
                </c:pt>
                <c:pt idx="31">
                  <c:v>103.45032274677742</c:v>
                </c:pt>
                <c:pt idx="32">
                  <c:v>101.57314456001217</c:v>
                </c:pt>
                <c:pt idx="33">
                  <c:v>115.08540367384066</c:v>
                </c:pt>
                <c:pt idx="34">
                  <c:v>118.46517955386248</c:v>
                </c:pt>
                <c:pt idx="35">
                  <c:v>118.88019705938923</c:v>
                </c:pt>
                <c:pt idx="36">
                  <c:v>109.02714675705721</c:v>
                </c:pt>
                <c:pt idx="37">
                  <c:v>115.99081227927843</c:v>
                </c:pt>
                <c:pt idx="38">
                  <c:v>124.53898461202597</c:v>
                </c:pt>
                <c:pt idx="39">
                  <c:v>115.75062133772404</c:v>
                </c:pt>
                <c:pt idx="40">
                  <c:v>101.59103701700982</c:v>
                </c:pt>
                <c:pt idx="41">
                  <c:v>114.94945150930607</c:v>
                </c:pt>
                <c:pt idx="42">
                  <c:v>114.97986004135478</c:v>
                </c:pt>
                <c:pt idx="43">
                  <c:v>110.38771414078087</c:v>
                </c:pt>
                <c:pt idx="44">
                  <c:v>96.783021210284829</c:v>
                </c:pt>
                <c:pt idx="45">
                  <c:v>109.49109861288191</c:v>
                </c:pt>
                <c:pt idx="46">
                  <c:v>109.51487955378587</c:v>
                </c:pt>
                <c:pt idx="47">
                  <c:v>105.16981253929023</c:v>
                </c:pt>
                <c:pt idx="48">
                  <c:v>85.560987119563165</c:v>
                </c:pt>
                <c:pt idx="49">
                  <c:v>19.147794305678154</c:v>
                </c:pt>
                <c:pt idx="50">
                  <c:v>30.087692236335116</c:v>
                </c:pt>
                <c:pt idx="51">
                  <c:v>27.349453391123223</c:v>
                </c:pt>
                <c:pt idx="52">
                  <c:v>31.545337238456305</c:v>
                </c:pt>
                <c:pt idx="53">
                  <c:v>36.070284699478563</c:v>
                </c:pt>
                <c:pt idx="54">
                  <c:v>60.568665509889144</c:v>
                </c:pt>
                <c:pt idx="55">
                  <c:v>65.309825022573193</c:v>
                </c:pt>
                <c:pt idx="56">
                  <c:v>53.740490733337332</c:v>
                </c:pt>
                <c:pt idx="57">
                  <c:v>61.402492106657725</c:v>
                </c:pt>
                <c:pt idx="58">
                  <c:v>103.13782791441079</c:v>
                </c:pt>
                <c:pt idx="59">
                  <c:v>111.28068418055375</c:v>
                </c:pt>
                <c:pt idx="60">
                  <c:v>64.724045738491824</c:v>
                </c:pt>
                <c:pt idx="61">
                  <c:v>57.000980292422312</c:v>
                </c:pt>
                <c:pt idx="62">
                  <c:v>96.608868783654827</c:v>
                </c:pt>
                <c:pt idx="63">
                  <c:v>86.367410478868464</c:v>
                </c:pt>
                <c:pt idx="64">
                  <c:v>65.428977582230075</c:v>
                </c:pt>
              </c:numCache>
            </c:numRef>
          </c:val>
          <c:smooth val="0"/>
          <c:extLst>
            <c:ext xmlns:c16="http://schemas.microsoft.com/office/drawing/2014/chart" uri="{C3380CC4-5D6E-409C-BE32-E72D297353CC}">
              <c16:uniqueId val="{00000003-12B2-44E4-8DE9-690320E38B1B}"/>
            </c:ext>
          </c:extLst>
        </c:ser>
        <c:ser>
          <c:idx val="3"/>
          <c:order val="4"/>
          <c:tx>
            <c:strRef>
              <c:f>'8 Mobila utsläpp'!$C$17</c:f>
              <c:strCache>
                <c:ptCount val="1"/>
                <c:pt idx="0">
                  <c:v>Privat konsumtion av bensin och diesel</c:v>
                </c:pt>
              </c:strCache>
            </c:strRef>
          </c:tx>
          <c:spPr>
            <a:ln w="28575" cap="rnd">
              <a:solidFill>
                <a:schemeClr val="accent4"/>
              </a:solidFill>
              <a:round/>
            </a:ln>
            <a:effectLst/>
          </c:spPr>
          <c:marker>
            <c:symbol val="none"/>
          </c:marker>
          <c:cat>
            <c:strRef>
              <c:f>('8 Mobila utsläpp'!$D$13:$BL$13,'8 Mobila utsläpp'!$BM$13:$BN$13,'8 Mobila utsläpp'!$BO$13:$BP$13)</c:f>
              <c:strCache>
                <c:ptCount val="65"/>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strCache>
            </c:strRef>
          </c:cat>
          <c:val>
            <c:numRef>
              <c:f>('8 Mobila utsläpp'!$D$17:$BM$17,'8 Mobila utsläpp'!$BN$17:$BP$17)</c:f>
              <c:numCache>
                <c:formatCode>#,##0</c:formatCode>
                <c:ptCount val="65"/>
                <c:pt idx="0">
                  <c:v>100</c:v>
                </c:pt>
                <c:pt idx="1">
                  <c:v>113.98911144070701</c:v>
                </c:pt>
                <c:pt idx="2">
                  <c:v>116.35188994744728</c:v>
                </c:pt>
                <c:pt idx="3">
                  <c:v>104.64828166032247</c:v>
                </c:pt>
                <c:pt idx="4">
                  <c:v>99.304787502710298</c:v>
                </c:pt>
                <c:pt idx="5">
                  <c:v>115.59221953801296</c:v>
                </c:pt>
                <c:pt idx="6">
                  <c:v>119.28274730681643</c:v>
                </c:pt>
                <c:pt idx="7">
                  <c:v>104.27119102921745</c:v>
                </c:pt>
                <c:pt idx="8">
                  <c:v>97.279839036466058</c:v>
                </c:pt>
                <c:pt idx="9">
                  <c:v>111.45412994799845</c:v>
                </c:pt>
                <c:pt idx="10">
                  <c:v>117.22059152817765</c:v>
                </c:pt>
                <c:pt idx="11">
                  <c:v>103.71649280342865</c:v>
                </c:pt>
                <c:pt idx="12">
                  <c:v>93.922336648908782</c:v>
                </c:pt>
                <c:pt idx="13">
                  <c:v>108.47622755106686</c:v>
                </c:pt>
                <c:pt idx="14">
                  <c:v>110.23825868123807</c:v>
                </c:pt>
                <c:pt idx="15">
                  <c:v>97.096021759562703</c:v>
                </c:pt>
                <c:pt idx="16">
                  <c:v>92.472020157115026</c:v>
                </c:pt>
                <c:pt idx="17">
                  <c:v>102.27532193764044</c:v>
                </c:pt>
                <c:pt idx="18">
                  <c:v>105.46933211041518</c:v>
                </c:pt>
                <c:pt idx="19">
                  <c:v>94.318246048608771</c:v>
                </c:pt>
                <c:pt idx="20">
                  <c:v>89.286323642224119</c:v>
                </c:pt>
                <c:pt idx="21">
                  <c:v>102.46585057805009</c:v>
                </c:pt>
                <c:pt idx="22">
                  <c:v>106.1552248915041</c:v>
                </c:pt>
                <c:pt idx="23">
                  <c:v>93.258801274011944</c:v>
                </c:pt>
                <c:pt idx="24">
                  <c:v>87.974352705608112</c:v>
                </c:pt>
                <c:pt idx="25">
                  <c:v>102.44518930457703</c:v>
                </c:pt>
                <c:pt idx="26">
                  <c:v>105.2029291271343</c:v>
                </c:pt>
                <c:pt idx="27">
                  <c:v>94.331551560179989</c:v>
                </c:pt>
                <c:pt idx="28">
                  <c:v>90.351046874675362</c:v>
                </c:pt>
                <c:pt idx="29">
                  <c:v>103.2482648739694</c:v>
                </c:pt>
                <c:pt idx="30">
                  <c:v>107.38826952393879</c:v>
                </c:pt>
                <c:pt idx="31">
                  <c:v>97.498397286747846</c:v>
                </c:pt>
                <c:pt idx="32">
                  <c:v>88.962739526897067</c:v>
                </c:pt>
                <c:pt idx="33">
                  <c:v>101.71091004141431</c:v>
                </c:pt>
                <c:pt idx="34">
                  <c:v>105.27612670952445</c:v>
                </c:pt>
                <c:pt idx="35">
                  <c:v>94.968646621297793</c:v>
                </c:pt>
                <c:pt idx="36">
                  <c:v>87.313051912730472</c:v>
                </c:pt>
                <c:pt idx="37">
                  <c:v>100.74201018584195</c:v>
                </c:pt>
                <c:pt idx="38">
                  <c:v>103.44087961895978</c:v>
                </c:pt>
                <c:pt idx="39">
                  <c:v>93.06313192061701</c:v>
                </c:pt>
                <c:pt idx="40">
                  <c:v>82.86778060576269</c:v>
                </c:pt>
                <c:pt idx="41">
                  <c:v>96.329584312352594</c:v>
                </c:pt>
                <c:pt idx="42">
                  <c:v>101.02644209732962</c:v>
                </c:pt>
                <c:pt idx="43">
                  <c:v>90.275055006804251</c:v>
                </c:pt>
                <c:pt idx="44">
                  <c:v>80.90489255570607</c:v>
                </c:pt>
                <c:pt idx="45">
                  <c:v>93.952727507525509</c:v>
                </c:pt>
                <c:pt idx="46">
                  <c:v>98.370315144022086</c:v>
                </c:pt>
                <c:pt idx="47">
                  <c:v>88.129367982625297</c:v>
                </c:pt>
                <c:pt idx="48">
                  <c:v>79.645165214383169</c:v>
                </c:pt>
                <c:pt idx="49">
                  <c:v>82.745951338659367</c:v>
                </c:pt>
                <c:pt idx="50">
                  <c:v>92.601697215266569</c:v>
                </c:pt>
                <c:pt idx="51">
                  <c:v>81.582766751660643</c:v>
                </c:pt>
                <c:pt idx="52">
                  <c:v>73.532946207839316</c:v>
                </c:pt>
                <c:pt idx="53">
                  <c:v>87.766365543448245</c:v>
                </c:pt>
                <c:pt idx="54">
                  <c:v>93.176054989388717</c:v>
                </c:pt>
                <c:pt idx="55">
                  <c:v>81.36000275552793</c:v>
                </c:pt>
                <c:pt idx="56">
                  <c:v>68.996863900650411</c:v>
                </c:pt>
                <c:pt idx="57">
                  <c:v>75.873743584701799</c:v>
                </c:pt>
                <c:pt idx="58">
                  <c:v>79.202791974100748</c:v>
                </c:pt>
                <c:pt idx="59">
                  <c:v>73.718225241313746</c:v>
                </c:pt>
                <c:pt idx="60">
                  <c:v>69.117584018929406</c:v>
                </c:pt>
                <c:pt idx="61">
                  <c:v>76.794207596144972</c:v>
                </c:pt>
                <c:pt idx="62">
                  <c:v>77.719644473488543</c:v>
                </c:pt>
                <c:pt idx="63">
                  <c:v>71.698689482134895</c:v>
                </c:pt>
                <c:pt idx="64">
                  <c:v>78.34034457016979</c:v>
                </c:pt>
              </c:numCache>
            </c:numRef>
          </c:val>
          <c:smooth val="0"/>
          <c:extLst>
            <c:ext xmlns:c16="http://schemas.microsoft.com/office/drawing/2014/chart" uri="{C3380CC4-5D6E-409C-BE32-E72D297353CC}">
              <c16:uniqueId val="{00000001-54D1-4A0B-994D-76E5B5037CF8}"/>
            </c:ext>
          </c:extLst>
        </c:ser>
        <c:dLbls>
          <c:showLegendKey val="0"/>
          <c:showVal val="0"/>
          <c:showCatName val="0"/>
          <c:showSerName val="0"/>
          <c:showPercent val="0"/>
          <c:showBubbleSize val="0"/>
        </c:dLbls>
        <c:smooth val="0"/>
        <c:axId val="533070608"/>
        <c:axId val="533070936"/>
        <c:extLst>
          <c:ext xmlns:c15="http://schemas.microsoft.com/office/drawing/2012/chart" uri="{02D57815-91ED-43cb-92C2-25804820EDAC}">
            <c15:filteredLineSeries>
              <c15:ser>
                <c:idx val="0"/>
                <c:order val="0"/>
                <c:tx>
                  <c:strRef>
                    <c:extLst>
                      <c:ext uri="{02D57815-91ED-43cb-92C2-25804820EDAC}">
                        <c15:formulaRef>
                          <c15:sqref>'8 Mobila utsläpp'!$C$13</c15:sqref>
                        </c15:formulaRef>
                      </c:ext>
                    </c:extLst>
                    <c:strCache>
                      <c:ptCount val="1"/>
                      <c:pt idx="0">
                        <c:v>Näringsgren SNI 2007</c:v>
                      </c:pt>
                    </c:strCache>
                  </c:strRef>
                </c:tx>
                <c:spPr>
                  <a:ln w="19050" cap="rnd">
                    <a:solidFill>
                      <a:srgbClr val="1E00BE"/>
                    </a:solidFill>
                    <a:round/>
                  </a:ln>
                  <a:effectLst/>
                </c:spPr>
                <c:marker>
                  <c:symbol val="none"/>
                </c:marker>
                <c:cat>
                  <c:strRef>
                    <c:extLst>
                      <c:ext uri="{02D57815-91ED-43cb-92C2-25804820EDAC}">
                        <c15:formulaRef>
                          <c15:sqref>('8 Mobila utsläpp'!$D$13:$BL$13,'8 Mobila utsläpp'!$BM$13:$BN$13,'8 Mobila utsläpp'!$BO$13:$BP$13)</c15:sqref>
                        </c15:formulaRef>
                      </c:ext>
                    </c:extLst>
                    <c:strCache>
                      <c:ptCount val="65"/>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strCache>
                  </c:strRef>
                </c:cat>
                <c:val>
                  <c:numRef>
                    <c:extLst>
                      <c:ext uri="{02D57815-91ED-43cb-92C2-25804820EDAC}">
                        <c15:formulaRef>
                          <c15:sqref>('8 Mobila utsläpp'!$D$13:$BL$13,'8 Mobila utsläpp'!$BN$13)</c15:sqref>
                        </c15:formulaRef>
                      </c:ext>
                    </c:extLst>
                    <c:numCache>
                      <c:formatCode>General</c:formatCode>
                      <c:ptCount val="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Cache>
                  </c:numRef>
                </c:val>
                <c:smooth val="0"/>
                <c:extLst>
                  <c:ext xmlns:c16="http://schemas.microsoft.com/office/drawing/2014/chart" uri="{C3380CC4-5D6E-409C-BE32-E72D297353CC}">
                    <c16:uniqueId val="{00000000-12B2-44E4-8DE9-690320E38B1B}"/>
                  </c:ext>
                </c:extLst>
              </c15:ser>
            </c15:filteredLineSeries>
          </c:ext>
        </c:extLst>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valAx>
      <c:spPr>
        <a:noFill/>
        <a:ln>
          <a:solidFill>
            <a:srgbClr val="D3D3EF"/>
          </a:solid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r>
              <a:rPr lang="sv-SE" sz="960" b="1" i="0" baseline="0">
                <a:effectLst/>
              </a:rPr>
              <a:t>Utsläpp av växthusgaser, jämförelse av två kvartal</a:t>
            </a:r>
            <a:endParaRPr lang="sv-SE" sz="960">
              <a:effectLst/>
            </a:endParaRPr>
          </a:p>
          <a:p>
            <a:pPr>
              <a:defRPr/>
            </a:pPr>
            <a:r>
              <a:rPr lang="sv-SE" sz="960" b="0" i="0" baseline="0">
                <a:effectLst/>
              </a:rPr>
              <a:t>Emissions of greenhouse gases, comparison of two quarters</a:t>
            </a:r>
            <a:endParaRPr lang="sv-SE" sz="960">
              <a:effectLst/>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barChart>
        <c:barDir val="bar"/>
        <c:grouping val="clustered"/>
        <c:varyColors val="0"/>
        <c:ser>
          <c:idx val="0"/>
          <c:order val="0"/>
          <c:tx>
            <c:strRef>
              <c:f>'2 Diagram'!$C$49</c:f>
              <c:strCache>
                <c:ptCount val="1"/>
                <c:pt idx="0">
                  <c:v>2024K1</c:v>
                </c:pt>
              </c:strCache>
            </c:strRef>
          </c:tx>
          <c:spPr>
            <a:solidFill>
              <a:srgbClr val="1E00BE"/>
            </a:solidFill>
            <a:ln w="6350">
              <a:solidFill>
                <a:srgbClr val="1E00BE"/>
              </a:solidFill>
            </a:ln>
            <a:effectLst/>
          </c:spPr>
          <c:invertIfNegative val="0"/>
          <c:cat>
            <c:strRef>
              <c:f>'2 Diagram'!$B$50:$B$58</c:f>
              <c:strCache>
                <c:ptCount val="9"/>
                <c:pt idx="0">
                  <c:v>Jordbruk, skogsbruk och fiske</c:v>
                </c:pt>
                <c:pt idx="1">
                  <c:v>Utvinning av mineral</c:v>
                </c:pt>
                <c:pt idx="2">
                  <c:v>Tillverkningsindustri</c:v>
                </c:pt>
                <c:pt idx="3">
                  <c:v>El, gas och värmeverk samt vatten, avlopp och avfall</c:v>
                </c:pt>
                <c:pt idx="4">
                  <c:v>Byggverksamhet</c:v>
                </c:pt>
                <c:pt idx="5">
                  <c:v>Transportbranschen</c:v>
                </c:pt>
                <c:pt idx="6">
                  <c:v>Övriga tjänster</c:v>
                </c:pt>
                <c:pt idx="7">
                  <c:v>Offentlig sektor</c:v>
                </c:pt>
                <c:pt idx="8">
                  <c:v>Hushåll och ideella organisationer</c:v>
                </c:pt>
              </c:strCache>
            </c:strRef>
          </c:cat>
          <c:val>
            <c:numRef>
              <c:f>'2 Diagram'!$C$50:$C$58</c:f>
              <c:numCache>
                <c:formatCode>#,##0</c:formatCode>
                <c:ptCount val="9"/>
                <c:pt idx="0">
                  <c:v>2072.5751292602599</c:v>
                </c:pt>
                <c:pt idx="1">
                  <c:v>239.080352612567</c:v>
                </c:pt>
                <c:pt idx="2">
                  <c:v>3348.2548192767067</c:v>
                </c:pt>
                <c:pt idx="3">
                  <c:v>1979.2820244055299</c:v>
                </c:pt>
                <c:pt idx="4">
                  <c:v>562.75949049210396</c:v>
                </c:pt>
                <c:pt idx="5">
                  <c:v>1779.8954657652</c:v>
                </c:pt>
                <c:pt idx="6">
                  <c:v>818.88790088197209</c:v>
                </c:pt>
                <c:pt idx="7">
                  <c:v>99.16570012713359</c:v>
                </c:pt>
                <c:pt idx="8">
                  <c:v>1953.3838161693136</c:v>
                </c:pt>
              </c:numCache>
            </c:numRef>
          </c:val>
          <c:extLst>
            <c:ext xmlns:c16="http://schemas.microsoft.com/office/drawing/2014/chart" uri="{C3380CC4-5D6E-409C-BE32-E72D297353CC}">
              <c16:uniqueId val="{00000000-70F1-48F4-BD06-EF3B9BD4D355}"/>
            </c:ext>
          </c:extLst>
        </c:ser>
        <c:ser>
          <c:idx val="1"/>
          <c:order val="1"/>
          <c:tx>
            <c:strRef>
              <c:f>'2 Diagram'!$D$49</c:f>
              <c:strCache>
                <c:ptCount val="1"/>
                <c:pt idx="0">
                  <c:v>2023K1</c:v>
                </c:pt>
              </c:strCache>
            </c:strRef>
          </c:tx>
          <c:spPr>
            <a:solidFill>
              <a:srgbClr val="8D90F5"/>
            </a:solidFill>
            <a:ln w="6350">
              <a:solidFill>
                <a:srgbClr val="1E00BE"/>
              </a:solidFill>
            </a:ln>
            <a:effectLst/>
          </c:spPr>
          <c:invertIfNegative val="0"/>
          <c:cat>
            <c:strRef>
              <c:f>'2 Diagram'!$B$50:$B$58</c:f>
              <c:strCache>
                <c:ptCount val="9"/>
                <c:pt idx="0">
                  <c:v>Jordbruk, skogsbruk och fiske</c:v>
                </c:pt>
                <c:pt idx="1">
                  <c:v>Utvinning av mineral</c:v>
                </c:pt>
                <c:pt idx="2">
                  <c:v>Tillverkningsindustri</c:v>
                </c:pt>
                <c:pt idx="3">
                  <c:v>El, gas och värmeverk samt vatten, avlopp och avfall</c:v>
                </c:pt>
                <c:pt idx="4">
                  <c:v>Byggverksamhet</c:v>
                </c:pt>
                <c:pt idx="5">
                  <c:v>Transportbranschen</c:v>
                </c:pt>
                <c:pt idx="6">
                  <c:v>Övriga tjänster</c:v>
                </c:pt>
                <c:pt idx="7">
                  <c:v>Offentlig sektor</c:v>
                </c:pt>
                <c:pt idx="8">
                  <c:v>Hushåll och ideella organisationer</c:v>
                </c:pt>
              </c:strCache>
            </c:strRef>
          </c:cat>
          <c:val>
            <c:numRef>
              <c:f>'2 Diagram'!$D$50:$D$58</c:f>
              <c:numCache>
                <c:formatCode>#,##0</c:formatCode>
                <c:ptCount val="9"/>
                <c:pt idx="0">
                  <c:v>1977.9542528126899</c:v>
                </c:pt>
                <c:pt idx="1">
                  <c:v>210.667083689675</c:v>
                </c:pt>
                <c:pt idx="2">
                  <c:v>3376.7430963666652</c:v>
                </c:pt>
                <c:pt idx="3">
                  <c:v>1855.8384162140501</c:v>
                </c:pt>
                <c:pt idx="4">
                  <c:v>429.36582146743899</c:v>
                </c:pt>
                <c:pt idx="5">
                  <c:v>1625.96323074669</c:v>
                </c:pt>
                <c:pt idx="6">
                  <c:v>703.01180896097799</c:v>
                </c:pt>
                <c:pt idx="7">
                  <c:v>97.164611635735497</c:v>
                </c:pt>
                <c:pt idx="8">
                  <c:v>1770.7689905402731</c:v>
                </c:pt>
              </c:numCache>
            </c:numRef>
          </c:val>
          <c:extLst>
            <c:ext xmlns:c16="http://schemas.microsoft.com/office/drawing/2014/chart" uri="{C3380CC4-5D6E-409C-BE32-E72D297353CC}">
              <c16:uniqueId val="{00000002-70F1-48F4-BD06-EF3B9BD4D355}"/>
            </c:ext>
          </c:extLst>
        </c:ser>
        <c:dLbls>
          <c:showLegendKey val="0"/>
          <c:showVal val="0"/>
          <c:showCatName val="0"/>
          <c:showSerName val="0"/>
          <c:showPercent val="0"/>
          <c:showBubbleSize val="0"/>
        </c:dLbls>
        <c:gapWidth val="75"/>
        <c:overlap val="-20"/>
        <c:axId val="533070608"/>
        <c:axId val="533070936"/>
      </c:barChart>
      <c:catAx>
        <c:axId val="533070608"/>
        <c:scaling>
          <c:orientation val="minMax"/>
        </c:scaling>
        <c:delete val="0"/>
        <c:axPos val="l"/>
        <c:numFmt formatCode="General" sourceLinked="1"/>
        <c:majorTickMark val="out"/>
        <c:minorTickMark val="none"/>
        <c:tickLblPos val="nextTo"/>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scaling>
        <c:delete val="0"/>
        <c:axPos val="b"/>
        <c:majorGridlines>
          <c:spPr>
            <a:ln w="9525" cap="flat" cmpd="sng" algn="ctr">
              <a:solidFill>
                <a:srgbClr val="D3D3EF"/>
              </a:solidFill>
              <a:round/>
            </a:ln>
            <a:effectLst/>
          </c:spPr>
        </c:majorGridlines>
        <c:numFmt formatCode="#,##0" sourceLinked="1"/>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valAx>
      <c:spPr>
        <a:noFill/>
        <a:ln>
          <a:solidFill>
            <a:srgbClr val="D3D3EF"/>
          </a:solid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r>
              <a:rPr lang="sv-SE" sz="960" b="1" i="0" baseline="0">
                <a:effectLst/>
              </a:rPr>
              <a:t>Utsläpp av växthusgaser från den svenska ekonomin per kvartal</a:t>
            </a:r>
            <a:endParaRPr lang="sv-SE" sz="960">
              <a:effectLst/>
            </a:endParaRPr>
          </a:p>
          <a:p>
            <a:pPr>
              <a:defRPr/>
            </a:pPr>
            <a:r>
              <a:rPr lang="sv-SE" sz="960" b="0" i="0" baseline="0">
                <a:effectLst/>
              </a:rPr>
              <a:t>Emissions of greenhouse gases from the Swedish economy and households by quarter</a:t>
            </a:r>
            <a:endParaRPr lang="sv-SE" sz="960">
              <a:effectLst/>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lineChart>
        <c:grouping val="standard"/>
        <c:varyColors val="0"/>
        <c:ser>
          <c:idx val="0"/>
          <c:order val="0"/>
          <c:tx>
            <c:strRef>
              <c:f>'2 Diagram'!$AC$119</c:f>
              <c:strCache>
                <c:ptCount val="1"/>
                <c:pt idx="0">
                  <c:v>Jordbruk, skogsbruk och fiske</c:v>
                </c:pt>
              </c:strCache>
            </c:strRef>
          </c:tx>
          <c:spPr>
            <a:ln w="19050" cap="rnd">
              <a:solidFill>
                <a:srgbClr val="1E00BE"/>
              </a:solidFill>
              <a:round/>
            </a:ln>
            <a:effectLst/>
          </c:spPr>
          <c:marker>
            <c:symbol val="none"/>
          </c:marker>
          <c:cat>
            <c:strRef>
              <c:f>'2 Diagram'!$AB$120:$AB$184</c:f>
              <c:strCache>
                <c:ptCount val="65"/>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strCache>
            </c:strRef>
          </c:cat>
          <c:val>
            <c:numRef>
              <c:f>'2 Diagram'!$AC$120:$AC$184</c:f>
              <c:numCache>
                <c:formatCode>General</c:formatCode>
                <c:ptCount val="65"/>
                <c:pt idx="0">
                  <c:v>2260.8479617171902</c:v>
                </c:pt>
                <c:pt idx="1">
                  <c:v>2286.2568299816598</c:v>
                </c:pt>
                <c:pt idx="2">
                  <c:v>2272.3812937518901</c:v>
                </c:pt>
                <c:pt idx="3">
                  <c:v>2304.54587786923</c:v>
                </c:pt>
                <c:pt idx="4">
                  <c:v>2186.5657747621099</c:v>
                </c:pt>
                <c:pt idx="5">
                  <c:v>2201.5147436315601</c:v>
                </c:pt>
                <c:pt idx="6">
                  <c:v>2201.3596715257599</c:v>
                </c:pt>
                <c:pt idx="7">
                  <c:v>2212.18751887299</c:v>
                </c:pt>
                <c:pt idx="8">
                  <c:v>2243.9006280213198</c:v>
                </c:pt>
                <c:pt idx="9">
                  <c:v>2233.4639366403599</c:v>
                </c:pt>
                <c:pt idx="10">
                  <c:v>2247.8213854200699</c:v>
                </c:pt>
                <c:pt idx="11">
                  <c:v>2305.4241940035399</c:v>
                </c:pt>
                <c:pt idx="12">
                  <c:v>2239.2737117394799</c:v>
                </c:pt>
                <c:pt idx="13">
                  <c:v>2267.65189098366</c:v>
                </c:pt>
                <c:pt idx="14">
                  <c:v>2254.5761984321998</c:v>
                </c:pt>
                <c:pt idx="15">
                  <c:v>2256.31385878009</c:v>
                </c:pt>
                <c:pt idx="16">
                  <c:v>2217.0707045846302</c:v>
                </c:pt>
                <c:pt idx="17">
                  <c:v>2193.8776019709098</c:v>
                </c:pt>
                <c:pt idx="18">
                  <c:v>2214.0187369618002</c:v>
                </c:pt>
                <c:pt idx="19">
                  <c:v>2225.0036416134799</c:v>
                </c:pt>
                <c:pt idx="20">
                  <c:v>2197.8286320351699</c:v>
                </c:pt>
                <c:pt idx="21">
                  <c:v>2202.9718173935498</c:v>
                </c:pt>
                <c:pt idx="22">
                  <c:v>2209.6929943516402</c:v>
                </c:pt>
                <c:pt idx="23">
                  <c:v>2203.98491675382</c:v>
                </c:pt>
                <c:pt idx="24">
                  <c:v>2175.0129413234799</c:v>
                </c:pt>
                <c:pt idx="25">
                  <c:v>2191.3141029275198</c:v>
                </c:pt>
                <c:pt idx="26">
                  <c:v>2210.0342426162301</c:v>
                </c:pt>
                <c:pt idx="27">
                  <c:v>2217.5206335256798</c:v>
                </c:pt>
                <c:pt idx="28">
                  <c:v>2176.4861786469601</c:v>
                </c:pt>
                <c:pt idx="29">
                  <c:v>2199.20097866677</c:v>
                </c:pt>
                <c:pt idx="30">
                  <c:v>2188.7557568297598</c:v>
                </c:pt>
                <c:pt idx="31">
                  <c:v>2205.86255017553</c:v>
                </c:pt>
                <c:pt idx="32">
                  <c:v>2120.4370823434201</c:v>
                </c:pt>
                <c:pt idx="33">
                  <c:v>2150.3606970330902</c:v>
                </c:pt>
                <c:pt idx="34">
                  <c:v>2153.7349307676</c:v>
                </c:pt>
                <c:pt idx="35">
                  <c:v>2182.2935285254698</c:v>
                </c:pt>
                <c:pt idx="36">
                  <c:v>2132.2791406804299</c:v>
                </c:pt>
                <c:pt idx="37">
                  <c:v>2159.6673060459898</c:v>
                </c:pt>
                <c:pt idx="38">
                  <c:v>2183.91141956103</c:v>
                </c:pt>
                <c:pt idx="39">
                  <c:v>2182.1803157658001</c:v>
                </c:pt>
                <c:pt idx="40">
                  <c:v>2031.9348561355901</c:v>
                </c:pt>
                <c:pt idx="41">
                  <c:v>2074.1174400668101</c:v>
                </c:pt>
                <c:pt idx="42">
                  <c:v>2094.5269106764299</c:v>
                </c:pt>
                <c:pt idx="43">
                  <c:v>2077.6449677266501</c:v>
                </c:pt>
                <c:pt idx="44">
                  <c:v>2045.66318001236</c:v>
                </c:pt>
                <c:pt idx="45">
                  <c:v>2086.9296505280399</c:v>
                </c:pt>
                <c:pt idx="46">
                  <c:v>2109.5740438634798</c:v>
                </c:pt>
                <c:pt idx="47">
                  <c:v>2093.8996354705901</c:v>
                </c:pt>
                <c:pt idx="48">
                  <c:v>2073.1977562418201</c:v>
                </c:pt>
                <c:pt idx="49">
                  <c:v>2061.9668907916698</c:v>
                </c:pt>
                <c:pt idx="50">
                  <c:v>2106.0820846796801</c:v>
                </c:pt>
                <c:pt idx="51">
                  <c:v>2108.4224605926402</c:v>
                </c:pt>
                <c:pt idx="52">
                  <c:v>2021.59359088067</c:v>
                </c:pt>
                <c:pt idx="53">
                  <c:v>2067.3767580129702</c:v>
                </c:pt>
                <c:pt idx="54">
                  <c:v>2075.4059735055398</c:v>
                </c:pt>
                <c:pt idx="55">
                  <c:v>2060.0953441716601</c:v>
                </c:pt>
                <c:pt idx="56">
                  <c:v>2008.5104953078601</c:v>
                </c:pt>
                <c:pt idx="57">
                  <c:v>2004.8782295916501</c:v>
                </c:pt>
                <c:pt idx="58">
                  <c:v>2019.53791955563</c:v>
                </c:pt>
                <c:pt idx="59">
                  <c:v>2029.5479254050199</c:v>
                </c:pt>
                <c:pt idx="60">
                  <c:v>1977.9542528126899</c:v>
                </c:pt>
                <c:pt idx="61">
                  <c:v>1984.70512640633</c:v>
                </c:pt>
                <c:pt idx="62">
                  <c:v>1991.9625759347</c:v>
                </c:pt>
                <c:pt idx="63">
                  <c:v>2000.10234369967</c:v>
                </c:pt>
                <c:pt idx="64">
                  <c:v>2072.5751292602599</c:v>
                </c:pt>
              </c:numCache>
            </c:numRef>
          </c:val>
          <c:smooth val="0"/>
          <c:extLst>
            <c:ext xmlns:c16="http://schemas.microsoft.com/office/drawing/2014/chart" uri="{C3380CC4-5D6E-409C-BE32-E72D297353CC}">
              <c16:uniqueId val="{00000000-7FBC-411A-80FE-FC453D70221E}"/>
            </c:ext>
          </c:extLst>
        </c:ser>
        <c:ser>
          <c:idx val="1"/>
          <c:order val="1"/>
          <c:tx>
            <c:strRef>
              <c:f>'2 Diagram'!$AD$119</c:f>
              <c:strCache>
                <c:ptCount val="1"/>
                <c:pt idx="0">
                  <c:v>Utvinning av mineral</c:v>
                </c:pt>
              </c:strCache>
            </c:strRef>
          </c:tx>
          <c:spPr>
            <a:ln w="19050" cap="rnd">
              <a:solidFill>
                <a:srgbClr val="0AAFEB"/>
              </a:solidFill>
              <a:round/>
            </a:ln>
            <a:effectLst/>
          </c:spPr>
          <c:marker>
            <c:symbol val="none"/>
          </c:marker>
          <c:cat>
            <c:strRef>
              <c:f>'2 Diagram'!$AB$120:$AB$184</c:f>
              <c:strCache>
                <c:ptCount val="65"/>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strCache>
            </c:strRef>
          </c:cat>
          <c:val>
            <c:numRef>
              <c:f>'2 Diagram'!$AD$120:$AD$184</c:f>
              <c:numCache>
                <c:formatCode>General</c:formatCode>
                <c:ptCount val="65"/>
                <c:pt idx="0">
                  <c:v>185.96165127883401</c:v>
                </c:pt>
                <c:pt idx="1">
                  <c:v>200.15552215303299</c:v>
                </c:pt>
                <c:pt idx="2">
                  <c:v>195.539623294124</c:v>
                </c:pt>
                <c:pt idx="3">
                  <c:v>194.73136794102101</c:v>
                </c:pt>
                <c:pt idx="4">
                  <c:v>145.145797417891</c:v>
                </c:pt>
                <c:pt idx="5">
                  <c:v>139.98404004589</c:v>
                </c:pt>
                <c:pt idx="6">
                  <c:v>143.291071486974</c:v>
                </c:pt>
                <c:pt idx="7">
                  <c:v>212.55726535743599</c:v>
                </c:pt>
                <c:pt idx="8">
                  <c:v>227.760978063436</c:v>
                </c:pt>
                <c:pt idx="9">
                  <c:v>210.47790338965899</c:v>
                </c:pt>
                <c:pt idx="10">
                  <c:v>204.82751104830399</c:v>
                </c:pt>
                <c:pt idx="11">
                  <c:v>234.064748464221</c:v>
                </c:pt>
                <c:pt idx="12">
                  <c:v>243.98254796478901</c:v>
                </c:pt>
                <c:pt idx="13">
                  <c:v>204.716448015579</c:v>
                </c:pt>
                <c:pt idx="14">
                  <c:v>214.15936270337099</c:v>
                </c:pt>
                <c:pt idx="15">
                  <c:v>222.060370837867</c:v>
                </c:pt>
                <c:pt idx="16">
                  <c:v>253.192065355328</c:v>
                </c:pt>
                <c:pt idx="17">
                  <c:v>206.69960781454401</c:v>
                </c:pt>
                <c:pt idx="18">
                  <c:v>213.66483107296901</c:v>
                </c:pt>
                <c:pt idx="19">
                  <c:v>238.61450563810999</c:v>
                </c:pt>
                <c:pt idx="20">
                  <c:v>228.86303511250301</c:v>
                </c:pt>
                <c:pt idx="21">
                  <c:v>216.60270495053999</c:v>
                </c:pt>
                <c:pt idx="22">
                  <c:v>230.36078239076599</c:v>
                </c:pt>
                <c:pt idx="23">
                  <c:v>221.29434987884801</c:v>
                </c:pt>
                <c:pt idx="24">
                  <c:v>245.04492274139801</c:v>
                </c:pt>
                <c:pt idx="25">
                  <c:v>219.40716564986101</c:v>
                </c:pt>
                <c:pt idx="26">
                  <c:v>225.665444976424</c:v>
                </c:pt>
                <c:pt idx="27">
                  <c:v>249.59666827851899</c:v>
                </c:pt>
                <c:pt idx="28">
                  <c:v>236.841274498384</c:v>
                </c:pt>
                <c:pt idx="29">
                  <c:v>224.40956266843099</c:v>
                </c:pt>
                <c:pt idx="30">
                  <c:v>217.112940849925</c:v>
                </c:pt>
                <c:pt idx="31">
                  <c:v>240.04890869873799</c:v>
                </c:pt>
                <c:pt idx="32">
                  <c:v>239.96051138396399</c:v>
                </c:pt>
                <c:pt idx="33">
                  <c:v>218.60792312964301</c:v>
                </c:pt>
                <c:pt idx="34">
                  <c:v>227.676896765642</c:v>
                </c:pt>
                <c:pt idx="35">
                  <c:v>229.420861905007</c:v>
                </c:pt>
                <c:pt idx="36">
                  <c:v>241.99503638676299</c:v>
                </c:pt>
                <c:pt idx="37">
                  <c:v>233.092499779056</c:v>
                </c:pt>
                <c:pt idx="38">
                  <c:v>227.446551360694</c:v>
                </c:pt>
                <c:pt idx="39">
                  <c:v>225.97086755343801</c:v>
                </c:pt>
                <c:pt idx="40">
                  <c:v>244.627883614458</c:v>
                </c:pt>
                <c:pt idx="41">
                  <c:v>210.16715009718601</c:v>
                </c:pt>
                <c:pt idx="42">
                  <c:v>215.70792004063199</c:v>
                </c:pt>
                <c:pt idx="43">
                  <c:v>211.22687563246799</c:v>
                </c:pt>
                <c:pt idx="44">
                  <c:v>217.084891815193</c:v>
                </c:pt>
                <c:pt idx="45">
                  <c:v>217.64714450134201</c:v>
                </c:pt>
                <c:pt idx="46">
                  <c:v>226.91278830240901</c:v>
                </c:pt>
                <c:pt idx="47">
                  <c:v>232.70087888718999</c:v>
                </c:pt>
                <c:pt idx="48">
                  <c:v>238.38201412640601</c:v>
                </c:pt>
                <c:pt idx="49">
                  <c:v>217.679712835407</c:v>
                </c:pt>
                <c:pt idx="50">
                  <c:v>219.42873128094001</c:v>
                </c:pt>
                <c:pt idx="51">
                  <c:v>229.17458798861799</c:v>
                </c:pt>
                <c:pt idx="52">
                  <c:v>221.29131218186799</c:v>
                </c:pt>
                <c:pt idx="53">
                  <c:v>216.13648323324301</c:v>
                </c:pt>
                <c:pt idx="54">
                  <c:v>228.32072001544799</c:v>
                </c:pt>
                <c:pt idx="55">
                  <c:v>216.254488105902</c:v>
                </c:pt>
                <c:pt idx="56">
                  <c:v>220.58029043354099</c:v>
                </c:pt>
                <c:pt idx="57">
                  <c:v>198.45213351981599</c:v>
                </c:pt>
                <c:pt idx="58">
                  <c:v>197.36847866574101</c:v>
                </c:pt>
                <c:pt idx="59">
                  <c:v>204.36847318498201</c:v>
                </c:pt>
                <c:pt idx="60">
                  <c:v>210.667083689675</c:v>
                </c:pt>
                <c:pt idx="61">
                  <c:v>185.022762743138</c:v>
                </c:pt>
                <c:pt idx="62">
                  <c:v>199.26304649662501</c:v>
                </c:pt>
                <c:pt idx="63">
                  <c:v>227.619743642933</c:v>
                </c:pt>
                <c:pt idx="64">
                  <c:v>239.080352612567</c:v>
                </c:pt>
              </c:numCache>
            </c:numRef>
          </c:val>
          <c:smooth val="0"/>
          <c:extLst>
            <c:ext xmlns:c16="http://schemas.microsoft.com/office/drawing/2014/chart" uri="{C3380CC4-5D6E-409C-BE32-E72D297353CC}">
              <c16:uniqueId val="{00000001-7FBC-411A-80FE-FC453D70221E}"/>
            </c:ext>
          </c:extLst>
        </c:ser>
        <c:ser>
          <c:idx val="2"/>
          <c:order val="2"/>
          <c:tx>
            <c:strRef>
              <c:f>'2 Diagram'!$AE$119</c:f>
              <c:strCache>
                <c:ptCount val="1"/>
                <c:pt idx="0">
                  <c:v>Tillverkningsindustri</c:v>
                </c:pt>
              </c:strCache>
            </c:strRef>
          </c:tx>
          <c:spPr>
            <a:ln w="19050" cap="rnd">
              <a:solidFill>
                <a:srgbClr val="F05A3C"/>
              </a:solidFill>
              <a:round/>
            </a:ln>
            <a:effectLst/>
          </c:spPr>
          <c:marker>
            <c:symbol val="none"/>
          </c:marker>
          <c:cat>
            <c:strRef>
              <c:f>'2 Diagram'!$AB$120:$AB$184</c:f>
              <c:strCache>
                <c:ptCount val="65"/>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strCache>
            </c:strRef>
          </c:cat>
          <c:val>
            <c:numRef>
              <c:f>'2 Diagram'!$AE$120:$AE$184</c:f>
              <c:numCache>
                <c:formatCode>General</c:formatCode>
                <c:ptCount val="65"/>
                <c:pt idx="0">
                  <c:v>4578.8990688866506</c:v>
                </c:pt>
                <c:pt idx="1">
                  <c:v>4425.9074773875946</c:v>
                </c:pt>
                <c:pt idx="2">
                  <c:v>4324.8401940107124</c:v>
                </c:pt>
                <c:pt idx="3">
                  <c:v>4894.9854196781671</c:v>
                </c:pt>
                <c:pt idx="4">
                  <c:v>3890.7150636183278</c:v>
                </c:pt>
                <c:pt idx="5">
                  <c:v>3543.8095143772589</c:v>
                </c:pt>
                <c:pt idx="6">
                  <c:v>3150.3886782325089</c:v>
                </c:pt>
                <c:pt idx="7">
                  <c:v>3931.2703201741692</c:v>
                </c:pt>
                <c:pt idx="8">
                  <c:v>4637.2066466998731</c:v>
                </c:pt>
                <c:pt idx="9">
                  <c:v>4354.7528641913268</c:v>
                </c:pt>
                <c:pt idx="10">
                  <c:v>4018.7284475192937</c:v>
                </c:pt>
                <c:pt idx="11">
                  <c:v>4523.7622568047555</c:v>
                </c:pt>
                <c:pt idx="12">
                  <c:v>4406.1204862040404</c:v>
                </c:pt>
                <c:pt idx="13">
                  <c:v>4137.3481192166037</c:v>
                </c:pt>
                <c:pt idx="14">
                  <c:v>3871.5771395937218</c:v>
                </c:pt>
                <c:pt idx="15">
                  <c:v>4122.2457311829203</c:v>
                </c:pt>
                <c:pt idx="16">
                  <c:v>4164.5151583941406</c:v>
                </c:pt>
                <c:pt idx="17">
                  <c:v>3941.718892231012</c:v>
                </c:pt>
                <c:pt idx="18">
                  <c:v>3577.3010578442399</c:v>
                </c:pt>
                <c:pt idx="19">
                  <c:v>4070.8339044385771</c:v>
                </c:pt>
                <c:pt idx="20">
                  <c:v>3749.2021956992494</c:v>
                </c:pt>
                <c:pt idx="21">
                  <c:v>3718.3902796817902</c:v>
                </c:pt>
                <c:pt idx="22">
                  <c:v>3547.3135442333837</c:v>
                </c:pt>
                <c:pt idx="23">
                  <c:v>3769.1090045539099</c:v>
                </c:pt>
                <c:pt idx="24">
                  <c:v>3698.9497986518745</c:v>
                </c:pt>
                <c:pt idx="25">
                  <c:v>3647.3254110973348</c:v>
                </c:pt>
                <c:pt idx="26">
                  <c:v>3491.0411009848749</c:v>
                </c:pt>
                <c:pt idx="27">
                  <c:v>3816.4240839612444</c:v>
                </c:pt>
                <c:pt idx="28">
                  <c:v>3747.9568224310392</c:v>
                </c:pt>
                <c:pt idx="29">
                  <c:v>3994.8535694331413</c:v>
                </c:pt>
                <c:pt idx="30">
                  <c:v>3569.2812984909501</c:v>
                </c:pt>
                <c:pt idx="31">
                  <c:v>3625.0683434695202</c:v>
                </c:pt>
                <c:pt idx="32">
                  <c:v>3803.7363156709275</c:v>
                </c:pt>
                <c:pt idx="33">
                  <c:v>3740.4241685074758</c:v>
                </c:pt>
                <c:pt idx="34">
                  <c:v>3692.2583339259786</c:v>
                </c:pt>
                <c:pt idx="35">
                  <c:v>3959.2266652033572</c:v>
                </c:pt>
                <c:pt idx="36">
                  <c:v>3774.0786304702465</c:v>
                </c:pt>
                <c:pt idx="37">
                  <c:v>3718.9968394686216</c:v>
                </c:pt>
                <c:pt idx="38">
                  <c:v>3610.2065800610972</c:v>
                </c:pt>
                <c:pt idx="39">
                  <c:v>3906.4024381078284</c:v>
                </c:pt>
                <c:pt idx="40">
                  <c:v>3829.4938029590107</c:v>
                </c:pt>
                <c:pt idx="41">
                  <c:v>3792.3398055101579</c:v>
                </c:pt>
                <c:pt idx="42">
                  <c:v>3554.1754252085852</c:v>
                </c:pt>
                <c:pt idx="43">
                  <c:v>3845.8510686203995</c:v>
                </c:pt>
                <c:pt idx="44">
                  <c:v>3826.3102857528875</c:v>
                </c:pt>
                <c:pt idx="45">
                  <c:v>3812.504667272357</c:v>
                </c:pt>
                <c:pt idx="46">
                  <c:v>3713.7610843929388</c:v>
                </c:pt>
                <c:pt idx="47">
                  <c:v>3686.9203710259194</c:v>
                </c:pt>
                <c:pt idx="48">
                  <c:v>3864.2101805015545</c:v>
                </c:pt>
                <c:pt idx="49">
                  <c:v>3160.0476351482503</c:v>
                </c:pt>
                <c:pt idx="50">
                  <c:v>2824.5187904804047</c:v>
                </c:pt>
                <c:pt idx="51">
                  <c:v>3183.6769161521529</c:v>
                </c:pt>
                <c:pt idx="52">
                  <c:v>3478.1106935615576</c:v>
                </c:pt>
                <c:pt idx="53">
                  <c:v>3667.2720972729162</c:v>
                </c:pt>
                <c:pt idx="54">
                  <c:v>3354.9368428104658</c:v>
                </c:pt>
                <c:pt idx="55">
                  <c:v>3707.4273627815614</c:v>
                </c:pt>
                <c:pt idx="56">
                  <c:v>3701.1259379682115</c:v>
                </c:pt>
                <c:pt idx="57">
                  <c:v>3099.0696453210644</c:v>
                </c:pt>
                <c:pt idx="58">
                  <c:v>3423.695779687449</c:v>
                </c:pt>
                <c:pt idx="59">
                  <c:v>3603.3843200984343</c:v>
                </c:pt>
                <c:pt idx="60">
                  <c:v>3376.7430963666652</c:v>
                </c:pt>
                <c:pt idx="61">
                  <c:v>3351.1103662146929</c:v>
                </c:pt>
                <c:pt idx="62">
                  <c:v>3209.9166582362795</c:v>
                </c:pt>
                <c:pt idx="63">
                  <c:v>3381.1507198634977</c:v>
                </c:pt>
                <c:pt idx="64">
                  <c:v>3348.2548192767067</c:v>
                </c:pt>
              </c:numCache>
            </c:numRef>
          </c:val>
          <c:smooth val="0"/>
          <c:extLst>
            <c:ext xmlns:c16="http://schemas.microsoft.com/office/drawing/2014/chart" uri="{C3380CC4-5D6E-409C-BE32-E72D297353CC}">
              <c16:uniqueId val="{00000002-7FBC-411A-80FE-FC453D70221E}"/>
            </c:ext>
          </c:extLst>
        </c:ser>
        <c:ser>
          <c:idx val="3"/>
          <c:order val="3"/>
          <c:tx>
            <c:strRef>
              <c:f>'2 Diagram'!$AF$119</c:f>
              <c:strCache>
                <c:ptCount val="1"/>
                <c:pt idx="0">
                  <c:v>El, gas och värmeverk samt vatten, avlopp och avfall</c:v>
                </c:pt>
              </c:strCache>
            </c:strRef>
          </c:tx>
          <c:spPr>
            <a:ln w="19050" cap="rnd">
              <a:solidFill>
                <a:srgbClr val="878782"/>
              </a:solidFill>
              <a:round/>
            </a:ln>
            <a:effectLst/>
          </c:spPr>
          <c:marker>
            <c:symbol val="none"/>
          </c:marker>
          <c:cat>
            <c:strRef>
              <c:f>'2 Diagram'!$AB$120:$AB$184</c:f>
              <c:strCache>
                <c:ptCount val="65"/>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strCache>
            </c:strRef>
          </c:cat>
          <c:val>
            <c:numRef>
              <c:f>'2 Diagram'!$AF$120:$AF$184</c:f>
              <c:numCache>
                <c:formatCode>General</c:formatCode>
                <c:ptCount val="65"/>
                <c:pt idx="0">
                  <c:v>3279.6826843670701</c:v>
                </c:pt>
                <c:pt idx="1">
                  <c:v>2146.3350112788198</c:v>
                </c:pt>
                <c:pt idx="2">
                  <c:v>1827.89666626449</c:v>
                </c:pt>
                <c:pt idx="3">
                  <c:v>3144.5499306137199</c:v>
                </c:pt>
                <c:pt idx="4">
                  <c:v>3587.5693573243602</c:v>
                </c:pt>
                <c:pt idx="5">
                  <c:v>2069.2158610053002</c:v>
                </c:pt>
                <c:pt idx="6">
                  <c:v>1528.9035090575101</c:v>
                </c:pt>
                <c:pt idx="7">
                  <c:v>3447.5917514254702</c:v>
                </c:pt>
                <c:pt idx="8">
                  <c:v>4923.6310840960496</c:v>
                </c:pt>
                <c:pt idx="9">
                  <c:v>2482.9791846947001</c:v>
                </c:pt>
                <c:pt idx="10">
                  <c:v>1575.2959670129701</c:v>
                </c:pt>
                <c:pt idx="11">
                  <c:v>4092.3392056124899</c:v>
                </c:pt>
                <c:pt idx="12">
                  <c:v>4286.1687553861302</c:v>
                </c:pt>
                <c:pt idx="13">
                  <c:v>2168.6966239501999</c:v>
                </c:pt>
                <c:pt idx="14">
                  <c:v>1521.5530752085399</c:v>
                </c:pt>
                <c:pt idx="15">
                  <c:v>2761.52682615907</c:v>
                </c:pt>
                <c:pt idx="16">
                  <c:v>3678.63135483936</c:v>
                </c:pt>
                <c:pt idx="17">
                  <c:v>1978.61373553146</c:v>
                </c:pt>
                <c:pt idx="18">
                  <c:v>1445.95367548949</c:v>
                </c:pt>
                <c:pt idx="19">
                  <c:v>2911.84213146103</c:v>
                </c:pt>
                <c:pt idx="20">
                  <c:v>3749.4453415892599</c:v>
                </c:pt>
                <c:pt idx="21">
                  <c:v>1954.4473245029601</c:v>
                </c:pt>
                <c:pt idx="22">
                  <c:v>1497.00731946122</c:v>
                </c:pt>
                <c:pt idx="23">
                  <c:v>2466.0048261868101</c:v>
                </c:pt>
                <c:pt idx="24">
                  <c:v>2867.9816101667102</c:v>
                </c:pt>
                <c:pt idx="25">
                  <c:v>1878.7182346726499</c:v>
                </c:pt>
                <c:pt idx="26">
                  <c:v>1373.9029066133701</c:v>
                </c:pt>
                <c:pt idx="27">
                  <c:v>2495.5675105076598</c:v>
                </c:pt>
                <c:pt idx="28">
                  <c:v>2942.0982170715602</c:v>
                </c:pt>
                <c:pt idx="29">
                  <c:v>1660.8782472272601</c:v>
                </c:pt>
                <c:pt idx="30">
                  <c:v>1194.3612757177</c:v>
                </c:pt>
                <c:pt idx="31">
                  <c:v>2387.2226593925898</c:v>
                </c:pt>
                <c:pt idx="32">
                  <c:v>3123.4829981223702</c:v>
                </c:pt>
                <c:pt idx="33">
                  <c:v>1761.89651161344</c:v>
                </c:pt>
                <c:pt idx="34">
                  <c:v>1336.7482772957701</c:v>
                </c:pt>
                <c:pt idx="35">
                  <c:v>2434.8050068130601</c:v>
                </c:pt>
                <c:pt idx="36">
                  <c:v>2617.3093170585998</c:v>
                </c:pt>
                <c:pt idx="37">
                  <c:v>1744.3491380514999</c:v>
                </c:pt>
                <c:pt idx="38">
                  <c:v>1500.85721405441</c:v>
                </c:pt>
                <c:pt idx="39">
                  <c:v>2316.0798440691901</c:v>
                </c:pt>
                <c:pt idx="40">
                  <c:v>2887.2092785591199</c:v>
                </c:pt>
                <c:pt idx="41">
                  <c:v>1624.35517878512</c:v>
                </c:pt>
                <c:pt idx="42">
                  <c:v>1384.4165537935201</c:v>
                </c:pt>
                <c:pt idx="43">
                  <c:v>2393.5560506368902</c:v>
                </c:pt>
                <c:pt idx="44">
                  <c:v>2632.1994918784999</c:v>
                </c:pt>
                <c:pt idx="45">
                  <c:v>1315.12649399418</c:v>
                </c:pt>
                <c:pt idx="46">
                  <c:v>1236.0262777610601</c:v>
                </c:pt>
                <c:pt idx="47">
                  <c:v>1877.7064647145601</c:v>
                </c:pt>
                <c:pt idx="48">
                  <c:v>1913.09488756986</c:v>
                </c:pt>
                <c:pt idx="49">
                  <c:v>1484.41764734853</c:v>
                </c:pt>
                <c:pt idx="50">
                  <c:v>1308.7335233423801</c:v>
                </c:pt>
                <c:pt idx="51">
                  <c:v>1819.98453953116</c:v>
                </c:pt>
                <c:pt idx="52">
                  <c:v>2187.79534016969</c:v>
                </c:pt>
                <c:pt idx="53">
                  <c:v>1642.4559190211201</c:v>
                </c:pt>
                <c:pt idx="54">
                  <c:v>1352.0550697022099</c:v>
                </c:pt>
                <c:pt idx="55">
                  <c:v>2158.7730608983602</c:v>
                </c:pt>
                <c:pt idx="56">
                  <c:v>1967.41301283147</c:v>
                </c:pt>
                <c:pt idx="57">
                  <c:v>1580.5647208631201</c:v>
                </c:pt>
                <c:pt idx="58">
                  <c:v>1269.2523059765999</c:v>
                </c:pt>
                <c:pt idx="59">
                  <c:v>2011.38942208752</c:v>
                </c:pt>
                <c:pt idx="60">
                  <c:v>1855.8384162140501</c:v>
                </c:pt>
                <c:pt idx="61">
                  <c:v>1451.1207355249701</c:v>
                </c:pt>
                <c:pt idx="62">
                  <c:v>1241.5735018267401</c:v>
                </c:pt>
                <c:pt idx="63">
                  <c:v>1826.81510397169</c:v>
                </c:pt>
                <c:pt idx="64">
                  <c:v>1979.2820244055299</c:v>
                </c:pt>
              </c:numCache>
            </c:numRef>
          </c:val>
          <c:smooth val="0"/>
          <c:extLst>
            <c:ext xmlns:c16="http://schemas.microsoft.com/office/drawing/2014/chart" uri="{C3380CC4-5D6E-409C-BE32-E72D297353CC}">
              <c16:uniqueId val="{00000003-7FBC-411A-80FE-FC453D70221E}"/>
            </c:ext>
          </c:extLst>
        </c:ser>
        <c:ser>
          <c:idx val="4"/>
          <c:order val="4"/>
          <c:tx>
            <c:strRef>
              <c:f>'2 Diagram'!$AG$119</c:f>
              <c:strCache>
                <c:ptCount val="1"/>
                <c:pt idx="0">
                  <c:v>Byggverksamhet</c:v>
                </c:pt>
              </c:strCache>
            </c:strRef>
          </c:tx>
          <c:spPr>
            <a:ln w="19050" cap="rnd">
              <a:solidFill>
                <a:srgbClr val="FFB309"/>
              </a:solidFill>
              <a:round/>
            </a:ln>
            <a:effectLst/>
          </c:spPr>
          <c:marker>
            <c:symbol val="none"/>
          </c:marker>
          <c:cat>
            <c:strRef>
              <c:f>'2 Diagram'!$AB$120:$AB$184</c:f>
              <c:strCache>
                <c:ptCount val="65"/>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strCache>
            </c:strRef>
          </c:cat>
          <c:val>
            <c:numRef>
              <c:f>'2 Diagram'!$AG$120:$AG$184</c:f>
              <c:numCache>
                <c:formatCode>General</c:formatCode>
                <c:ptCount val="65"/>
                <c:pt idx="0">
                  <c:v>464.04375420818502</c:v>
                </c:pt>
                <c:pt idx="1">
                  <c:v>496.38727765972999</c:v>
                </c:pt>
                <c:pt idx="2">
                  <c:v>485.30856401610902</c:v>
                </c:pt>
                <c:pt idx="3">
                  <c:v>504.87341958153701</c:v>
                </c:pt>
                <c:pt idx="4">
                  <c:v>464.70736980569302</c:v>
                </c:pt>
                <c:pt idx="5">
                  <c:v>481.65195397675001</c:v>
                </c:pt>
                <c:pt idx="6">
                  <c:v>479.64834758807802</c:v>
                </c:pt>
                <c:pt idx="7">
                  <c:v>493.18792594580998</c:v>
                </c:pt>
                <c:pt idx="8">
                  <c:v>489.55007206152902</c:v>
                </c:pt>
                <c:pt idx="9">
                  <c:v>489.14241485752399</c:v>
                </c:pt>
                <c:pt idx="10">
                  <c:v>496.86811789017702</c:v>
                </c:pt>
                <c:pt idx="11">
                  <c:v>542.576624551804</c:v>
                </c:pt>
                <c:pt idx="12">
                  <c:v>498.00489554798997</c:v>
                </c:pt>
                <c:pt idx="13">
                  <c:v>516.31342456355503</c:v>
                </c:pt>
                <c:pt idx="14">
                  <c:v>510.87084573879099</c:v>
                </c:pt>
                <c:pt idx="15">
                  <c:v>516.76897691685201</c:v>
                </c:pt>
                <c:pt idx="16">
                  <c:v>497.88202272532999</c:v>
                </c:pt>
                <c:pt idx="17">
                  <c:v>486.68364593732701</c:v>
                </c:pt>
                <c:pt idx="18">
                  <c:v>494.82803847793502</c:v>
                </c:pt>
                <c:pt idx="19">
                  <c:v>509.63433572384503</c:v>
                </c:pt>
                <c:pt idx="20">
                  <c:v>481.104725613921</c:v>
                </c:pt>
                <c:pt idx="21">
                  <c:v>494.00535329564701</c:v>
                </c:pt>
                <c:pt idx="22">
                  <c:v>497.36703518755297</c:v>
                </c:pt>
                <c:pt idx="23">
                  <c:v>496.03634401571401</c:v>
                </c:pt>
                <c:pt idx="24">
                  <c:v>463.70807182802901</c:v>
                </c:pt>
                <c:pt idx="25">
                  <c:v>471.89884039218202</c:v>
                </c:pt>
                <c:pt idx="26">
                  <c:v>482.18073932396698</c:v>
                </c:pt>
                <c:pt idx="27">
                  <c:v>489.34044331709902</c:v>
                </c:pt>
                <c:pt idx="28">
                  <c:v>473.10271430119798</c:v>
                </c:pt>
                <c:pt idx="29">
                  <c:v>494.92683476661398</c:v>
                </c:pt>
                <c:pt idx="30">
                  <c:v>490.39572694153799</c:v>
                </c:pt>
                <c:pt idx="31">
                  <c:v>508.381071268163</c:v>
                </c:pt>
                <c:pt idx="32">
                  <c:v>464.35113179975099</c:v>
                </c:pt>
                <c:pt idx="33">
                  <c:v>492.324030180161</c:v>
                </c:pt>
                <c:pt idx="34">
                  <c:v>501.67126893220501</c:v>
                </c:pt>
                <c:pt idx="35">
                  <c:v>521.20294905954995</c:v>
                </c:pt>
                <c:pt idx="36">
                  <c:v>445.61252166998497</c:v>
                </c:pt>
                <c:pt idx="37">
                  <c:v>485.33129971429298</c:v>
                </c:pt>
                <c:pt idx="38">
                  <c:v>486.40532049146498</c:v>
                </c:pt>
                <c:pt idx="39">
                  <c:v>476.07530241718001</c:v>
                </c:pt>
                <c:pt idx="40">
                  <c:v>430.268895745718</c:v>
                </c:pt>
                <c:pt idx="41">
                  <c:v>483.236834621703</c:v>
                </c:pt>
                <c:pt idx="42">
                  <c:v>487.26543592574802</c:v>
                </c:pt>
                <c:pt idx="43">
                  <c:v>466.62424088530503</c:v>
                </c:pt>
                <c:pt idx="44">
                  <c:v>447.27456641814001</c:v>
                </c:pt>
                <c:pt idx="45">
                  <c:v>502.59688782664</c:v>
                </c:pt>
                <c:pt idx="46">
                  <c:v>506.53925578616401</c:v>
                </c:pt>
                <c:pt idx="47">
                  <c:v>485.17898696643903</c:v>
                </c:pt>
                <c:pt idx="48">
                  <c:v>467.50383323096599</c:v>
                </c:pt>
                <c:pt idx="49">
                  <c:v>466.51981092037499</c:v>
                </c:pt>
                <c:pt idx="50">
                  <c:v>495.27529061658498</c:v>
                </c:pt>
                <c:pt idx="51">
                  <c:v>500.79500436012398</c:v>
                </c:pt>
                <c:pt idx="52">
                  <c:v>461.46612731021901</c:v>
                </c:pt>
                <c:pt idx="53">
                  <c:v>527.78697288617502</c:v>
                </c:pt>
                <c:pt idx="54">
                  <c:v>520.10895790992595</c:v>
                </c:pt>
                <c:pt idx="55">
                  <c:v>497.90844928131003</c:v>
                </c:pt>
                <c:pt idx="56">
                  <c:v>447.72977138340201</c:v>
                </c:pt>
                <c:pt idx="57">
                  <c:v>449.00518831180398</c:v>
                </c:pt>
                <c:pt idx="58">
                  <c:v>453.02677458953599</c:v>
                </c:pt>
                <c:pt idx="59">
                  <c:v>459.436562024561</c:v>
                </c:pt>
                <c:pt idx="60">
                  <c:v>429.36582146743899</c:v>
                </c:pt>
                <c:pt idx="61">
                  <c:v>445.29285151142699</c:v>
                </c:pt>
                <c:pt idx="62">
                  <c:v>441.54082173921699</c:v>
                </c:pt>
                <c:pt idx="63">
                  <c:v>445.89239436364397</c:v>
                </c:pt>
                <c:pt idx="64">
                  <c:v>562.75949049210396</c:v>
                </c:pt>
              </c:numCache>
            </c:numRef>
          </c:val>
          <c:smooth val="0"/>
          <c:extLst>
            <c:ext xmlns:c16="http://schemas.microsoft.com/office/drawing/2014/chart" uri="{C3380CC4-5D6E-409C-BE32-E72D297353CC}">
              <c16:uniqueId val="{00000004-7FBC-411A-80FE-FC453D70221E}"/>
            </c:ext>
          </c:extLst>
        </c:ser>
        <c:ser>
          <c:idx val="5"/>
          <c:order val="5"/>
          <c:tx>
            <c:strRef>
              <c:f>'2 Diagram'!$AH$119</c:f>
              <c:strCache>
                <c:ptCount val="1"/>
                <c:pt idx="0">
                  <c:v>Transportindustri</c:v>
                </c:pt>
              </c:strCache>
            </c:strRef>
          </c:tx>
          <c:spPr>
            <a:ln w="19050" cap="rnd">
              <a:solidFill>
                <a:srgbClr val="C86EC8"/>
              </a:solidFill>
              <a:round/>
            </a:ln>
            <a:effectLst/>
          </c:spPr>
          <c:marker>
            <c:symbol val="none"/>
          </c:marker>
          <c:cat>
            <c:strRef>
              <c:f>'2 Diagram'!$AB$120:$AB$184</c:f>
              <c:strCache>
                <c:ptCount val="65"/>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strCache>
            </c:strRef>
          </c:cat>
          <c:val>
            <c:numRef>
              <c:f>'2 Diagram'!$AH$120:$AH$184</c:f>
              <c:numCache>
                <c:formatCode>General</c:formatCode>
                <c:ptCount val="65"/>
                <c:pt idx="0">
                  <c:v>2607.9377426295</c:v>
                </c:pt>
                <c:pt idx="1">
                  <c:v>2799.1433038066898</c:v>
                </c:pt>
                <c:pt idx="2">
                  <c:v>2726.8003746343802</c:v>
                </c:pt>
                <c:pt idx="3">
                  <c:v>2800.0148605306899</c:v>
                </c:pt>
                <c:pt idx="4">
                  <c:v>2325.81659710242</c:v>
                </c:pt>
                <c:pt idx="5">
                  <c:v>2495.1776780933701</c:v>
                </c:pt>
                <c:pt idx="6">
                  <c:v>2448.6500874427502</c:v>
                </c:pt>
                <c:pt idx="7">
                  <c:v>2474.3483708339299</c:v>
                </c:pt>
                <c:pt idx="8">
                  <c:v>2432.1193743528302</c:v>
                </c:pt>
                <c:pt idx="9">
                  <c:v>2426.7929927324599</c:v>
                </c:pt>
                <c:pt idx="10">
                  <c:v>2459.51760875228</c:v>
                </c:pt>
                <c:pt idx="11">
                  <c:v>2518.1163442205798</c:v>
                </c:pt>
                <c:pt idx="12">
                  <c:v>2142.80237583606</c:v>
                </c:pt>
                <c:pt idx="13">
                  <c:v>2223.5918105859701</c:v>
                </c:pt>
                <c:pt idx="14">
                  <c:v>2166.8570337158499</c:v>
                </c:pt>
                <c:pt idx="15">
                  <c:v>2050.5078613979399</c:v>
                </c:pt>
                <c:pt idx="16">
                  <c:v>1770.93002222626</c:v>
                </c:pt>
                <c:pt idx="17">
                  <c:v>1863.7893254518599</c:v>
                </c:pt>
                <c:pt idx="18">
                  <c:v>1884.28414776311</c:v>
                </c:pt>
                <c:pt idx="19">
                  <c:v>1940.78100334137</c:v>
                </c:pt>
                <c:pt idx="20">
                  <c:v>1882.76641789577</c:v>
                </c:pt>
                <c:pt idx="21">
                  <c:v>2045.98821416282</c:v>
                </c:pt>
                <c:pt idx="22">
                  <c:v>1873.4859420871001</c:v>
                </c:pt>
                <c:pt idx="23">
                  <c:v>1853.5260727014099</c:v>
                </c:pt>
                <c:pt idx="24">
                  <c:v>1740.15796804203</c:v>
                </c:pt>
                <c:pt idx="25">
                  <c:v>1939.2839843685799</c:v>
                </c:pt>
                <c:pt idx="26">
                  <c:v>2147.1552713092401</c:v>
                </c:pt>
                <c:pt idx="27">
                  <c:v>1878.4290776784001</c:v>
                </c:pt>
                <c:pt idx="28">
                  <c:v>2077.2653911974098</c:v>
                </c:pt>
                <c:pt idx="29">
                  <c:v>2020.6686404873001</c:v>
                </c:pt>
                <c:pt idx="30">
                  <c:v>2120.5445437306798</c:v>
                </c:pt>
                <c:pt idx="31">
                  <c:v>2001.8864837267399</c:v>
                </c:pt>
                <c:pt idx="32">
                  <c:v>2147.1503704625902</c:v>
                </c:pt>
                <c:pt idx="33">
                  <c:v>2132.2873664621602</c:v>
                </c:pt>
                <c:pt idx="34">
                  <c:v>2359.9479060835401</c:v>
                </c:pt>
                <c:pt idx="35">
                  <c:v>2321.2509983156801</c:v>
                </c:pt>
                <c:pt idx="36">
                  <c:v>2029.4453770402099</c:v>
                </c:pt>
                <c:pt idx="37">
                  <c:v>2085.6650565489099</c:v>
                </c:pt>
                <c:pt idx="38">
                  <c:v>2150.25109561829</c:v>
                </c:pt>
                <c:pt idx="39">
                  <c:v>2104.43480173743</c:v>
                </c:pt>
                <c:pt idx="40">
                  <c:v>1893.9238913315401</c:v>
                </c:pt>
                <c:pt idx="41">
                  <c:v>2127.3070109475998</c:v>
                </c:pt>
                <c:pt idx="42">
                  <c:v>2191.3523118858802</c:v>
                </c:pt>
                <c:pt idx="43">
                  <c:v>2048.8625752233802</c:v>
                </c:pt>
                <c:pt idx="44">
                  <c:v>1869.4040098394401</c:v>
                </c:pt>
                <c:pt idx="45">
                  <c:v>2096.1412058718902</c:v>
                </c:pt>
                <c:pt idx="46">
                  <c:v>2169.6506661888002</c:v>
                </c:pt>
                <c:pt idx="47">
                  <c:v>1992.3051245312099</c:v>
                </c:pt>
                <c:pt idx="48">
                  <c:v>1788.92397872937</c:v>
                </c:pt>
                <c:pt idx="49">
                  <c:v>1295.5050367372701</c:v>
                </c:pt>
                <c:pt idx="50">
                  <c:v>1465.4623056406499</c:v>
                </c:pt>
                <c:pt idx="51">
                  <c:v>1410.0959658043901</c:v>
                </c:pt>
                <c:pt idx="52">
                  <c:v>1417.93847454621</c:v>
                </c:pt>
                <c:pt idx="53">
                  <c:v>1571.80374596098</c:v>
                </c:pt>
                <c:pt idx="54">
                  <c:v>1604.9053496461299</c:v>
                </c:pt>
                <c:pt idx="55">
                  <c:v>1669.96512183868</c:v>
                </c:pt>
                <c:pt idx="56">
                  <c:v>1579.26971306583</c:v>
                </c:pt>
                <c:pt idx="57">
                  <c:v>1680.28916482464</c:v>
                </c:pt>
                <c:pt idx="58">
                  <c:v>1806.22683913843</c:v>
                </c:pt>
                <c:pt idx="59">
                  <c:v>1933.7043861767399</c:v>
                </c:pt>
                <c:pt idx="60">
                  <c:v>1625.96323074669</c:v>
                </c:pt>
                <c:pt idx="61">
                  <c:v>1629.9862751848</c:v>
                </c:pt>
                <c:pt idx="62">
                  <c:v>1731.68751661549</c:v>
                </c:pt>
                <c:pt idx="63">
                  <c:v>1760.55097748399</c:v>
                </c:pt>
                <c:pt idx="64">
                  <c:v>1779.8954657652</c:v>
                </c:pt>
              </c:numCache>
            </c:numRef>
          </c:val>
          <c:smooth val="0"/>
          <c:extLst>
            <c:ext xmlns:c16="http://schemas.microsoft.com/office/drawing/2014/chart" uri="{C3380CC4-5D6E-409C-BE32-E72D297353CC}">
              <c16:uniqueId val="{00000005-7FBC-411A-80FE-FC453D70221E}"/>
            </c:ext>
          </c:extLst>
        </c:ser>
        <c:ser>
          <c:idx val="6"/>
          <c:order val="6"/>
          <c:tx>
            <c:strRef>
              <c:f>'2 Diagram'!$AI$119</c:f>
              <c:strCache>
                <c:ptCount val="1"/>
                <c:pt idx="0">
                  <c:v>Övriga tjänster</c:v>
                </c:pt>
              </c:strCache>
            </c:strRef>
          </c:tx>
          <c:spPr>
            <a:ln w="19050" cap="rnd">
              <a:solidFill>
                <a:srgbClr val="FF8C69"/>
              </a:solidFill>
              <a:round/>
            </a:ln>
            <a:effectLst/>
          </c:spPr>
          <c:marker>
            <c:symbol val="none"/>
          </c:marker>
          <c:cat>
            <c:strRef>
              <c:f>'2 Diagram'!$AB$120:$AB$184</c:f>
              <c:strCache>
                <c:ptCount val="65"/>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strCache>
            </c:strRef>
          </c:cat>
          <c:val>
            <c:numRef>
              <c:f>'2 Diagram'!$AI$120:$AI$184</c:f>
              <c:numCache>
                <c:formatCode>General</c:formatCode>
                <c:ptCount val="65"/>
                <c:pt idx="0">
                  <c:v>1035.2025572211267</c:v>
                </c:pt>
                <c:pt idx="1">
                  <c:v>1102.1460741562637</c:v>
                </c:pt>
                <c:pt idx="2">
                  <c:v>1078.6234586017242</c:v>
                </c:pt>
                <c:pt idx="3">
                  <c:v>1059.3168549972156</c:v>
                </c:pt>
                <c:pt idx="4">
                  <c:v>961.78788252823574</c:v>
                </c:pt>
                <c:pt idx="5">
                  <c:v>1030.5760118443118</c:v>
                </c:pt>
                <c:pt idx="6">
                  <c:v>1037.1381343688547</c:v>
                </c:pt>
                <c:pt idx="7">
                  <c:v>1033.6498211061162</c:v>
                </c:pt>
                <c:pt idx="8">
                  <c:v>1029.5501835271252</c:v>
                </c:pt>
                <c:pt idx="9">
                  <c:v>1058.6817095019173</c:v>
                </c:pt>
                <c:pt idx="10">
                  <c:v>1067.6805090360062</c:v>
                </c:pt>
                <c:pt idx="11">
                  <c:v>1102.4796102835446</c:v>
                </c:pt>
                <c:pt idx="12">
                  <c:v>1044.4268409294289</c:v>
                </c:pt>
                <c:pt idx="13">
                  <c:v>1090.6859456478642</c:v>
                </c:pt>
                <c:pt idx="14">
                  <c:v>1078.7314665792098</c:v>
                </c:pt>
                <c:pt idx="15">
                  <c:v>1054.1407969709303</c:v>
                </c:pt>
                <c:pt idx="16">
                  <c:v>962.76959877914953</c:v>
                </c:pt>
                <c:pt idx="17">
                  <c:v>981.9324471620414</c:v>
                </c:pt>
                <c:pt idx="18">
                  <c:v>981.84830655317774</c:v>
                </c:pt>
                <c:pt idx="19">
                  <c:v>993.47909799549848</c:v>
                </c:pt>
                <c:pt idx="20">
                  <c:v>940.38159372153393</c:v>
                </c:pt>
                <c:pt idx="21">
                  <c:v>984.64418700777856</c:v>
                </c:pt>
                <c:pt idx="22">
                  <c:v>982.32852082190198</c:v>
                </c:pt>
                <c:pt idx="23">
                  <c:v>957.01288006522793</c:v>
                </c:pt>
                <c:pt idx="24">
                  <c:v>879.01950413366615</c:v>
                </c:pt>
                <c:pt idx="25">
                  <c:v>928.03486345218334</c:v>
                </c:pt>
                <c:pt idx="26">
                  <c:v>926.33675496028241</c:v>
                </c:pt>
                <c:pt idx="27">
                  <c:v>916.73646108620619</c:v>
                </c:pt>
                <c:pt idx="28">
                  <c:v>885.24955423139693</c:v>
                </c:pt>
                <c:pt idx="29">
                  <c:v>925.76137663169834</c:v>
                </c:pt>
                <c:pt idx="30">
                  <c:v>919.26866069944253</c:v>
                </c:pt>
                <c:pt idx="31">
                  <c:v>918.26528008432842</c:v>
                </c:pt>
                <c:pt idx="32">
                  <c:v>839.22024469106964</c:v>
                </c:pt>
                <c:pt idx="33">
                  <c:v>889.79871141445176</c:v>
                </c:pt>
                <c:pt idx="34">
                  <c:v>902.76289361177498</c:v>
                </c:pt>
                <c:pt idx="35">
                  <c:v>908.57419113961032</c:v>
                </c:pt>
                <c:pt idx="36">
                  <c:v>833.6473670511067</c:v>
                </c:pt>
                <c:pt idx="37">
                  <c:v>885.67865886072502</c:v>
                </c:pt>
                <c:pt idx="38">
                  <c:v>888.1448836870112</c:v>
                </c:pt>
                <c:pt idx="39">
                  <c:v>865.71864308102101</c:v>
                </c:pt>
                <c:pt idx="40">
                  <c:v>807.88413389395794</c:v>
                </c:pt>
                <c:pt idx="41">
                  <c:v>874.81787638280548</c:v>
                </c:pt>
                <c:pt idx="42">
                  <c:v>886.5842857853263</c:v>
                </c:pt>
                <c:pt idx="43">
                  <c:v>850.57436637417834</c:v>
                </c:pt>
                <c:pt idx="44">
                  <c:v>810.22635170957426</c:v>
                </c:pt>
                <c:pt idx="45">
                  <c:v>877.99496705583124</c:v>
                </c:pt>
                <c:pt idx="46">
                  <c:v>889.79941774289841</c:v>
                </c:pt>
                <c:pt idx="47">
                  <c:v>853.06672202485868</c:v>
                </c:pt>
                <c:pt idx="48">
                  <c:v>780.40870816516747</c:v>
                </c:pt>
                <c:pt idx="49">
                  <c:v>768.17774676610895</c:v>
                </c:pt>
                <c:pt idx="50">
                  <c:v>818.3437631378423</c:v>
                </c:pt>
                <c:pt idx="51">
                  <c:v>799.93791406515834</c:v>
                </c:pt>
                <c:pt idx="52">
                  <c:v>723.56152249219031</c:v>
                </c:pt>
                <c:pt idx="53">
                  <c:v>800.40744023445245</c:v>
                </c:pt>
                <c:pt idx="54">
                  <c:v>810.25990595141309</c:v>
                </c:pt>
                <c:pt idx="55">
                  <c:v>764.81012401971998</c:v>
                </c:pt>
                <c:pt idx="56">
                  <c:v>718.6310203260374</c:v>
                </c:pt>
                <c:pt idx="57">
                  <c:v>725.1856815295539</c:v>
                </c:pt>
                <c:pt idx="58">
                  <c:v>736.67580829503629</c:v>
                </c:pt>
                <c:pt idx="59">
                  <c:v>733.37860909889093</c:v>
                </c:pt>
                <c:pt idx="60">
                  <c:v>703.01180896097799</c:v>
                </c:pt>
                <c:pt idx="61">
                  <c:v>723.05231709551947</c:v>
                </c:pt>
                <c:pt idx="62">
                  <c:v>719.75401818335752</c:v>
                </c:pt>
                <c:pt idx="63">
                  <c:v>712.91913040338</c:v>
                </c:pt>
                <c:pt idx="64">
                  <c:v>818.88790088197209</c:v>
                </c:pt>
              </c:numCache>
            </c:numRef>
          </c:val>
          <c:smooth val="0"/>
          <c:extLst>
            <c:ext xmlns:c16="http://schemas.microsoft.com/office/drawing/2014/chart" uri="{C3380CC4-5D6E-409C-BE32-E72D297353CC}">
              <c16:uniqueId val="{00000006-7FBC-411A-80FE-FC453D70221E}"/>
            </c:ext>
          </c:extLst>
        </c:ser>
        <c:ser>
          <c:idx val="7"/>
          <c:order val="7"/>
          <c:tx>
            <c:strRef>
              <c:f>'2 Diagram'!$AJ$119</c:f>
              <c:strCache>
                <c:ptCount val="1"/>
                <c:pt idx="0">
                  <c:v>Offentlig sektor</c:v>
                </c:pt>
              </c:strCache>
            </c:strRef>
          </c:tx>
          <c:spPr>
            <a:ln w="19050" cap="rnd">
              <a:solidFill>
                <a:srgbClr val="91289B"/>
              </a:solidFill>
              <a:round/>
            </a:ln>
            <a:effectLst/>
          </c:spPr>
          <c:marker>
            <c:symbol val="none"/>
          </c:marker>
          <c:cat>
            <c:strRef>
              <c:f>'2 Diagram'!$AB$120:$AB$184</c:f>
              <c:strCache>
                <c:ptCount val="65"/>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strCache>
            </c:strRef>
          </c:cat>
          <c:val>
            <c:numRef>
              <c:f>'2 Diagram'!$AJ$120:$AJ$184</c:f>
              <c:numCache>
                <c:formatCode>General</c:formatCode>
                <c:ptCount val="65"/>
                <c:pt idx="0">
                  <c:v>150.40802612779359</c:v>
                </c:pt>
                <c:pt idx="1">
                  <c:v>141.24998879763291</c:v>
                </c:pt>
                <c:pt idx="2">
                  <c:v>140.0215283113383</c:v>
                </c:pt>
                <c:pt idx="3">
                  <c:v>155.57313501229589</c:v>
                </c:pt>
                <c:pt idx="4">
                  <c:v>146.5012365552432</c:v>
                </c:pt>
                <c:pt idx="5">
                  <c:v>129.98392623609459</c:v>
                </c:pt>
                <c:pt idx="6">
                  <c:v>132.2922336331458</c:v>
                </c:pt>
                <c:pt idx="7">
                  <c:v>147.45706290804162</c:v>
                </c:pt>
                <c:pt idx="8">
                  <c:v>158.40415030102952</c:v>
                </c:pt>
                <c:pt idx="9">
                  <c:v>126.3469313310447</c:v>
                </c:pt>
                <c:pt idx="10">
                  <c:v>127.8186956334837</c:v>
                </c:pt>
                <c:pt idx="11">
                  <c:v>161.67999588814681</c:v>
                </c:pt>
                <c:pt idx="12">
                  <c:v>139.0788403445313</c:v>
                </c:pt>
                <c:pt idx="13">
                  <c:v>119.48173415990391</c:v>
                </c:pt>
                <c:pt idx="14">
                  <c:v>122.8480513040352</c:v>
                </c:pt>
                <c:pt idx="15">
                  <c:v>130.79031465598462</c:v>
                </c:pt>
                <c:pt idx="16">
                  <c:v>132.8819096531698</c:v>
                </c:pt>
                <c:pt idx="17">
                  <c:v>121.12165408357359</c:v>
                </c:pt>
                <c:pt idx="18">
                  <c:v>127.522799287989</c:v>
                </c:pt>
                <c:pt idx="19">
                  <c:v>140.25110690201859</c:v>
                </c:pt>
                <c:pt idx="20">
                  <c:v>118.97736921643491</c:v>
                </c:pt>
                <c:pt idx="21">
                  <c:v>111.47524039449991</c:v>
                </c:pt>
                <c:pt idx="22">
                  <c:v>112.29197741321209</c:v>
                </c:pt>
                <c:pt idx="23">
                  <c:v>113.22539521439001</c:v>
                </c:pt>
                <c:pt idx="24">
                  <c:v>109.6673691027551</c:v>
                </c:pt>
                <c:pt idx="25">
                  <c:v>102.56843274838441</c:v>
                </c:pt>
                <c:pt idx="26">
                  <c:v>107.30431977747941</c:v>
                </c:pt>
                <c:pt idx="27">
                  <c:v>107.57168363080049</c:v>
                </c:pt>
                <c:pt idx="28">
                  <c:v>103.14227139950501</c:v>
                </c:pt>
                <c:pt idx="29">
                  <c:v>104.01366125770662</c:v>
                </c:pt>
                <c:pt idx="30">
                  <c:v>106.66237666386399</c:v>
                </c:pt>
                <c:pt idx="31">
                  <c:v>107.55278998568171</c:v>
                </c:pt>
                <c:pt idx="32">
                  <c:v>103.1211464161581</c:v>
                </c:pt>
                <c:pt idx="33">
                  <c:v>100.38605482636959</c:v>
                </c:pt>
                <c:pt idx="34">
                  <c:v>102.25135985072831</c:v>
                </c:pt>
                <c:pt idx="35">
                  <c:v>106.56767181726511</c:v>
                </c:pt>
                <c:pt idx="36">
                  <c:v>99.045198500333896</c:v>
                </c:pt>
                <c:pt idx="37">
                  <c:v>97.453000192314789</c:v>
                </c:pt>
                <c:pt idx="38">
                  <c:v>99.034631494440802</c:v>
                </c:pt>
                <c:pt idx="39">
                  <c:v>99.462420828048806</c:v>
                </c:pt>
                <c:pt idx="40">
                  <c:v>95.047076992414304</c:v>
                </c:pt>
                <c:pt idx="41">
                  <c:v>94.817074412462006</c:v>
                </c:pt>
                <c:pt idx="42">
                  <c:v>97.980704546761899</c:v>
                </c:pt>
                <c:pt idx="43">
                  <c:v>97.238344759406203</c:v>
                </c:pt>
                <c:pt idx="44">
                  <c:v>106.3025770633856</c:v>
                </c:pt>
                <c:pt idx="45">
                  <c:v>100.41085758123801</c:v>
                </c:pt>
                <c:pt idx="46">
                  <c:v>101.0999981141228</c:v>
                </c:pt>
                <c:pt idx="47">
                  <c:v>104.7238035730999</c:v>
                </c:pt>
                <c:pt idx="48">
                  <c:v>106.6157524707761</c:v>
                </c:pt>
                <c:pt idx="49">
                  <c:v>92.460124179709496</c:v>
                </c:pt>
                <c:pt idx="50">
                  <c:v>97.406968840095303</c:v>
                </c:pt>
                <c:pt idx="51">
                  <c:v>101.65933792533849</c:v>
                </c:pt>
                <c:pt idx="52">
                  <c:v>100.1471658568345</c:v>
                </c:pt>
                <c:pt idx="53">
                  <c:v>96.400201234692503</c:v>
                </c:pt>
                <c:pt idx="54">
                  <c:v>97.385488073468309</c:v>
                </c:pt>
                <c:pt idx="55">
                  <c:v>99.353290697546612</c:v>
                </c:pt>
                <c:pt idx="56">
                  <c:v>97.970108000743707</c:v>
                </c:pt>
                <c:pt idx="57">
                  <c:v>86.972212772523392</c:v>
                </c:pt>
                <c:pt idx="58">
                  <c:v>87.417442408335305</c:v>
                </c:pt>
                <c:pt idx="59">
                  <c:v>94.361294612116396</c:v>
                </c:pt>
                <c:pt idx="60">
                  <c:v>97.164611635735497</c:v>
                </c:pt>
                <c:pt idx="61">
                  <c:v>87.307635936195595</c:v>
                </c:pt>
                <c:pt idx="62">
                  <c:v>86.077821189314392</c:v>
                </c:pt>
                <c:pt idx="63">
                  <c:v>92.623555759350296</c:v>
                </c:pt>
                <c:pt idx="64">
                  <c:v>99.16570012713359</c:v>
                </c:pt>
              </c:numCache>
            </c:numRef>
          </c:val>
          <c:smooth val="0"/>
          <c:extLst>
            <c:ext xmlns:c16="http://schemas.microsoft.com/office/drawing/2014/chart" uri="{C3380CC4-5D6E-409C-BE32-E72D297353CC}">
              <c16:uniqueId val="{00000007-7FBC-411A-80FE-FC453D70221E}"/>
            </c:ext>
          </c:extLst>
        </c:ser>
        <c:ser>
          <c:idx val="8"/>
          <c:order val="8"/>
          <c:tx>
            <c:strRef>
              <c:f>'2 Diagram'!$AK$119</c:f>
              <c:strCache>
                <c:ptCount val="1"/>
                <c:pt idx="0">
                  <c:v>Hushåll och ideella organisationer</c:v>
                </c:pt>
              </c:strCache>
            </c:strRef>
          </c:tx>
          <c:spPr>
            <a:ln w="28575" cap="rnd">
              <a:solidFill>
                <a:schemeClr val="accent3">
                  <a:lumMod val="60000"/>
                </a:schemeClr>
              </a:solidFill>
              <a:round/>
            </a:ln>
            <a:effectLst/>
          </c:spPr>
          <c:marker>
            <c:symbol val="none"/>
          </c:marker>
          <c:cat>
            <c:strRef>
              <c:f>'2 Diagram'!$AB$120:$AB$184</c:f>
              <c:strCache>
                <c:ptCount val="65"/>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strCache>
            </c:strRef>
          </c:cat>
          <c:val>
            <c:numRef>
              <c:f>'2 Diagram'!$AK$120:$AK$184</c:f>
              <c:numCache>
                <c:formatCode>General</c:formatCode>
                <c:ptCount val="65"/>
                <c:pt idx="0">
                  <c:v>2719.7265102845222</c:v>
                </c:pt>
                <c:pt idx="1">
                  <c:v>2931.138463751628</c:v>
                </c:pt>
                <c:pt idx="2">
                  <c:v>2975.1862631701679</c:v>
                </c:pt>
                <c:pt idx="3">
                  <c:v>2820.7725341119622</c:v>
                </c:pt>
                <c:pt idx="4">
                  <c:v>2692.079324466773</c:v>
                </c:pt>
                <c:pt idx="5">
                  <c:v>2927.1361003301222</c:v>
                </c:pt>
                <c:pt idx="6">
                  <c:v>3003.9894308591902</c:v>
                </c:pt>
                <c:pt idx="7">
                  <c:v>2779.5914579896903</c:v>
                </c:pt>
                <c:pt idx="8">
                  <c:v>2664.4245652543505</c:v>
                </c:pt>
                <c:pt idx="9">
                  <c:v>2813.3031393795713</c:v>
                </c:pt>
                <c:pt idx="10">
                  <c:v>2929.5238009118598</c:v>
                </c:pt>
                <c:pt idx="11">
                  <c:v>2788.5021259467162</c:v>
                </c:pt>
                <c:pt idx="12">
                  <c:v>2498.7506211480559</c:v>
                </c:pt>
                <c:pt idx="13">
                  <c:v>2703.4899739818397</c:v>
                </c:pt>
                <c:pt idx="14">
                  <c:v>2741.6306020666025</c:v>
                </c:pt>
                <c:pt idx="15">
                  <c:v>2510.5720647108133</c:v>
                </c:pt>
                <c:pt idx="16">
                  <c:v>2406.0934241299719</c:v>
                </c:pt>
                <c:pt idx="17">
                  <c:v>2560.6561305279997</c:v>
                </c:pt>
                <c:pt idx="18">
                  <c:v>2639.0460651828621</c:v>
                </c:pt>
                <c:pt idx="19">
                  <c:v>2456.6459109326661</c:v>
                </c:pt>
                <c:pt idx="20">
                  <c:v>2359.1445986442945</c:v>
                </c:pt>
                <c:pt idx="21">
                  <c:v>2568.3408407309457</c:v>
                </c:pt>
                <c:pt idx="22">
                  <c:v>2643.4645053761878</c:v>
                </c:pt>
                <c:pt idx="23">
                  <c:v>2398.0254717821363</c:v>
                </c:pt>
                <c:pt idx="24">
                  <c:v>2299.1525013244382</c:v>
                </c:pt>
                <c:pt idx="25">
                  <c:v>2548.2187162920982</c:v>
                </c:pt>
                <c:pt idx="26">
                  <c:v>2616.2247083259176</c:v>
                </c:pt>
                <c:pt idx="27">
                  <c:v>2407.4586273031337</c:v>
                </c:pt>
                <c:pt idx="28">
                  <c:v>2316.7946336917303</c:v>
                </c:pt>
                <c:pt idx="29">
                  <c:v>2569.3071903065174</c:v>
                </c:pt>
                <c:pt idx="30">
                  <c:v>2661.1187660276537</c:v>
                </c:pt>
                <c:pt idx="31">
                  <c:v>2471.9697198723607</c:v>
                </c:pt>
                <c:pt idx="32">
                  <c:v>2271.120265930088</c:v>
                </c:pt>
                <c:pt idx="33">
                  <c:v>2507.423866272426</c:v>
                </c:pt>
                <c:pt idx="34">
                  <c:v>2581.8397357080798</c:v>
                </c:pt>
                <c:pt idx="35">
                  <c:v>2396.6246148277237</c:v>
                </c:pt>
                <c:pt idx="36">
                  <c:v>2232.7247805670822</c:v>
                </c:pt>
                <c:pt idx="37">
                  <c:v>2485.2599073649872</c:v>
                </c:pt>
                <c:pt idx="38">
                  <c:v>2539.3765577181953</c:v>
                </c:pt>
                <c:pt idx="39">
                  <c:v>2344.42559463414</c:v>
                </c:pt>
                <c:pt idx="40">
                  <c:v>2114.4378535780397</c:v>
                </c:pt>
                <c:pt idx="41">
                  <c:v>2373.6464513582082</c:v>
                </c:pt>
                <c:pt idx="42">
                  <c:v>2475.3420982854923</c:v>
                </c:pt>
                <c:pt idx="43">
                  <c:v>2266.5879206190598</c:v>
                </c:pt>
                <c:pt idx="44">
                  <c:v>2045.1901250725964</c:v>
                </c:pt>
                <c:pt idx="45">
                  <c:v>2301.2385628707812</c:v>
                </c:pt>
                <c:pt idx="46">
                  <c:v>2397.2791540770959</c:v>
                </c:pt>
                <c:pt idx="47">
                  <c:v>2196.1986050902901</c:v>
                </c:pt>
                <c:pt idx="48">
                  <c:v>2009.4789216480215</c:v>
                </c:pt>
                <c:pt idx="49">
                  <c:v>2037.3824826602402</c:v>
                </c:pt>
                <c:pt idx="50">
                  <c:v>2259.0331399125139</c:v>
                </c:pt>
                <c:pt idx="51">
                  <c:v>2039.0858890375862</c:v>
                </c:pt>
                <c:pt idx="52">
                  <c:v>1879.7464676593975</c:v>
                </c:pt>
                <c:pt idx="53">
                  <c:v>2159.190909174858</c:v>
                </c:pt>
                <c:pt idx="54">
                  <c:v>2277.3162789038297</c:v>
                </c:pt>
                <c:pt idx="55">
                  <c:v>2042.5745304097045</c:v>
                </c:pt>
                <c:pt idx="56">
                  <c:v>1770.3037278088925</c:v>
                </c:pt>
                <c:pt idx="57">
                  <c:v>1880.1674407404448</c:v>
                </c:pt>
                <c:pt idx="58">
                  <c:v>1950.0675769618385</c:v>
                </c:pt>
                <c:pt idx="59">
                  <c:v>1861.0660726211752</c:v>
                </c:pt>
                <c:pt idx="60">
                  <c:v>1770.7689905402731</c:v>
                </c:pt>
                <c:pt idx="61">
                  <c:v>1899.3398536093778</c:v>
                </c:pt>
                <c:pt idx="62">
                  <c:v>1913.8746463326781</c:v>
                </c:pt>
                <c:pt idx="63">
                  <c:v>1812.2939940594292</c:v>
                </c:pt>
                <c:pt idx="64">
                  <c:v>1953.3838161693136</c:v>
                </c:pt>
              </c:numCache>
            </c:numRef>
          </c:val>
          <c:smooth val="0"/>
          <c:extLst>
            <c:ext xmlns:c16="http://schemas.microsoft.com/office/drawing/2014/chart" uri="{C3380CC4-5D6E-409C-BE32-E72D297353CC}">
              <c16:uniqueId val="{00000009-5F83-4A7E-8CC5-713430FC36B2}"/>
            </c:ext>
          </c:extLst>
        </c:ser>
        <c:dLbls>
          <c:showLegendKey val="0"/>
          <c:showVal val="0"/>
          <c:showCatName val="0"/>
          <c:showSerName val="0"/>
          <c:showPercent val="0"/>
          <c:showBubbleSize val="0"/>
        </c:dLbls>
        <c:smooth val="0"/>
        <c:axId val="533070608"/>
        <c:axId val="533070936"/>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scaling>
        <c:delete val="0"/>
        <c:axPos val="l"/>
        <c:majorGridlines>
          <c:spPr>
            <a:ln w="9525" cap="flat" cmpd="sng" algn="ctr">
              <a:solidFill>
                <a:srgbClr val="D3D3EF"/>
              </a:solidFill>
              <a:round/>
            </a:ln>
            <a:effectLst/>
          </c:spPr>
        </c:majorGridlines>
        <c:numFmt formatCode="General"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valAx>
      <c:spPr>
        <a:noFill/>
        <a:ln>
          <a:solidFill>
            <a:srgbClr val="D3D3EF"/>
          </a:solid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1.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3.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image" Target="../media/image1.gif"/><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2</xdr:col>
      <xdr:colOff>19050</xdr:colOff>
      <xdr:row>60</xdr:row>
      <xdr:rowOff>114300</xdr:rowOff>
    </xdr:from>
    <xdr:to>
      <xdr:col>2</xdr:col>
      <xdr:colOff>2016442</xdr:colOff>
      <xdr:row>62</xdr:row>
      <xdr:rowOff>35234</xdr:rowOff>
    </xdr:to>
    <xdr:pic>
      <xdr:nvPicPr>
        <xdr:cNvPr id="2" name="Bildobjekt 1" descr="Symbolen för Sveriges officiella statistik">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8973800"/>
          <a:ext cx="1976437" cy="2860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38</xdr:col>
      <xdr:colOff>35719</xdr:colOff>
      <xdr:row>61</xdr:row>
      <xdr:rowOff>11904</xdr:rowOff>
    </xdr:from>
    <xdr:to>
      <xdr:col>46</xdr:col>
      <xdr:colOff>511969</xdr:colOff>
      <xdr:row>65</xdr:row>
      <xdr:rowOff>95250</xdr:rowOff>
    </xdr:to>
    <xdr:sp macro="" textlink="">
      <xdr:nvSpPr>
        <xdr:cNvPr id="3" name="textruta 2">
          <a:extLst>
            <a:ext uri="{FF2B5EF4-FFF2-40B4-BE49-F238E27FC236}">
              <a16:creationId xmlns:a16="http://schemas.microsoft.com/office/drawing/2014/main" id="{00000000-0008-0000-0200-000003000000}"/>
            </a:ext>
          </a:extLst>
        </xdr:cNvPr>
        <xdr:cNvSpPr txBox="1"/>
      </xdr:nvSpPr>
      <xdr:spPr>
        <a:xfrm>
          <a:off x="25181719" y="9651204"/>
          <a:ext cx="5181600" cy="84534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sv-SE" sz="1000"/>
            <a:t>Observera att</a:t>
          </a:r>
          <a:r>
            <a:rPr lang="sv-SE" sz="1000" baseline="0"/>
            <a:t> undersökningen Månatlig bränsle-, gas- och lagerstatistik som ligger till grund för en del av utsläppsberäkningarna har uppdaterats från och med 2018. Det ger ett tidsseriebrott mellan 2017 och 2018 års utsläppsstatistik per kvartal. Jämförelser mellan 2017 och 2018 bör göras med försiktighet. </a:t>
          </a:r>
          <a:endParaRPr lang="sv-SE" sz="1000"/>
        </a:p>
      </xdr:txBody>
    </xdr:sp>
    <xdr:clientData/>
  </xdr:twoCellAnchor>
  <xdr:twoCellAnchor>
    <xdr:from>
      <xdr:col>38</xdr:col>
      <xdr:colOff>0</xdr:colOff>
      <xdr:row>68</xdr:row>
      <xdr:rowOff>0</xdr:rowOff>
    </xdr:from>
    <xdr:to>
      <xdr:col>46</xdr:col>
      <xdr:colOff>476250</xdr:colOff>
      <xdr:row>73</xdr:row>
      <xdr:rowOff>154782</xdr:rowOff>
    </xdr:to>
    <xdr:sp macro="" textlink="">
      <xdr:nvSpPr>
        <xdr:cNvPr id="7" name="textruta 6">
          <a:extLst>
            <a:ext uri="{FF2B5EF4-FFF2-40B4-BE49-F238E27FC236}">
              <a16:creationId xmlns:a16="http://schemas.microsoft.com/office/drawing/2014/main" id="{353DB884-EC48-482C-810C-5515D97C752B}"/>
            </a:ext>
          </a:extLst>
        </xdr:cNvPr>
        <xdr:cNvSpPr txBox="1"/>
      </xdr:nvSpPr>
      <xdr:spPr>
        <a:xfrm>
          <a:off x="23788688" y="11513344"/>
          <a:ext cx="5167312" cy="988219"/>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endParaRPr lang="sv-SE" sz="1000"/>
        </a:p>
        <a:p>
          <a:r>
            <a:rPr lang="sv-SE" sz="1000"/>
            <a:t>The statistics on Monthly fuel, gas and inventory statistics,</a:t>
          </a:r>
          <a:r>
            <a:rPr lang="sv-SE" sz="1000" baseline="0"/>
            <a:t> </a:t>
          </a:r>
          <a:r>
            <a:rPr lang="sv-SE" sz="1000"/>
            <a:t>which is</a:t>
          </a:r>
          <a:r>
            <a:rPr lang="sv-SE" sz="1000" baseline="0"/>
            <a:t> one part to calculate emissions have been updated since 2018. This gives a break in the time series between 2017 and 2018 and comparisons of 2018 and 2017 should be done with caution. </a:t>
          </a:r>
          <a:endParaRPr lang="sv-SE" sz="10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959644</xdr:colOff>
      <xdr:row>55</xdr:row>
      <xdr:rowOff>7145</xdr:rowOff>
    </xdr:from>
    <xdr:to>
      <xdr:col>2</xdr:col>
      <xdr:colOff>907732</xdr:colOff>
      <xdr:row>56</xdr:row>
      <xdr:rowOff>141754</xdr:rowOff>
    </xdr:to>
    <xdr:pic>
      <xdr:nvPicPr>
        <xdr:cNvPr id="3" name="Bildobjekt 2" descr="Symbolen för Sveriges officiella statistik">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7300" y="9591676"/>
          <a:ext cx="1976437" cy="301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29</xdr:col>
      <xdr:colOff>488157</xdr:colOff>
      <xdr:row>54</xdr:row>
      <xdr:rowOff>0</xdr:rowOff>
    </xdr:from>
    <xdr:to>
      <xdr:col>43</xdr:col>
      <xdr:colOff>1</xdr:colOff>
      <xdr:row>61</xdr:row>
      <xdr:rowOff>11906</xdr:rowOff>
    </xdr:to>
    <xdr:sp macro="" textlink="">
      <xdr:nvSpPr>
        <xdr:cNvPr id="5" name="textruta 4">
          <a:extLst>
            <a:ext uri="{FF2B5EF4-FFF2-40B4-BE49-F238E27FC236}">
              <a16:creationId xmlns:a16="http://schemas.microsoft.com/office/drawing/2014/main" id="{00000000-0008-0000-0A00-000005000000}"/>
            </a:ext>
          </a:extLst>
        </xdr:cNvPr>
        <xdr:cNvSpPr txBox="1"/>
      </xdr:nvSpPr>
      <xdr:spPr>
        <a:xfrm>
          <a:off x="21193126" y="10477500"/>
          <a:ext cx="5798344" cy="1345406"/>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SCB har klassificerat om Ericsson AB från ett renodlat industriföretag till huvudsakligen ett tjänsteföretag. För nationalräkenskaperna innebär det nu ett tidsseriebrott mellan 2014 och 2015 - samt mellan kvartal 4 2014 och kvartal 1 2015 - när det gäller berörda branscher. Det innebär även att kvartalsdata fr.o.m. 2015 endast publiceras för J totalt.</a:t>
          </a:r>
          <a:endParaRPr lang="sv-SE">
            <a:effectLst/>
          </a:endParaRPr>
        </a:p>
        <a:p>
          <a:r>
            <a:rPr lang="sv-SE" sz="1100" i="1">
              <a:solidFill>
                <a:schemeClr val="dk1"/>
              </a:solidFill>
              <a:effectLst/>
              <a:latin typeface="+mn-lt"/>
              <a:ea typeface="+mn-ea"/>
              <a:cs typeface="+mn-cs"/>
            </a:rPr>
            <a:t>Se vidare pressmeddelande från SCB: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a:t>
          </a:r>
          <a:endParaRPr lang="sv-SE" sz="1100">
            <a:solidFill>
              <a:schemeClr val="dk1"/>
            </a:solidFill>
            <a:effectLst/>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31</xdr:col>
      <xdr:colOff>47625</xdr:colOff>
      <xdr:row>58</xdr:row>
      <xdr:rowOff>166688</xdr:rowOff>
    </xdr:from>
    <xdr:to>
      <xdr:col>40</xdr:col>
      <xdr:colOff>428625</xdr:colOff>
      <xdr:row>65</xdr:row>
      <xdr:rowOff>178594</xdr:rowOff>
    </xdr:to>
    <xdr:sp macro="" textlink="">
      <xdr:nvSpPr>
        <xdr:cNvPr id="3" name="textruta 2">
          <a:extLst>
            <a:ext uri="{FF2B5EF4-FFF2-40B4-BE49-F238E27FC236}">
              <a16:creationId xmlns:a16="http://schemas.microsoft.com/office/drawing/2014/main" id="{00000000-0008-0000-0C00-000003000000}"/>
            </a:ext>
          </a:extLst>
        </xdr:cNvPr>
        <xdr:cNvSpPr txBox="1"/>
      </xdr:nvSpPr>
      <xdr:spPr>
        <a:xfrm>
          <a:off x="22205156" y="11025188"/>
          <a:ext cx="5691188" cy="1345406"/>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SCB har klassificerat om Ericsson AB från ett renodlat industriföretag till huvudsakligen ett tjänsteföretag. För nationalräkenskaperna innebär det nu ett tidsseriebrott mellan 2014 och 2015 - samt mellan kvartal 4 2014 och kvartal 1 2015 - när det gäller berörda branscher. Det innebär även att kvartalsdata fr.o.m. 2015 endast publiceras för J totalt.</a:t>
          </a:r>
          <a:endParaRPr lang="sv-SE">
            <a:effectLst/>
          </a:endParaRPr>
        </a:p>
        <a:p>
          <a:r>
            <a:rPr lang="sv-SE" sz="1100" i="1">
              <a:solidFill>
                <a:schemeClr val="dk1"/>
              </a:solidFill>
              <a:effectLst/>
              <a:latin typeface="+mn-lt"/>
              <a:ea typeface="+mn-ea"/>
              <a:cs typeface="+mn-cs"/>
            </a:rPr>
            <a:t>Se vidare pressmeddelande från SCB: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a:t>
          </a:r>
          <a:endParaRPr lang="sv-SE" sz="1100">
            <a:solidFill>
              <a:schemeClr val="dk1"/>
            </a:solidFill>
            <a:effectLst/>
            <a:latin typeface="+mn-lt"/>
            <a:ea typeface="+mn-ea"/>
            <a:cs typeface="+mn-cs"/>
          </a:endParaRPr>
        </a:p>
      </xdr:txBody>
    </xdr:sp>
    <xdr:clientData/>
  </xdr:twoCellAnchor>
  <xdr:twoCellAnchor editAs="oneCell">
    <xdr:from>
      <xdr:col>1</xdr:col>
      <xdr:colOff>38100</xdr:colOff>
      <xdr:row>60</xdr:row>
      <xdr:rowOff>123825</xdr:rowOff>
    </xdr:from>
    <xdr:to>
      <xdr:col>2</xdr:col>
      <xdr:colOff>301942</xdr:colOff>
      <xdr:row>62</xdr:row>
      <xdr:rowOff>105718</xdr:rowOff>
    </xdr:to>
    <xdr:pic>
      <xdr:nvPicPr>
        <xdr:cNvPr id="5" name="Bildobjekt 4" descr="Symbolen för Sveriges officiella statistik">
          <a:extLst>
            <a:ext uri="{FF2B5EF4-FFF2-40B4-BE49-F238E27FC236}">
              <a16:creationId xmlns:a16="http://schemas.microsoft.com/office/drawing/2014/main" id="{8AACD50C-A509-421D-A894-4EE38C9A6C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8325" y="9677400"/>
          <a:ext cx="1976437" cy="291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31</xdr:col>
      <xdr:colOff>0</xdr:colOff>
      <xdr:row>59</xdr:row>
      <xdr:rowOff>0</xdr:rowOff>
    </xdr:from>
    <xdr:to>
      <xdr:col>42</xdr:col>
      <xdr:colOff>285750</xdr:colOff>
      <xdr:row>66</xdr:row>
      <xdr:rowOff>11906</xdr:rowOff>
    </xdr:to>
    <xdr:sp macro="" textlink="">
      <xdr:nvSpPr>
        <xdr:cNvPr id="3" name="textruta 2">
          <a:extLst>
            <a:ext uri="{FF2B5EF4-FFF2-40B4-BE49-F238E27FC236}">
              <a16:creationId xmlns:a16="http://schemas.microsoft.com/office/drawing/2014/main" id="{00000000-0008-0000-0E00-000003000000}"/>
            </a:ext>
          </a:extLst>
        </xdr:cNvPr>
        <xdr:cNvSpPr txBox="1"/>
      </xdr:nvSpPr>
      <xdr:spPr>
        <a:xfrm>
          <a:off x="21157406" y="11049000"/>
          <a:ext cx="5691188" cy="1345406"/>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SCB har klassificerat om Ericsson AB från ett renodlat industriföretag till huvudsakligen ett tjänsteföretag. För nationalräkenskaperna innebär det nu ett tidsseriebrott mellan 2014 och 2015 - samt mellan kvartal 4 2014 och kvartal 1 2015 - när det gäller berörda branscher. Det innebär även att kvartalsdata fr.o.m. 2015 endast publiceras för J totalt.</a:t>
          </a:r>
          <a:endParaRPr lang="sv-SE">
            <a:effectLst/>
          </a:endParaRPr>
        </a:p>
        <a:p>
          <a:r>
            <a:rPr lang="sv-SE" sz="1100" i="1">
              <a:solidFill>
                <a:schemeClr val="dk1"/>
              </a:solidFill>
              <a:effectLst/>
              <a:latin typeface="+mn-lt"/>
              <a:ea typeface="+mn-ea"/>
              <a:cs typeface="+mn-cs"/>
            </a:rPr>
            <a:t>Se vidare pressmeddelande från SCB: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a:t>
          </a:r>
          <a:endParaRPr lang="sv-SE" sz="1100">
            <a:solidFill>
              <a:schemeClr val="dk1"/>
            </a:solidFill>
            <a:effectLst/>
            <a:latin typeface="+mn-lt"/>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19050</xdr:colOff>
      <xdr:row>18</xdr:row>
      <xdr:rowOff>114300</xdr:rowOff>
    </xdr:from>
    <xdr:to>
      <xdr:col>2</xdr:col>
      <xdr:colOff>2003107</xdr:colOff>
      <xdr:row>20</xdr:row>
      <xdr:rowOff>88573</xdr:rowOff>
    </xdr:to>
    <xdr:pic>
      <xdr:nvPicPr>
        <xdr:cNvPr id="2" name="Bildobjekt 1" descr="Symbolen för Sveriges officiella statistik">
          <a:extLst>
            <a:ext uri="{FF2B5EF4-FFF2-40B4-BE49-F238E27FC236}">
              <a16:creationId xmlns:a16="http://schemas.microsoft.com/office/drawing/2014/main" id="{D7D9C41D-0FF6-41FE-8357-EE78CDB6BE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28850" y="9925050"/>
          <a:ext cx="1984057" cy="301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158750</xdr:colOff>
      <xdr:row>73</xdr:row>
      <xdr:rowOff>70702</xdr:rowOff>
    </xdr:from>
    <xdr:to>
      <xdr:col>22</xdr:col>
      <xdr:colOff>114390</xdr:colOff>
      <xdr:row>99</xdr:row>
      <xdr:rowOff>15875</xdr:rowOff>
    </xdr:to>
    <xdr:graphicFrame macro="">
      <xdr:nvGraphicFramePr>
        <xdr:cNvPr id="11" name="Diagram 10">
          <a:extLst>
            <a:ext uri="{FF2B5EF4-FFF2-40B4-BE49-F238E27FC236}">
              <a16:creationId xmlns:a16="http://schemas.microsoft.com/office/drawing/2014/main" id="{00000000-0008-0000-04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19050</xdr:colOff>
      <xdr:row>70</xdr:row>
      <xdr:rowOff>114300</xdr:rowOff>
    </xdr:from>
    <xdr:to>
      <xdr:col>1</xdr:col>
      <xdr:colOff>2016442</xdr:colOff>
      <xdr:row>72</xdr:row>
      <xdr:rowOff>105083</xdr:rowOff>
    </xdr:to>
    <xdr:pic>
      <xdr:nvPicPr>
        <xdr:cNvPr id="12" name="Bildobjekt 11" descr="Symbolen för Sveriges officiella statistik">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18792825"/>
          <a:ext cx="1976437" cy="2822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23</xdr:col>
      <xdr:colOff>19231</xdr:colOff>
      <xdr:row>75</xdr:row>
      <xdr:rowOff>142259</xdr:rowOff>
    </xdr:from>
    <xdr:to>
      <xdr:col>37</xdr:col>
      <xdr:colOff>40448</xdr:colOff>
      <xdr:row>100</xdr:row>
      <xdr:rowOff>46193</xdr:rowOff>
    </xdr:to>
    <xdr:graphicFrame macro="">
      <xdr:nvGraphicFramePr>
        <xdr:cNvPr id="18" name="Diagram 17">
          <a:extLst>
            <a:ext uri="{FF2B5EF4-FFF2-40B4-BE49-F238E27FC236}">
              <a16:creationId xmlns:a16="http://schemas.microsoft.com/office/drawing/2014/main" id="{00000000-0008-0000-04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295456</xdr:colOff>
      <xdr:row>42</xdr:row>
      <xdr:rowOff>67119</xdr:rowOff>
    </xdr:from>
    <xdr:to>
      <xdr:col>36</xdr:col>
      <xdr:colOff>419020</xdr:colOff>
      <xdr:row>70</xdr:row>
      <xdr:rowOff>119456</xdr:rowOff>
    </xdr:to>
    <xdr:graphicFrame macro="">
      <xdr:nvGraphicFramePr>
        <xdr:cNvPr id="2" name="Diagram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1013174</xdr:colOff>
      <xdr:row>16</xdr:row>
      <xdr:rowOff>130086</xdr:rowOff>
    </xdr:from>
    <xdr:to>
      <xdr:col>6</xdr:col>
      <xdr:colOff>212598</xdr:colOff>
      <xdr:row>39</xdr:row>
      <xdr:rowOff>120718</xdr:rowOff>
    </xdr:to>
    <xdr:graphicFrame macro="">
      <xdr:nvGraphicFramePr>
        <xdr:cNvPr id="13" name="Diagram 12">
          <a:extLst>
            <a:ext uri="{FF2B5EF4-FFF2-40B4-BE49-F238E27FC236}">
              <a16:creationId xmlns:a16="http://schemas.microsoft.com/office/drawing/2014/main" id="{14BF702E-611A-41A0-BE39-0B490A9CBC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289377</xdr:colOff>
      <xdr:row>11</xdr:row>
      <xdr:rowOff>120195</xdr:rowOff>
    </xdr:from>
    <xdr:to>
      <xdr:col>21</xdr:col>
      <xdr:colOff>598713</xdr:colOff>
      <xdr:row>39</xdr:row>
      <xdr:rowOff>65767</xdr:rowOff>
    </xdr:to>
    <xdr:graphicFrame macro="">
      <xdr:nvGraphicFramePr>
        <xdr:cNvPr id="6" name="Diagram 5">
          <a:extLst>
            <a:ext uri="{FF2B5EF4-FFF2-40B4-BE49-F238E27FC236}">
              <a16:creationId xmlns:a16="http://schemas.microsoft.com/office/drawing/2014/main" id="{DE932BAE-54CB-41B3-A963-13DEC2C0AE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367393</xdr:colOff>
      <xdr:row>13</xdr:row>
      <xdr:rowOff>96852</xdr:rowOff>
    </xdr:from>
    <xdr:to>
      <xdr:col>34</xdr:col>
      <xdr:colOff>504264</xdr:colOff>
      <xdr:row>41</xdr:row>
      <xdr:rowOff>48826</xdr:rowOff>
    </xdr:to>
    <xdr:graphicFrame macro="">
      <xdr:nvGraphicFramePr>
        <xdr:cNvPr id="16" name="Diagram 15">
          <a:extLst>
            <a:ext uri="{FF2B5EF4-FFF2-40B4-BE49-F238E27FC236}">
              <a16:creationId xmlns:a16="http://schemas.microsoft.com/office/drawing/2014/main" id="{395D243E-6E13-459F-8388-78BE210EEE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443593</xdr:colOff>
      <xdr:row>105</xdr:row>
      <xdr:rowOff>155121</xdr:rowOff>
    </xdr:from>
    <xdr:to>
      <xdr:col>20</xdr:col>
      <xdr:colOff>567599</xdr:colOff>
      <xdr:row>137</xdr:row>
      <xdr:rowOff>97971</xdr:rowOff>
    </xdr:to>
    <xdr:graphicFrame macro="">
      <xdr:nvGraphicFramePr>
        <xdr:cNvPr id="17" name="Diagram 16">
          <a:extLst>
            <a:ext uri="{FF2B5EF4-FFF2-40B4-BE49-F238E27FC236}">
              <a16:creationId xmlns:a16="http://schemas.microsoft.com/office/drawing/2014/main" id="{4CC82045-4658-4700-A268-C8E203685F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1023409</xdr:colOff>
      <xdr:row>42</xdr:row>
      <xdr:rowOff>45455</xdr:rowOff>
    </xdr:from>
    <xdr:to>
      <xdr:col>6</xdr:col>
      <xdr:colOff>164677</xdr:colOff>
      <xdr:row>69</xdr:row>
      <xdr:rowOff>53921</xdr:rowOff>
    </xdr:to>
    <xdr:graphicFrame macro="">
      <xdr:nvGraphicFramePr>
        <xdr:cNvPr id="4" name="Diagram 3">
          <a:extLst>
            <a:ext uri="{FF2B5EF4-FFF2-40B4-BE49-F238E27FC236}">
              <a16:creationId xmlns:a16="http://schemas.microsoft.com/office/drawing/2014/main" id="{3B371CD3-8D67-2A55-9EBB-96DC6F85B4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158749</xdr:colOff>
      <xdr:row>41</xdr:row>
      <xdr:rowOff>63500</xdr:rowOff>
    </xdr:from>
    <xdr:to>
      <xdr:col>22</xdr:col>
      <xdr:colOff>84454</xdr:colOff>
      <xdr:row>72</xdr:row>
      <xdr:rowOff>53340</xdr:rowOff>
    </xdr:to>
    <xdr:graphicFrame macro="">
      <xdr:nvGraphicFramePr>
        <xdr:cNvPr id="10" name="Diagram 9">
          <a:extLst>
            <a:ext uri="{FF2B5EF4-FFF2-40B4-BE49-F238E27FC236}">
              <a16:creationId xmlns:a16="http://schemas.microsoft.com/office/drawing/2014/main" id="{6A66FC2D-445D-E50B-175B-8348873C7FB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0.11953</cdr:x>
      <cdr:y>0.11105</cdr:y>
    </cdr:to>
    <cdr:sp macro="" textlink="">
      <cdr:nvSpPr>
        <cdr:cNvPr id="2" name="TextBox 1">
          <a:extLst xmlns:a="http://schemas.openxmlformats.org/drawingml/2006/main">
            <a:ext uri="{FF2B5EF4-FFF2-40B4-BE49-F238E27FC236}">
              <a16:creationId xmlns:a16="http://schemas.microsoft.com/office/drawing/2014/main" id="{5EA7EF45-ED30-4BD9-85F9-25BB5CC3030D}"/>
            </a:ext>
          </a:extLst>
        </cdr:cNvPr>
        <cdr:cNvSpPr txBox="1"/>
      </cdr:nvSpPr>
      <cdr:spPr>
        <a:xfrm xmlns:a="http://schemas.openxmlformats.org/drawingml/2006/main">
          <a:off x="0" y="0"/>
          <a:ext cx="1141873" cy="464547"/>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800">
              <a:solidFill>
                <a:srgbClr val="1E00BE"/>
              </a:solidFill>
            </a:rPr>
            <a:t>Ton koldioxidekvivalenter per sysselsatt</a:t>
          </a:r>
        </a:p>
      </cdr:txBody>
    </cdr:sp>
  </cdr:relSizeAnchor>
  <cdr:relSizeAnchor xmlns:cdr="http://schemas.openxmlformats.org/drawingml/2006/chartDrawing">
    <cdr:from>
      <cdr:x>0.00234</cdr:x>
      <cdr:y>0</cdr:y>
    </cdr:from>
    <cdr:to>
      <cdr:x>0.08594</cdr:x>
      <cdr:y>0.02703</cdr:y>
    </cdr:to>
    <cdr:sp macro="" textlink="">
      <cdr:nvSpPr>
        <cdr:cNvPr id="3" name="TextBox 1">
          <a:extLst xmlns:a="http://schemas.openxmlformats.org/drawingml/2006/main">
            <a:ext uri="{FF2B5EF4-FFF2-40B4-BE49-F238E27FC236}">
              <a16:creationId xmlns:a16="http://schemas.microsoft.com/office/drawing/2014/main" id="{69EFE992-A293-4476-A9AE-00EBB876F857}"/>
            </a:ext>
          </a:extLst>
        </cdr:cNvPr>
        <cdr:cNvSpPr txBox="1"/>
      </cdr:nvSpPr>
      <cdr:spPr>
        <a:xfrm xmlns:a="http://schemas.openxmlformats.org/drawingml/2006/main">
          <a:off x="19051" y="0"/>
          <a:ext cx="679450" cy="165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4.xml><?xml version="1.0" encoding="utf-8"?>
<c:userShapes xmlns:c="http://schemas.openxmlformats.org/drawingml/2006/chart">
  <cdr:relSizeAnchor xmlns:cdr="http://schemas.openxmlformats.org/drawingml/2006/chartDrawing">
    <cdr:from>
      <cdr:x>0.00234</cdr:x>
      <cdr:y>0</cdr:y>
    </cdr:from>
    <cdr:to>
      <cdr:x>0.08594</cdr:x>
      <cdr:y>0.02703</cdr:y>
    </cdr:to>
    <cdr:sp macro="" textlink="">
      <cdr:nvSpPr>
        <cdr:cNvPr id="2" name="TextBox 1">
          <a:extLst xmlns:a="http://schemas.openxmlformats.org/drawingml/2006/main">
            <a:ext uri="{FF2B5EF4-FFF2-40B4-BE49-F238E27FC236}">
              <a16:creationId xmlns:a16="http://schemas.microsoft.com/office/drawing/2014/main" id="{69EFE992-A293-4476-A9AE-00EBB876F857}"/>
            </a:ext>
          </a:extLst>
        </cdr:cNvPr>
        <cdr:cNvSpPr txBox="1"/>
      </cdr:nvSpPr>
      <cdr:spPr>
        <a:xfrm xmlns:a="http://schemas.openxmlformats.org/drawingml/2006/main">
          <a:off x="19051" y="0"/>
          <a:ext cx="679450" cy="165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cdr:x>
      <cdr:y>0</cdr:y>
    </cdr:from>
    <cdr:to>
      <cdr:x>0.11953</cdr:x>
      <cdr:y>0.10049</cdr:y>
    </cdr:to>
    <cdr:sp macro="" textlink="">
      <cdr:nvSpPr>
        <cdr:cNvPr id="3" name="TextBox 2">
          <a:extLst xmlns:a="http://schemas.openxmlformats.org/drawingml/2006/main">
            <a:ext uri="{FF2B5EF4-FFF2-40B4-BE49-F238E27FC236}">
              <a16:creationId xmlns:a16="http://schemas.microsoft.com/office/drawing/2014/main" id="{EB4A285A-EE7E-4301-AA1E-1EF848833228}"/>
            </a:ext>
          </a:extLst>
        </cdr:cNvPr>
        <cdr:cNvSpPr txBox="1"/>
      </cdr:nvSpPr>
      <cdr:spPr>
        <a:xfrm xmlns:a="http://schemas.openxmlformats.org/drawingml/2006/main">
          <a:off x="0" y="0"/>
          <a:ext cx="1152878" cy="426924"/>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800">
              <a:solidFill>
                <a:srgbClr val="1E00BE"/>
              </a:solidFill>
            </a:rPr>
            <a:t>ton koldioxidekvivalenter per miljoner kronor (2022 års priser)</a:t>
          </a:r>
        </a:p>
      </cdr:txBody>
    </cdr:sp>
  </cdr:relSizeAnchor>
  <cdr:relSizeAnchor xmlns:cdr="http://schemas.openxmlformats.org/drawingml/2006/chartDrawing">
    <cdr:from>
      <cdr:x>0.00234</cdr:x>
      <cdr:y>0</cdr:y>
    </cdr:from>
    <cdr:to>
      <cdr:x>0.08594</cdr:x>
      <cdr:y>0.02703</cdr:y>
    </cdr:to>
    <cdr:sp macro="" textlink="">
      <cdr:nvSpPr>
        <cdr:cNvPr id="4" name="TextBox 1">
          <a:extLst xmlns:a="http://schemas.openxmlformats.org/drawingml/2006/main">
            <a:ext uri="{FF2B5EF4-FFF2-40B4-BE49-F238E27FC236}">
              <a16:creationId xmlns:a16="http://schemas.microsoft.com/office/drawing/2014/main" id="{69EFE992-A293-4476-A9AE-00EBB876F857}"/>
            </a:ext>
          </a:extLst>
        </cdr:cNvPr>
        <cdr:cNvSpPr txBox="1"/>
      </cdr:nvSpPr>
      <cdr:spPr>
        <a:xfrm xmlns:a="http://schemas.openxmlformats.org/drawingml/2006/main">
          <a:off x="19051" y="0"/>
          <a:ext cx="679450" cy="165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0.17178</cdr:x>
      <cdr:y>0.03324</cdr:y>
    </cdr:to>
    <cdr:sp macro="" textlink="">
      <cdr:nvSpPr>
        <cdr:cNvPr id="2" name="TextBox 1">
          <a:extLst xmlns:a="http://schemas.openxmlformats.org/drawingml/2006/main">
            <a:ext uri="{FF2B5EF4-FFF2-40B4-BE49-F238E27FC236}">
              <a16:creationId xmlns:a16="http://schemas.microsoft.com/office/drawing/2014/main" id="{5F392AF1-9BC9-4819-8EBF-3B0186681315}"/>
            </a:ext>
          </a:extLst>
        </cdr:cNvPr>
        <cdr:cNvSpPr txBox="1"/>
      </cdr:nvSpPr>
      <cdr:spPr>
        <a:xfrm xmlns:a="http://schemas.openxmlformats.org/drawingml/2006/main">
          <a:off x="0" y="0"/>
          <a:ext cx="1091748" cy="163288"/>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800">
              <a:solidFill>
                <a:srgbClr val="1E00BE"/>
              </a:solidFill>
            </a:rPr>
            <a:t>Index 100 =</a:t>
          </a:r>
          <a:r>
            <a:rPr lang="en-US" sz="800" baseline="0">
              <a:solidFill>
                <a:srgbClr val="1E00BE"/>
              </a:solidFill>
            </a:rPr>
            <a:t> 2019 k1</a:t>
          </a:r>
        </a:p>
      </cdr:txBody>
    </cdr:sp>
  </cdr:relSizeAnchor>
</c:userShapes>
</file>

<file path=xl/drawings/drawing6.xml><?xml version="1.0" encoding="utf-8"?>
<c:userShapes xmlns:c="http://schemas.openxmlformats.org/drawingml/2006/chart">
  <cdr:relSizeAnchor xmlns:cdr="http://schemas.openxmlformats.org/drawingml/2006/chartDrawing">
    <cdr:from>
      <cdr:x>0</cdr:x>
      <cdr:y>0</cdr:y>
    </cdr:from>
    <cdr:to>
      <cdr:x>0.23337</cdr:x>
      <cdr:y>0.03343</cdr:y>
    </cdr:to>
    <cdr:sp macro="" textlink="">
      <cdr:nvSpPr>
        <cdr:cNvPr id="2" name="TextBox 1">
          <a:extLst xmlns:a="http://schemas.openxmlformats.org/drawingml/2006/main">
            <a:ext uri="{FF2B5EF4-FFF2-40B4-BE49-F238E27FC236}">
              <a16:creationId xmlns:a16="http://schemas.microsoft.com/office/drawing/2014/main" id="{5F392AF1-9BC9-4819-8EBF-3B0186681315}"/>
            </a:ext>
          </a:extLst>
        </cdr:cNvPr>
        <cdr:cNvSpPr txBox="1"/>
      </cdr:nvSpPr>
      <cdr:spPr>
        <a:xfrm xmlns:a="http://schemas.openxmlformats.org/drawingml/2006/main">
          <a:off x="0" y="0"/>
          <a:ext cx="1483178" cy="163286"/>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800">
              <a:solidFill>
                <a:srgbClr val="1E00BE"/>
              </a:solidFill>
            </a:rPr>
            <a:t>Index</a:t>
          </a:r>
          <a:r>
            <a:rPr lang="en-US" sz="800" baseline="0">
              <a:solidFill>
                <a:srgbClr val="1E00BE"/>
              </a:solidFill>
            </a:rPr>
            <a:t>  100 =2019 Q1</a:t>
          </a:r>
        </a:p>
        <a:p xmlns:a="http://schemas.openxmlformats.org/drawingml/2006/main">
          <a:endParaRPr lang="en-US" sz="800" baseline="0">
            <a:solidFill>
              <a:srgbClr val="1E00BE"/>
            </a:solidFill>
          </a:endParaRPr>
        </a:p>
        <a:p xmlns:a="http://schemas.openxmlformats.org/drawingml/2006/main">
          <a:endParaRPr lang="en-US" sz="800">
            <a:solidFill>
              <a:srgbClr val="1E00BE"/>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cdr:x>
      <cdr:y>0</cdr:y>
    </cdr:from>
    <cdr:to>
      <cdr:x>0.11875</cdr:x>
      <cdr:y>0.02708</cdr:y>
    </cdr:to>
    <cdr:sp macro="" textlink="">
      <cdr:nvSpPr>
        <cdr:cNvPr id="2" name="TextBox 1">
          <a:extLst xmlns:a="http://schemas.openxmlformats.org/drawingml/2006/main">
            <a:ext uri="{FF2B5EF4-FFF2-40B4-BE49-F238E27FC236}">
              <a16:creationId xmlns:a16="http://schemas.microsoft.com/office/drawing/2014/main" id="{C3DF4DFE-A9A2-46C5-B7B7-9B5556220F33}"/>
            </a:ext>
          </a:extLst>
        </cdr:cNvPr>
        <cdr:cNvSpPr txBox="1"/>
      </cdr:nvSpPr>
      <cdr:spPr>
        <a:xfrm xmlns:a="http://schemas.openxmlformats.org/drawingml/2006/main">
          <a:off x="0" y="0"/>
          <a:ext cx="965200" cy="165101"/>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endParaRPr lang="en-US" sz="800">
            <a:solidFill>
              <a:srgbClr val="1E00BE"/>
            </a:solidFill>
          </a:endParaRPr>
        </a:p>
      </cdr:txBody>
    </cdr:sp>
  </cdr:relSizeAnchor>
  <cdr:relSizeAnchor xmlns:cdr="http://schemas.openxmlformats.org/drawingml/2006/chartDrawing">
    <cdr:from>
      <cdr:x>0</cdr:x>
      <cdr:y>0.08931</cdr:y>
    </cdr:from>
    <cdr:to>
      <cdr:x>0.11875</cdr:x>
      <cdr:y>0.11639</cdr:y>
    </cdr:to>
    <cdr:sp macro="" textlink="">
      <cdr:nvSpPr>
        <cdr:cNvPr id="3" name="TextBox 1">
          <a:extLst xmlns:a="http://schemas.openxmlformats.org/drawingml/2006/main">
            <a:ext uri="{FF2B5EF4-FFF2-40B4-BE49-F238E27FC236}">
              <a16:creationId xmlns:a16="http://schemas.microsoft.com/office/drawing/2014/main" id="{C3DF4DFE-A9A2-46C5-B7B7-9B5556220F33}"/>
            </a:ext>
          </a:extLst>
        </cdr:cNvPr>
        <cdr:cNvSpPr txBox="1"/>
      </cdr:nvSpPr>
      <cdr:spPr>
        <a:xfrm xmlns:a="http://schemas.openxmlformats.org/drawingml/2006/main">
          <a:off x="0" y="389466"/>
          <a:ext cx="754189" cy="118089"/>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endParaRPr lang="en-US" sz="800">
            <a:solidFill>
              <a:srgbClr val="1E00BE"/>
            </a:solidFill>
          </a:endParaRP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2</xdr:col>
      <xdr:colOff>685800</xdr:colOff>
      <xdr:row>63</xdr:row>
      <xdr:rowOff>7143</xdr:rowOff>
    </xdr:from>
    <xdr:to>
      <xdr:col>2</xdr:col>
      <xdr:colOff>2650807</xdr:colOff>
      <xdr:row>64</xdr:row>
      <xdr:rowOff>124290</xdr:rowOff>
    </xdr:to>
    <xdr:pic>
      <xdr:nvPicPr>
        <xdr:cNvPr id="3" name="Bildobjekt 2" descr="Symbolen för Sveriges officiella statistik">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95550" y="11234737"/>
          <a:ext cx="1976437" cy="301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19050</xdr:colOff>
      <xdr:row>60</xdr:row>
      <xdr:rowOff>114300</xdr:rowOff>
    </xdr:from>
    <xdr:to>
      <xdr:col>2</xdr:col>
      <xdr:colOff>2015172</xdr:colOff>
      <xdr:row>62</xdr:row>
      <xdr:rowOff>33962</xdr:rowOff>
    </xdr:to>
    <xdr:pic>
      <xdr:nvPicPr>
        <xdr:cNvPr id="3" name="Bildobjekt 2" descr="Symbolen för Sveriges officiella statistik">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8973800"/>
          <a:ext cx="1976437" cy="2860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30</xdr:col>
      <xdr:colOff>190501</xdr:colOff>
      <xdr:row>60</xdr:row>
      <xdr:rowOff>154782</xdr:rowOff>
    </xdr:from>
    <xdr:to>
      <xdr:col>40</xdr:col>
      <xdr:colOff>476251</xdr:colOff>
      <xdr:row>67</xdr:row>
      <xdr:rowOff>166688</xdr:rowOff>
    </xdr:to>
    <xdr:sp macro="" textlink="">
      <xdr:nvSpPr>
        <xdr:cNvPr id="5" name="textruta 4">
          <a:extLst>
            <a:ext uri="{FF2B5EF4-FFF2-40B4-BE49-F238E27FC236}">
              <a16:creationId xmlns:a16="http://schemas.microsoft.com/office/drawing/2014/main" id="{00000000-0008-0000-0800-000005000000}"/>
            </a:ext>
          </a:extLst>
        </xdr:cNvPr>
        <xdr:cNvSpPr txBox="1"/>
      </xdr:nvSpPr>
      <xdr:spPr>
        <a:xfrm>
          <a:off x="21490782" y="11584782"/>
          <a:ext cx="5798344" cy="1345406"/>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SCB har klassificerat om Ericsson AB från ett renodlat industriföretag till huvudsakligen ett tjänsteföretag. För nationalräkenskaperna innebär det nu ett tidsseriebrott mellan 2014 och 2015 - samt mellan kvartal 4 2014 och kvartal 1 2015 - när det gäller berörda branscher. Det innebär även att kvartalsdata fr.o.m. 2015 endast publiceras för J totalt.</a:t>
          </a:r>
          <a:endParaRPr lang="sv-SE">
            <a:effectLst/>
          </a:endParaRPr>
        </a:p>
        <a:p>
          <a:r>
            <a:rPr lang="sv-SE" sz="1100" i="1">
              <a:solidFill>
                <a:schemeClr val="dk1"/>
              </a:solidFill>
              <a:effectLst/>
              <a:latin typeface="+mn-lt"/>
              <a:ea typeface="+mn-ea"/>
              <a:cs typeface="+mn-cs"/>
            </a:rPr>
            <a:t>Se vidare pressmeddelande från SCB: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a:t>
          </a:r>
          <a:endParaRPr lang="sv-SE" sz="1100">
            <a:solidFill>
              <a:schemeClr val="dk1"/>
            </a:solidFill>
            <a:effectLst/>
            <a:latin typeface="+mn-lt"/>
            <a:ea typeface="+mn-ea"/>
            <a:cs typeface="+mn-cs"/>
          </a:endParaRPr>
        </a:p>
      </xdr:txBody>
    </xdr:sp>
    <xdr:clientData/>
  </xdr:twoCellAnchor>
  <xdr:twoCellAnchor>
    <xdr:from>
      <xdr:col>30</xdr:col>
      <xdr:colOff>166688</xdr:colOff>
      <xdr:row>69</xdr:row>
      <xdr:rowOff>130970</xdr:rowOff>
    </xdr:from>
    <xdr:to>
      <xdr:col>40</xdr:col>
      <xdr:colOff>476249</xdr:colOff>
      <xdr:row>75</xdr:row>
      <xdr:rowOff>130969</xdr:rowOff>
    </xdr:to>
    <xdr:sp macro="" textlink="">
      <xdr:nvSpPr>
        <xdr:cNvPr id="4" name="textruta 3">
          <a:extLst>
            <a:ext uri="{FF2B5EF4-FFF2-40B4-BE49-F238E27FC236}">
              <a16:creationId xmlns:a16="http://schemas.microsoft.com/office/drawing/2014/main" id="{E6E250AF-65B5-4A4A-9F36-49B172B2A1BB}"/>
            </a:ext>
          </a:extLst>
        </xdr:cNvPr>
        <xdr:cNvSpPr txBox="1"/>
      </xdr:nvSpPr>
      <xdr:spPr>
        <a:xfrm>
          <a:off x="21466969" y="13418345"/>
          <a:ext cx="5822155" cy="1142999"/>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a:t>
          </a:r>
          <a:r>
            <a:rPr lang="sv-SE"/>
            <a:t>Statistics Sweden has chosen to reclassify Ericsson AB from industry to mainly other services. As a consequence, there is now a break in time series for national accounts between 2014Q4 and 2015Q1. Also, quarterly statistics</a:t>
          </a:r>
          <a:r>
            <a:rPr lang="sv-SE" baseline="0"/>
            <a:t> for 2015 and later years are published only for J information and communication as a total. More information (in swedish)</a:t>
          </a:r>
          <a:r>
            <a:rPr lang="sv-SE" sz="1100" i="1">
              <a:solidFill>
                <a:schemeClr val="dk1"/>
              </a:solidFill>
              <a:effectLst/>
              <a:latin typeface="+mn-lt"/>
              <a:ea typeface="+mn-ea"/>
              <a:cs typeface="+mn-cs"/>
            </a:rPr>
            <a:t>: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 </a:t>
          </a:r>
          <a:endParaRPr lang="sv-SE" sz="1100">
            <a:solidFill>
              <a:schemeClr val="dk1"/>
            </a:solidFill>
            <a:effectLst/>
            <a:latin typeface="+mn-lt"/>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d/RM/MIR/Utsl&#228;pp_Energi/Arbets&#229;r%202024/Luftr&#228;kenskaper%20kvartal/5_Publicering/Tabeller_och_Diagram/Utslapp_och_intensiteter_per_kvartal_och_prel_ar_2008-2023k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nehåll - Contents"/>
      <sheetName val="1 Utsläpp"/>
      <sheetName val="2 Diagram"/>
      <sheetName val="3 Prel. årssiffor"/>
      <sheetName val="4 Utsläpp per FV"/>
      <sheetName val="5 Utsläpp per syss."/>
      <sheetName val="6 FV"/>
      <sheetName val="7 Syss"/>
      <sheetName val="8 Mobila utsläpp"/>
      <sheetName val="intern pivot"/>
      <sheetName val="intern"/>
    </sheetNames>
    <sheetDataSet>
      <sheetData sheetId="0"/>
      <sheetData sheetId="1">
        <row r="49">
          <cell r="C49" t="str">
            <v>Jordbruk, skogsbruk och fiske</v>
          </cell>
        </row>
        <row r="50">
          <cell r="C50" t="str">
            <v>Utvinning av mineral</v>
          </cell>
        </row>
        <row r="51">
          <cell r="C51" t="str">
            <v>Tillverkningsindustri</v>
          </cell>
        </row>
        <row r="52">
          <cell r="C52" t="str">
            <v>El, gas och värmeverk samt vatten, avlopp och avfall</v>
          </cell>
        </row>
        <row r="53">
          <cell r="C53" t="str">
            <v>Byggverksamhet</v>
          </cell>
        </row>
        <row r="54">
          <cell r="C54" t="str">
            <v>Transportbranschen</v>
          </cell>
        </row>
        <row r="55">
          <cell r="C55" t="str">
            <v>Övriga tjänster</v>
          </cell>
        </row>
        <row r="56">
          <cell r="C56" t="str">
            <v>Offentlig sektor</v>
          </cell>
        </row>
        <row r="57">
          <cell r="C57" t="str">
            <v>Hushåll och ideella organisationer</v>
          </cell>
        </row>
      </sheetData>
      <sheetData sheetId="2"/>
      <sheetData sheetId="3"/>
      <sheetData sheetId="4"/>
      <sheetData sheetId="5"/>
      <sheetData sheetId="6"/>
      <sheetData sheetId="7"/>
      <sheetData sheetId="8"/>
      <sheetData sheetId="9"/>
      <sheetData sheetId="10"/>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opidou Dimitra ESA/MS/MEM-S" refreshedDate="45174.446294444446" createdVersion="8" refreshedVersion="8" minRefreshableVersion="3" recordCount="2258" xr:uid="{E626B965-D414-4C17-88F9-EB6E256F4B1E}">
  <cacheSource type="worksheet">
    <worksheetSource ref="A1:W1048576" sheet="intern"/>
  </cacheSource>
  <cacheFields count="23">
    <cacheField name="Radkod32" numFmtId="0">
      <sharedItems containsBlank="1"/>
    </cacheField>
    <cacheField name="Bransch32" numFmtId="0">
      <sharedItems containsBlank="1" count="38">
        <s v="A01-A03 jordbruk, skogsbruk och fiske"/>
        <s v="B05-B09 utvinning av mineral"/>
        <s v="C10-C12 livsmedel, drycker och tobak"/>
        <s v="C13-C15 tillverkning av textilier, kläder och läderprodukter"/>
        <s v="C16-C18 trävaru-, massa-, pappers- och grafisk industri"/>
        <s v="C19-C21 tillverkning av stenkolsprodukter, raffinerade petroleum-, kemikalie- och kemiska produkter samt av farmaceutiska basprodukter och läkemedel"/>
        <s v="C22-C23 gummi- och plastvaruindustri; och andra icke metalliska mineraliska produkter"/>
        <s v="C24-C25 stål- och metallframställning; samt tillverkning av metallvaror (ej maskiner)"/>
        <s v="C26 industri för datorer, elektronikvaror och optik"/>
        <s v="C27 industri för elapparatur"/>
        <s v="Y0485 primärkommunala myndigheter och kommunalförbund"/>
        <s v="Y0605 landstingskommunala myndigheter"/>
        <s v="Privat konsumtion"/>
        <s v="Y0115 hushållens icke-vinstdrivande organisationer"/>
        <s v="C28 övrig maskinindustri"/>
        <s v="C29 industri för motorfordon, släpfordon och påhängsvagnar"/>
        <s v="C30 annan transportmedelsindustri"/>
        <s v="C31-C33 tillverkning av möbler; övrig tillverkning; reparation och installation av maskiner och apparater"/>
        <s v="D35-E39 försörjning av el, gas, värme och kyla samt vattenförsörjning, avloppsrening, avfallshantering och sanering"/>
        <s v="F41-F43 byggverksamhet"/>
        <s v="G45-G47 handel"/>
        <s v="H49-H53 transport och magasinering"/>
        <s v="I55-I56 hotell- och restaurang"/>
        <s v="J58-J60 förlagsverksamhet, film, video, TV, ljudinspelning, fonogramutgivning, planering och sändning av program"/>
        <s v="J61 telekommunikation"/>
        <s v="J62-J63 dataprogrammering, datakonsulter och informationstjänster"/>
        <s v="K64-K66 finans- och försäkringsverksamhet"/>
        <s v="L68 fastighetsbolag och fastighetsförvaltare"/>
        <s v="M69-M72 juridisk och ekonomisk konsultverksamhet; huvudkontors- och konsulttjänster till företag; arkitekt- och teknisk konsultverksamhet samt FoU"/>
        <s v="M73-M75 reklam och marknadsundersökning, annan verksamhet inom juridik, ekonomi, vetenskap, teknik; veterinärverksamhet"/>
        <s v="N77-N82 uthyrning av fastighetsservice, resetjänster och andra stödtjänster"/>
        <s v="P85 utbildning"/>
        <s v="Q86 hälso- och sjukvård"/>
        <s v="Q87-Q88 vård och omsorg med boende, öppna sociala insatser"/>
        <s v="R90-R93 kultur, nöje och fritid"/>
        <s v="S94-T98 annan serviceverksamhet och förvärvsarbete i hushåll m.m."/>
        <s v="Y0135 statliga myndigheter och sociala trygghetsfonder"/>
        <m/>
      </sharedItems>
    </cacheField>
    <cacheField name="Sektor" numFmtId="0">
      <sharedItems containsBlank="1"/>
    </cacheField>
    <cacheField name="ar" numFmtId="0">
      <sharedItems containsBlank="1"/>
    </cacheField>
    <cacheField name="kvartal" numFmtId="0">
      <sharedItems containsBlank="1" count="62">
        <s v="2008K1"/>
        <s v="2008K2"/>
        <s v="2008K3"/>
        <s v="2008K4"/>
        <s v="2009K1"/>
        <s v="2009K2"/>
        <s v="2009K3"/>
        <s v="2009K4"/>
        <s v="2010K1"/>
        <s v="2010K2"/>
        <s v="2010K3"/>
        <s v="2010K4"/>
        <s v="2011K1"/>
        <s v="2011K2"/>
        <s v="2011K3"/>
        <s v="2011K4"/>
        <s v="2012K1"/>
        <s v="2012K2"/>
        <s v="2012K3"/>
        <s v="2012K4"/>
        <s v="2013K1"/>
        <s v="2013K2"/>
        <s v="2013K3"/>
        <s v="2013K4"/>
        <s v="2014K1"/>
        <s v="2014K2"/>
        <s v="2014K3"/>
        <s v="2014K4"/>
        <s v="2015K1"/>
        <s v="2015K2"/>
        <s v="2015K3"/>
        <s v="2015K4"/>
        <s v="2016K1"/>
        <s v="2016K2"/>
        <s v="2016K3"/>
        <s v="2016K4"/>
        <s v="2017K1"/>
        <s v="2017K2"/>
        <s v="2017K3"/>
        <s v="2017K4"/>
        <s v="2018K1"/>
        <s v="2018K2"/>
        <s v="2018K3"/>
        <s v="2018K4"/>
        <s v="2019K1"/>
        <s v="2019K2"/>
        <s v="2019K3"/>
        <s v="2019K4"/>
        <s v="2020K1"/>
        <s v="2020K2"/>
        <s v="2020K3"/>
        <s v="2020K4"/>
        <s v="2021K1"/>
        <s v="2021K2"/>
        <s v="2021K3"/>
        <s v="2021K4"/>
        <s v="2022K1"/>
        <s v="2022K2"/>
        <s v="2022K3"/>
        <s v="2022K4"/>
        <s v="2023K1"/>
        <m/>
      </sharedItems>
    </cacheField>
    <cacheField name="ktCO2eq_GHG" numFmtId="0">
      <sharedItems containsString="0" containsBlank="1" containsNumber="1" minValue="2.07802377777019" maxValue="4966.8258754325798"/>
    </cacheField>
    <cacheField name="kt_CO2fossil" numFmtId="0">
      <sharedItems containsString="0" containsBlank="1" containsNumber="1" minValue="2.0398406845481598" maxValue="4294.2955647292501"/>
    </cacheField>
    <cacheField name="kt_CO2bio" numFmtId="0">
      <sharedItems containsString="0" containsBlank="1" containsNumber="1" minValue="2.3486999848853999E-2" maxValue="6855.41793141177"/>
    </cacheField>
    <cacheField name="t_N2O" numFmtId="0">
      <sharedItems containsString="0" containsBlank="1" containsNumber="1" minValue="8.4818902203866106E-2" maxValue="2938.2497810303398"/>
    </cacheField>
    <cacheField name="t_CH4" numFmtId="0">
      <sharedItems containsString="0" containsBlank="1" containsNumber="1" minValue="8.6125081059615999E-2" maxValue="33764.477621980201"/>
    </cacheField>
    <cacheField name="t_NOx" numFmtId="0">
      <sharedItems containsString="0" containsBlank="1" containsNumber="1" minValue="6.41380957760071" maxValue="33108.372312777297"/>
    </cacheField>
    <cacheField name="t_SO2" numFmtId="0">
      <sharedItems containsString="0" containsBlank="1" containsNumber="1" minValue="4.7984887055360099E-3" maxValue="8257.7027109791306"/>
    </cacheField>
    <cacheField name="t_NH3" numFmtId="0">
      <sharedItems containsString="0" containsBlank="1" containsNumber="1" minValue="6.3252166788631603E-2" maxValue="12219.550357588299"/>
    </cacheField>
    <cacheField name="t_NMVOC" numFmtId="0">
      <sharedItems containsString="0" containsBlank="1" containsNumber="1" minValue="0.57130206712933096" maxValue="18614.6969749198"/>
    </cacheField>
    <cacheField name="t_CO" numFmtId="0">
      <sharedItems containsString="0" containsBlank="1" containsNumber="1" minValue="6.6056365558918602" maxValue="82021.831109347098"/>
    </cacheField>
    <cacheField name="t_PM10" numFmtId="0">
      <sharedItems containsString="0" containsBlank="1" containsNumber="1" minValue="1.2619368788112999" maxValue="6459.2084807118399"/>
    </cacheField>
    <cacheField name="t_PM25" numFmtId="0">
      <sharedItems containsString="0" containsBlank="1" containsNumber="1" minValue="0.45861123732266401" maxValue="4596.4908795647098"/>
    </cacheField>
    <cacheField name="t_TSP" numFmtId="0">
      <sharedItems containsString="0" containsBlank="1" containsNumber="1" minValue="2.2103264204698299" maxValue="8495.3532135372297"/>
    </cacheField>
    <cacheField name="tCO2eq_HFC" numFmtId="0">
      <sharedItems containsString="0" containsBlank="1" containsNumber="1" minValue="9.7872971753677191" maxValue="82057.905627167798"/>
    </cacheField>
    <cacheField name="tCO2eq_PFC" numFmtId="0">
      <sharedItems containsString="0" containsBlank="1" containsNumber="1" minValue="0" maxValue="75420.585781141795"/>
    </cacheField>
    <cacheField name="tCO2eq_SF6" numFmtId="0">
      <sharedItems containsString="0" containsBlank="1" containsNumber="1" minValue="0" maxValue="11757.685210658799"/>
    </cacheField>
    <cacheField name="TJ_bio" numFmtId="0">
      <sharedItems containsString="0" containsBlank="1" containsNumber="1" minValue="0.31111547639018899" maxValue="44561.664837907301"/>
    </cacheField>
    <cacheField name="TJ_fossil" numFmtId="0">
      <sharedItems containsString="0" containsBlank="1" containsNumber="1" minValue="26.326639558708202" maxValue="37900.27479893159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58">
  <r>
    <s v="01"/>
    <x v="0"/>
    <s v="Jordbruk, skogsbruk och fiske"/>
    <s v="2008"/>
    <x v="0"/>
    <n v="2317.1827441463902"/>
    <n v="608.86230165670497"/>
    <n v="170.46506894784599"/>
    <n v="2857.8304004172201"/>
    <n v="33764.477621980201"/>
    <n v="6606.9347869335197"/>
    <n v="76.603274212703596"/>
    <n v="12215.664630755"/>
    <n v="10721.061792230699"/>
    <n v="8033.03739356399"/>
    <n v="1545.38400657133"/>
    <n v="632.59895689699795"/>
    <n v="2310.18823424724"/>
    <n v="5590.0129636817601"/>
    <n v="0"/>
    <n v="0"/>
    <n v="130.67818112440401"/>
    <n v="6995.3829513921901"/>
  </r>
  <r>
    <s v="01"/>
    <x v="0"/>
    <s v="Jordbruk, skogsbruk och fiske"/>
    <s v="2008"/>
    <x v="1"/>
    <n v="2342.6139887965201"/>
    <n v="634.95000903028199"/>
    <n v="114.728689148667"/>
    <n v="2857.0113778592299"/>
    <n v="33748.783988209303"/>
    <n v="6729.4310004056497"/>
    <n v="59.775954800604701"/>
    <n v="12218.7688415551"/>
    <n v="10687.5541116527"/>
    <n v="7104.7911668107299"/>
    <n v="1424.7551891404701"/>
    <n v="501.25131047781099"/>
    <n v="2207.8425088592398"/>
    <n v="5590.0129636817601"/>
    <n v="0"/>
    <n v="0"/>
    <n v="287.73381837104"/>
    <n v="7690.4642277434396"/>
  </r>
  <r>
    <s v="01"/>
    <x v="0"/>
    <s v="Jordbruk, skogsbruk och fiske"/>
    <s v="2008"/>
    <x v="2"/>
    <n v="2328.79293172497"/>
    <n v="621.53792681580205"/>
    <n v="95.416839832240598"/>
    <n v="2856.01900132631"/>
    <n v="33743.569878357499"/>
    <n v="6521.8244202211899"/>
    <n v="61.6191638523444"/>
    <n v="12219.550357588299"/>
    <n v="10651.0507203296"/>
    <n v="6742.0145625294699"/>
    <n v="1365.1989581529101"/>
    <n v="450.030512653507"/>
    <n v="2139.80493797805"/>
    <n v="5590.0129636817601"/>
    <n v="0"/>
    <n v="0"/>
    <n v="304.16242938285302"/>
    <n v="7451.4667859887004"/>
  </r>
  <r>
    <s v="01"/>
    <x v="0"/>
    <s v="Jordbruk, skogsbruk och fiske"/>
    <s v="2008"/>
    <x v="3"/>
    <n v="2361.1224264880798"/>
    <n v="652.55962284612099"/>
    <n v="166.620277042895"/>
    <n v="2858.9356295467501"/>
    <n v="33762.673173156698"/>
    <n v="6600.7498757242402"/>
    <n v="97.887123533720299"/>
    <n v="12217.089075485999"/>
    <n v="10733.155311562599"/>
    <n v="7902.7663281100004"/>
    <n v="1540.6325321275101"/>
    <n v="614.71275636372502"/>
    <n v="2320.6955170245201"/>
    <n v="5590.0129636817601"/>
    <n v="0"/>
    <n v="0"/>
    <n v="289.84642974543999"/>
    <n v="7312.9256026007397"/>
  </r>
  <r>
    <s v="01"/>
    <x v="0"/>
    <s v="Jordbruk, skogsbruk och fiske"/>
    <s v="2009"/>
    <x v="4"/>
    <n v="2240.96973602564"/>
    <n v="594.46176570508499"/>
    <n v="135.19578368994701"/>
    <n v="2678.03194481432"/>
    <n v="33261.656187531502"/>
    <n v="5776.2679925107304"/>
    <n v="74.022487170310001"/>
    <n v="11580.8506798116"/>
    <n v="10476.6422219211"/>
    <n v="7032.4337079400002"/>
    <n v="1437.16920645562"/>
    <n v="542.588203793258"/>
    <n v="2192.8933337675899"/>
    <n v="5503.1316938806003"/>
    <n v="0"/>
    <n v="0"/>
    <n v="210.70361299754299"/>
    <n v="6745.9963213823803"/>
  </r>
  <r>
    <s v="01"/>
    <x v="0"/>
    <s v="Jordbruk, skogsbruk och fiske"/>
    <s v="2009"/>
    <x v="5"/>
    <n v="2255.89675123086"/>
    <n v="609.87665088477604"/>
    <n v="82.662268397959906"/>
    <n v="2677.1305211547901"/>
    <n v="33252.763590934999"/>
    <n v="5887.05024680105"/>
    <n v="54.183730828969701"/>
    <n v="11584.508099495"/>
    <n v="10515.496499638601"/>
    <n v="6586.3109289295899"/>
    <n v="1342.63143521334"/>
    <n v="440.98675537672102"/>
    <n v="2111.25833078799"/>
    <n v="5503.1316938806003"/>
    <n v="0"/>
    <n v="0"/>
    <n v="257.84750714466298"/>
    <n v="7383.1680335240198"/>
  </r>
  <r>
    <s v="01"/>
    <x v="0"/>
    <s v="Jordbruk, skogsbruk och fiske"/>
    <s v="2009"/>
    <x v="6"/>
    <n v="2255.7088290820402"/>
    <n v="609.924363006563"/>
    <n v="64.822857401432202"/>
    <n v="2676.58423748627"/>
    <n v="33249.5182659903"/>
    <n v="5895.1023385753097"/>
    <n v="46.820542938791696"/>
    <n v="11585.375746437199"/>
    <n v="10512.8638915253"/>
    <n v="6398.4269802588396"/>
    <n v="1306.17874142697"/>
    <n v="406.50885553383699"/>
    <n v="2074.0862973273001"/>
    <n v="5503.1316938806003"/>
    <n v="0"/>
    <n v="0"/>
    <n v="244.63482635301"/>
    <n v="7455.7729144498198"/>
  </r>
  <r>
    <s v="01"/>
    <x v="0"/>
    <s v="Jordbruk, skogsbruk och fiske"/>
    <s v="2009"/>
    <x v="7"/>
    <n v="2266.5053777919802"/>
    <n v="619.98471534098701"/>
    <n v="122.02901098034"/>
    <n v="2678.38982432889"/>
    <n v="33258.722403927"/>
    <n v="6029.9196505762202"/>
    <n v="57.143607003461497"/>
    <n v="11581.532480252699"/>
    <n v="10494.3856324427"/>
    <n v="6914.1785360547701"/>
    <n v="1431.41323029254"/>
    <n v="524.25095597853203"/>
    <n v="2203.9843433761498"/>
    <n v="5503.1316938806003"/>
    <n v="0"/>
    <n v="0"/>
    <n v="237.40743081974301"/>
    <n v="7331.63237575727"/>
  </r>
  <r>
    <s v="01"/>
    <x v="0"/>
    <s v="Jordbruk, skogsbruk och fiske"/>
    <s v="2010"/>
    <x v="8"/>
    <n v="2298.35385866462"/>
    <n v="631.82743031756104"/>
    <n v="161.63827041328199"/>
    <n v="2753.74345754559"/>
    <n v="33275.6590957835"/>
    <n v="6031.7850052537297"/>
    <n v="80.039589765592495"/>
    <n v="11758.809246274501"/>
    <n v="10538.0428502745"/>
    <n v="7390.2481542323603"/>
    <n v="1454.9873097719901"/>
    <n v="582.88578251842796"/>
    <n v="2222.1470333775401"/>
    <n v="5065.9574155422897"/>
    <n v="0"/>
    <n v="0"/>
    <n v="220.33439586202601"/>
    <n v="7041.9921610241199"/>
  </r>
  <r>
    <s v="01"/>
    <x v="0"/>
    <s v="Jordbruk, skogsbruk och fiske"/>
    <s v="2010"/>
    <x v="9"/>
    <n v="2287.8043461812699"/>
    <n v="622.20493678349396"/>
    <n v="94.207611289876297"/>
    <n v="2751.9121913224299"/>
    <n v="33259.882902921301"/>
    <n v="6156.8907971646104"/>
    <n v="44.4770494763128"/>
    <n v="11760.458038246699"/>
    <n v="10504.001695835001"/>
    <n v="6519.9424354254497"/>
    <n v="1326.0167415363701"/>
    <n v="450.65741884655102"/>
    <n v="2103.1496222379101"/>
    <n v="5065.9574155422897"/>
    <n v="0"/>
    <n v="0"/>
    <n v="240.029354884697"/>
    <n v="7657.6783379113003"/>
  </r>
  <r>
    <s v="01"/>
    <x v="0"/>
    <s v="Jordbruk, skogsbruk och fiske"/>
    <s v="2010"/>
    <x v="10"/>
    <n v="2302.1960000337399"/>
    <n v="636.69986990327504"/>
    <n v="74.210080845945697"/>
    <n v="2751.8299510973702"/>
    <n v="33256.972702647203"/>
    <n v="6236.4689932947203"/>
    <n v="46.527894322695403"/>
    <n v="11761.879351236201"/>
    <n v="10516.655487084799"/>
    <n v="6367.00672011199"/>
    <n v="1287.78978295153"/>
    <n v="412.92207271101103"/>
    <n v="2065.8093748582301"/>
    <n v="5065.9574155422897"/>
    <n v="0"/>
    <n v="0"/>
    <n v="247.41226148220099"/>
    <n v="7839.2341557088303"/>
  </r>
  <r>
    <s v="01"/>
    <x v="0"/>
    <s v="Jordbruk, skogsbruk och fiske"/>
    <s v="2010"/>
    <x v="11"/>
    <n v="2359.9897967208899"/>
    <n v="693.05551356219598"/>
    <n v="149.754764859761"/>
    <n v="2755.4411921923102"/>
    <n v="33274.1574932925"/>
    <n v="6380.3323867634099"/>
    <n v="85.853989291202396"/>
    <n v="11759.9053937834"/>
    <n v="10572.0584986904"/>
    <n v="7360.75067796433"/>
    <n v="1466.65316456202"/>
    <n v="576.14654273444603"/>
    <n v="2256.1987854752301"/>
    <n v="5065.9574155422897"/>
    <n v="0"/>
    <n v="0"/>
    <n v="260.05249862773798"/>
    <n v="7873.1824152171503"/>
  </r>
  <r>
    <s v="01"/>
    <x v="0"/>
    <s v="Jordbruk, skogsbruk och fiske"/>
    <s v="2011"/>
    <x v="12"/>
    <n v="2292.12992631011"/>
    <n v="632.52445449116499"/>
    <n v="188.34286686506201"/>
    <n v="2758.2061759789299"/>
    <n v="32983.454978752699"/>
    <n v="6089.6104317590998"/>
    <n v="65.466333606994397"/>
    <n v="11793.6142813924"/>
    <n v="10555.8908961693"/>
    <n v="7529.6643798735904"/>
    <n v="1526.65386573756"/>
    <n v="605.19425523731798"/>
    <n v="2351.8797508869602"/>
    <n v="5144.0957794511996"/>
    <n v="0"/>
    <n v="0"/>
    <n v="265.92849741611599"/>
    <n v="7344.4624562870304"/>
  </r>
  <r>
    <s v="01"/>
    <x v="0"/>
    <s v="Jordbruk, skogsbruk och fiske"/>
    <s v="2011"/>
    <x v="13"/>
    <n v="2320.6969997116398"/>
    <n v="661.86570144555697"/>
    <n v="102.008978011743"/>
    <n v="2757.1006765145698"/>
    <n v="32966.268686081203"/>
    <n v="6209.2070653493702"/>
    <n v="63.645867206305503"/>
    <n v="11795.458392816599"/>
    <n v="10500.651234797901"/>
    <n v="6552.1765836568502"/>
    <n v="1391.1996598727901"/>
    <n v="462.049653624511"/>
    <n v="2230.7761891179198"/>
    <n v="5144.0957794511996"/>
    <n v="0"/>
    <n v="0"/>
    <n v="303.21775947293997"/>
    <n v="8009.3013488677097"/>
  </r>
  <r>
    <s v="01"/>
    <x v="0"/>
    <s v="Jordbruk, skogsbruk och fiske"/>
    <s v="2011"/>
    <x v="14"/>
    <n v="2307.4866027473799"/>
    <n v="649.16319632611396"/>
    <n v="82.1504443025066"/>
    <n v="2755.7851126499199"/>
    <n v="32960.580563913798"/>
    <n v="6150.0170341646499"/>
    <n v="41.138384565541699"/>
    <n v="11795.2374506095"/>
    <n v="10465.4004509141"/>
    <n v="6202.5078912846602"/>
    <n v="1346.0432463408399"/>
    <n v="419.428961737603"/>
    <n v="2185.1691750376099"/>
    <n v="5144.0957794511996"/>
    <n v="0"/>
    <n v="0"/>
    <n v="323.63964953377001"/>
    <n v="8023.5515323257996"/>
  </r>
  <r>
    <s v="01"/>
    <x v="0"/>
    <s v="Jordbruk, skogsbruk och fiske"/>
    <s v="2011"/>
    <x v="15"/>
    <n v="2309.23920089383"/>
    <n v="650.07178280195399"/>
    <n v="147.62988725704901"/>
    <n v="2757.8057504626399"/>
    <n v="32971.599944279398"/>
    <n v="6197.0864140744497"/>
    <n v="57.303542216599297"/>
    <n v="11792.7359671875"/>
    <n v="10473.754522367401"/>
    <n v="6776.78517518424"/>
    <n v="1467.52261628425"/>
    <n v="536.04647775577098"/>
    <n v="2307.6622932209898"/>
    <n v="5144.0957794511996"/>
    <n v="0"/>
    <n v="0"/>
    <n v="320.78095771874098"/>
    <n v="7774.3611061115898"/>
  </r>
  <r>
    <s v="01"/>
    <x v="0"/>
    <s v="Jordbruk, skogsbruk och fiske"/>
    <s v="2012"/>
    <x v="16"/>
    <n v="2269.8718156944601"/>
    <n v="638.57881813627705"/>
    <n v="171.129163396904"/>
    <n v="2690.7083665073801"/>
    <n v="32617.4718599269"/>
    <n v="5830.4370551154698"/>
    <n v="82.922001592855395"/>
    <n v="11560.287262739699"/>
    <n v="10337.959399106399"/>
    <n v="6944.9883264841601"/>
    <n v="1452.5971280276101"/>
    <n v="556.57318671028895"/>
    <n v="2248.2515753910802"/>
    <n v="4966.0683557699704"/>
    <n v="0"/>
    <n v="0"/>
    <n v="290.97191801878301"/>
    <n v="7251.6774328893998"/>
  </r>
  <r>
    <s v="01"/>
    <x v="0"/>
    <s v="Jordbruk, skogsbruk och fiske"/>
    <s v="2012"/>
    <x v="17"/>
    <n v="2246.4660219092102"/>
    <n v="616.33568202267497"/>
    <n v="116.539997321006"/>
    <n v="2687.8372361325501"/>
    <n v="32603.121569844101"/>
    <n v="5744.2100788980697"/>
    <n v="36.115185095148703"/>
    <n v="11561.1039256446"/>
    <n v="10278.507467219601"/>
    <n v="6163.0452810945799"/>
    <n v="1335.34365882881"/>
    <n v="440.42789657438999"/>
    <n v="2135.6854384969602"/>
    <n v="4966.0683557699704"/>
    <n v="0"/>
    <n v="0"/>
    <n v="434.58956869641202"/>
    <n v="7542.3680516306904"/>
  </r>
  <r>
    <s v="01"/>
    <x v="0"/>
    <s v="Jordbruk, skogsbruk och fiske"/>
    <s v="2012"/>
    <x v="18"/>
    <n v="2266.66402604517"/>
    <n v="636.66587974604602"/>
    <n v="96.758401491617704"/>
    <n v="2687.8295865364198"/>
    <n v="32598.472768257401"/>
    <n v="5905.6480031964602"/>
    <n v="42.176324468525998"/>
    <n v="11561.8007684243"/>
    <n v="10257.1281969706"/>
    <n v="5889.4615134687101"/>
    <n v="1293.9008012004299"/>
    <n v="401.19211180664098"/>
    <n v="2093.1751710090598"/>
    <n v="4966.0683557699704"/>
    <n v="0"/>
    <n v="0"/>
    <n v="503.780532752954"/>
    <n v="7709.2084700182804"/>
  </r>
  <r>
    <s v="01"/>
    <x v="0"/>
    <s v="Jordbruk, skogsbruk och fiske"/>
    <s v="2012"/>
    <x v="19"/>
    <n v="2277.6664482542101"/>
    <n v="646.60241305024203"/>
    <n v="172.082153970832"/>
    <n v="2690.3030401061501"/>
    <n v="32613.130757859501"/>
    <n v="5961.7437249056402"/>
    <n v="58.945620992364702"/>
    <n v="11559.942297932599"/>
    <n v="10316.516328952401"/>
    <n v="6697.8923432904603"/>
    <n v="1434.2301744767401"/>
    <n v="532.72784902667001"/>
    <n v="2238.6365263560201"/>
    <n v="4966.0683557699704"/>
    <n v="0"/>
    <n v="0"/>
    <n v="511.82589362940899"/>
    <n v="7571.2609133715396"/>
  </r>
  <r>
    <s v="01"/>
    <x v="0"/>
    <s v="Jordbruk, skogsbruk och fiske"/>
    <s v="2013"/>
    <x v="20"/>
    <n v="2248.79181254473"/>
    <n v="603.67450130458303"/>
    <n v="190.295874339195"/>
    <n v="2725.1346956068901"/>
    <n v="32800.993497490803"/>
    <n v="5853.00209068597"/>
    <n v="76.237229212637004"/>
    <n v="11874.3949613488"/>
    <n v="10237.6932532668"/>
    <n v="6501.5773508211396"/>
    <n v="1448.40432194241"/>
    <n v="534.64976295245299"/>
    <n v="2278.8924432686199"/>
    <n v="4528.79897458504"/>
    <n v="0"/>
    <n v="0"/>
    <n v="465.78631510432899"/>
    <n v="6777.9952059409597"/>
  </r>
  <r>
    <s v="01"/>
    <x v="0"/>
    <s v="Jordbruk, skogsbruk och fiske"/>
    <s v="2013"/>
    <x v="21"/>
    <n v="2253.95385417738"/>
    <n v="609.68133763872504"/>
    <n v="119.245125243346"/>
    <n v="2723.29865961005"/>
    <n v="32788.199027407398"/>
    <n v="5879.3702045159298"/>
    <n v="44.6322832951221"/>
    <n v="11875.3253847706"/>
    <n v="10195.771328209699"/>
    <n v="5806.5204500017198"/>
    <n v="1343.58019382609"/>
    <n v="420.86332549013798"/>
    <n v="2190.1051784799201"/>
    <n v="4528.79897458504"/>
    <n v="0"/>
    <n v="0"/>
    <n v="561.22712208658197"/>
    <n v="7355.8444656376396"/>
  </r>
  <r>
    <s v="01"/>
    <x v="0"/>
    <s v="Jordbruk, skogsbruk och fiske"/>
    <s v="2013"/>
    <x v="22"/>
    <n v="2260.7053266927101"/>
    <n v="616.63101594285001"/>
    <n v="101.920880166047"/>
    <n v="2722.8572237315002"/>
    <n v="32785.298124515102"/>
    <n v="5903.7629708275699"/>
    <n v="43.665448762488801"/>
    <n v="11875.9404808242"/>
    <n v="10190.007109804401"/>
    <n v="5657.8932145211602"/>
    <n v="1310.2659146410799"/>
    <n v="389.10856158041702"/>
    <n v="2156.2230645967002"/>
    <n v="4528.79897458504"/>
    <n v="0"/>
    <n v="0"/>
    <n v="612.09859245517703"/>
    <n v="7443.39463441915"/>
  </r>
  <r>
    <s v="01"/>
    <x v="0"/>
    <s v="Jordbruk, skogsbruk och fiske"/>
    <s v="2013"/>
    <x v="23"/>
    <n v="2255.0098877401902"/>
    <n v="610.33477179846102"/>
    <n v="159.20032718081299"/>
    <n v="2724.37963659247"/>
    <n v="32792.346902504898"/>
    <n v="5853.2574701940703"/>
    <n v="63.432545942190302"/>
    <n v="11873.7664237518"/>
    <n v="10179.133121172499"/>
    <n v="5935.4433095926297"/>
    <n v="1396.12573959424"/>
    <n v="474.56128796130503"/>
    <n v="2238.6179142289402"/>
    <n v="4528.79897458504"/>
    <n v="0"/>
    <n v="0"/>
    <n v="617.512575038725"/>
    <n v="7073.3921876832501"/>
  </r>
  <r>
    <s v="01"/>
    <x v="0"/>
    <s v="Jordbruk, skogsbruk och fiske"/>
    <s v="2014"/>
    <x v="24"/>
    <n v="2227.3277118324199"/>
    <n v="557.73433713227496"/>
    <n v="201.40897848905399"/>
    <n v="2822.8787411951998"/>
    <n v="32758.196222672999"/>
    <n v="5728.0222473441199"/>
    <n v="64.808406639408901"/>
    <n v="11921.4238675819"/>
    <n v="10325.666978138401"/>
    <n v="6257.0118631934702"/>
    <n v="1406.9974674349601"/>
    <n v="499.07237193944002"/>
    <n v="2210.8258717138301"/>
    <n v="4301.0140485725096"/>
    <n v="0"/>
    <n v="0"/>
    <n v="739.16200609423197"/>
    <n v="6362.2205314761804"/>
  </r>
  <r>
    <s v="01"/>
    <x v="0"/>
    <s v="Jordbruk, skogsbruk och fiske"/>
    <s v="2014"/>
    <x v="25"/>
    <n v="2243.61914579831"/>
    <n v="574.54235237858995"/>
    <n v="145.718315463522"/>
    <n v="2821.8153627138499"/>
    <n v="32749.811008999099"/>
    <n v="5898.8738762989296"/>
    <n v="38.790124415814503"/>
    <n v="11923.019040318601"/>
    <n v="10331.9514019446"/>
    <n v="5925.1367077795403"/>
    <n v="1330.2598405968999"/>
    <n v="412.00215855502802"/>
    <n v="2150.62971123036"/>
    <n v="4301.0140485725096"/>
    <n v="0"/>
    <n v="0"/>
    <n v="888.31121147733199"/>
    <n v="7077.5950335399903"/>
  </r>
  <r>
    <s v="01"/>
    <x v="0"/>
    <s v="Jordbruk, skogsbruk och fiske"/>
    <s v="2014"/>
    <x v="26"/>
    <n v="2262.4081471097902"/>
    <n v="593.45847413831405"/>
    <n v="124.61239073057"/>
    <n v="2821.6884684349998"/>
    <n v="32746.471956700902"/>
    <n v="6010.3484018178096"/>
    <n v="45.417316809070797"/>
    <n v="11923.379962134401"/>
    <n v="10316.421125733499"/>
    <n v="5727.1617984268796"/>
    <n v="1297.04127682392"/>
    <n v="380.50710878937599"/>
    <n v="2116.5346486201001"/>
    <n v="4301.0140485725096"/>
    <n v="0"/>
    <n v="0"/>
    <n v="921.12743461141599"/>
    <n v="7203.3709025833896"/>
  </r>
  <r>
    <s v="01"/>
    <x v="0"/>
    <s v="Jordbruk, skogsbruk och fiske"/>
    <s v="2014"/>
    <x v="27"/>
    <n v="2269.89721294626"/>
    <n v="600.02196853093301"/>
    <n v="188.75322351390801"/>
    <n v="2824.2039228454901"/>
    <n v="32755.721100453498"/>
    <n v="6158.5074175026703"/>
    <n v="64.048938298598898"/>
    <n v="11921.963747705"/>
    <n v="10340.100268665899"/>
    <n v="6194.5476660403101"/>
    <n v="1406.0632666798899"/>
    <n v="483.25668916789601"/>
    <n v="2228.7517609759898"/>
    <n v="4301.0140485725096"/>
    <n v="0"/>
    <n v="0"/>
    <n v="866.53931009971802"/>
    <n v="7106.91085834163"/>
  </r>
  <r>
    <s v="01"/>
    <x v="0"/>
    <s v="Jordbruk, skogsbruk och fiske"/>
    <s v="2015"/>
    <x v="28"/>
    <n v="2229.8441735004299"/>
    <n v="557.49704015324505"/>
    <n v="199.86501187536501"/>
    <n v="2848.6397937725401"/>
    <n v="32629.7127075143"/>
    <n v="5913.12919861307"/>
    <n v="62.884807995056399"/>
    <n v="11981.1744064616"/>
    <n v="10430.197295669301"/>
    <n v="6025.9484099587999"/>
    <n v="1400.01983292154"/>
    <n v="477.29772491723099"/>
    <n v="2253.9805763453901"/>
    <n v="3825.6321870647798"/>
    <n v="0"/>
    <n v="0"/>
    <n v="828.36919104692299"/>
    <n v="6554.1697416115403"/>
  </r>
  <r>
    <s v="01"/>
    <x v="0"/>
    <s v="Jordbruk, skogsbruk och fiske"/>
    <s v="2015"/>
    <x v="29"/>
    <n v="2252.6357310605699"/>
    <n v="580.72327382939602"/>
    <n v="158.65806070488699"/>
    <n v="2847.6487534732701"/>
    <n v="32623.568049060599"/>
    <n v="5900.9731213770501"/>
    <n v="51.865725839738801"/>
    <n v="11982.573069038101"/>
    <n v="10439.552190754601"/>
    <n v="5788.03093043024"/>
    <n v="1330.4373078835099"/>
    <n v="401.15068383873501"/>
    <n v="2195.3847342650502"/>
    <n v="3825.6321870647798"/>
    <n v="0"/>
    <n v="0"/>
    <n v="1066.14895398623"/>
    <n v="6996.7776796901799"/>
  </r>
  <r>
    <s v="01"/>
    <x v="0"/>
    <s v="Jordbruk, skogsbruk och fiske"/>
    <s v="2015"/>
    <x v="30"/>
    <n v="2242.1168502158398"/>
    <n v="570.66312832516701"/>
    <n v="146.18906728815"/>
    <n v="2846.2751138625199"/>
    <n v="32620.185161787202"/>
    <n v="5817.9529398299201"/>
    <n v="36.1480584864142"/>
    <n v="11982.932486477999"/>
    <n v="10433.4630036912"/>
    <n v="5628.5582306553097"/>
    <n v="1285.3581783520599"/>
    <n v="360.54120825243598"/>
    <n v="2146.99605169709"/>
    <n v="3825.6321870647798"/>
    <n v="0"/>
    <n v="0"/>
    <n v="1253.6903074581901"/>
    <n v="6985.7845368099797"/>
  </r>
  <r>
    <s v="01"/>
    <x v="0"/>
    <s v="Jordbruk, skogsbruk och fiske"/>
    <s v="2015"/>
    <x v="31"/>
    <n v="2259.36297953242"/>
    <n v="586.97989335178897"/>
    <n v="199.30973937950401"/>
    <n v="2848.9027746483198"/>
    <n v="32628.507811134099"/>
    <n v="5836.25737388585"/>
    <n v="66.860155071638204"/>
    <n v="11982.1753889108"/>
    <n v="10449.402849406701"/>
    <n v="6017.3846263864898"/>
    <n v="1385.33350933765"/>
    <n v="452.90048982367802"/>
    <n v="2251.5288718255701"/>
    <n v="3825.6321870647798"/>
    <n v="0"/>
    <n v="0"/>
    <n v="1124.68855734811"/>
    <n v="6829.8442746218498"/>
  </r>
  <r>
    <s v="01"/>
    <x v="0"/>
    <s v="Jordbruk, skogsbruk och fiske"/>
    <s v="2016"/>
    <x v="32"/>
    <n v="2175.3284780300901"/>
    <n v="511.13318774678498"/>
    <n v="247.381191422141"/>
    <n v="2822.14409315894"/>
    <n v="32605.822807636399"/>
    <n v="5584.76627216418"/>
    <n v="63.027756532927"/>
    <n v="11682.340436741901"/>
    <n v="10012.1616902961"/>
    <n v="6297.1898058076004"/>
    <n v="1395.54963036872"/>
    <n v="483.71364810268102"/>
    <n v="2256.95745853262"/>
    <n v="3364.0669823674102"/>
    <n v="0"/>
    <n v="0"/>
    <n v="1308.23019530682"/>
    <n v="5853.1229757535903"/>
  </r>
  <r>
    <s v="01"/>
    <x v="0"/>
    <s v="Jordbruk, skogsbruk och fiske"/>
    <s v="2016"/>
    <x v="33"/>
    <n v="2205.3709328609798"/>
    <n v="541.62454099682395"/>
    <n v="186.183930383562"/>
    <n v="2821.4691118005899"/>
    <n v="32596.1789376655"/>
    <n v="5722.3233998188198"/>
    <n v="49.676526573573099"/>
    <n v="11682.7675473775"/>
    <n v="9986.3716493790398"/>
    <n v="5787.5358982213402"/>
    <n v="1315.89667753497"/>
    <n v="391.58013454358598"/>
    <n v="2196.1778905613"/>
    <n v="3364.0669823674102"/>
    <n v="0"/>
    <n v="0"/>
    <n v="1491.5943933918099"/>
    <n v="6502.6676735052297"/>
  </r>
  <r>
    <s v="01"/>
    <x v="0"/>
    <s v="Jordbruk, skogsbruk och fiske"/>
    <s v="2016"/>
    <x v="34"/>
    <n v="2208.72644121964"/>
    <n v="545.22425731542899"/>
    <n v="160.54170130244799"/>
    <n v="2820.89464628205"/>
    <n v="32592.894130610599"/>
    <n v="5726.3452423749604"/>
    <n v="37.938703148541698"/>
    <n v="11682.7379394952"/>
    <n v="9974.9031246885097"/>
    <n v="5605.5792515026296"/>
    <n v="1287.29386357153"/>
    <n v="360.60071304661301"/>
    <n v="2172.0153667654099"/>
    <n v="3364.0669823674102"/>
    <n v="0"/>
    <n v="0"/>
    <n v="1456.38185380442"/>
    <n v="6653.6747129498599"/>
  </r>
  <r>
    <s v="01"/>
    <x v="0"/>
    <s v="Jordbruk, skogsbruk och fiske"/>
    <s v="2016"/>
    <x v="35"/>
    <n v="2237.4701945493698"/>
    <n v="572.81978844468495"/>
    <n v="242.801316492128"/>
    <n v="2824.1363762247702"/>
    <n v="32603.221407955501"/>
    <n v="5819.5784331902296"/>
    <n v="81.351255935670295"/>
    <n v="11682.650871530999"/>
    <n v="10008.009371939101"/>
    <n v="6140.3889678484402"/>
    <n v="1400.7312857071099"/>
    <n v="468.15009585863902"/>
    <n v="2287.1033100282998"/>
    <n v="3364.0669823674102"/>
    <n v="0"/>
    <n v="0"/>
    <n v="1578.4117797521601"/>
    <n v="6483.9672238515896"/>
  </r>
  <r>
    <s v="01"/>
    <x v="0"/>
    <s v="Jordbruk, skogsbruk och fiske"/>
    <s v="2017"/>
    <x v="36"/>
    <n v="2187.52163383367"/>
    <n v="494.23093075069698"/>
    <n v="273.75105393037597"/>
    <n v="2900.9571036493699"/>
    <n v="32919.6721871384"/>
    <n v="5546.6823996123903"/>
    <n v="55.121722576350898"/>
    <n v="11746.6554667196"/>
    <n v="9911.9763239169206"/>
    <n v="6351.2409554920996"/>
    <n v="1397.3673035052"/>
    <n v="487.919641481773"/>
    <n v="2247.2390501308901"/>
    <n v="2786.2493760126099"/>
    <n v="0"/>
    <n v="0"/>
    <n v="1462.46280050929"/>
    <n v="5727.0807970131"/>
  </r>
  <r>
    <s v="01"/>
    <x v="0"/>
    <s v="Jordbruk, skogsbruk och fiske"/>
    <s v="2017"/>
    <x v="37"/>
    <n v="2214.96629254557"/>
    <n v="522.11130103514097"/>
    <n v="208.85139848188501"/>
    <n v="2900.1944526000698"/>
    <n v="32911.3290069785"/>
    <n v="5699.5579829825301"/>
    <n v="39.009233419609103"/>
    <n v="11747.068378578"/>
    <n v="9903.1299931558497"/>
    <n v="5949.3085724165503"/>
    <n v="1319.1262636593899"/>
    <n v="398.32487657442999"/>
    <n v="2186.54846850077"/>
    <n v="2786.2493760126099"/>
    <n v="0"/>
    <n v="0"/>
    <n v="1592.7966748291201"/>
    <n v="6378.0188265194602"/>
  </r>
  <r>
    <s v="01"/>
    <x v="0"/>
    <s v="Jordbruk, skogsbruk och fiske"/>
    <s v="2017"/>
    <x v="38"/>
    <n v="2239.3839370877099"/>
    <n v="546.635613505891"/>
    <n v="184.48578249628599"/>
    <n v="2900.1367712840902"/>
    <n v="32908.065350554301"/>
    <n v="5706.0766658598995"/>
    <n v="59.788528485849397"/>
    <n v="11747.086515765999"/>
    <n v="9883.5458078719603"/>
    <n v="5726.9842202623404"/>
    <n v="1283.7741386039299"/>
    <n v="364.39786718695598"/>
    <n v="2150.0446747783099"/>
    <n v="2786.2493760126099"/>
    <n v="0"/>
    <n v="0"/>
    <n v="1643.7584604855899"/>
    <n v="6412.14983660299"/>
  </r>
  <r>
    <s v="01"/>
    <x v="0"/>
    <s v="Jordbruk, skogsbruk och fiske"/>
    <s v="2017"/>
    <x v="39"/>
    <n v="2237.6960247893899"/>
    <n v="544.09104058523906"/>
    <n v="272.34938708998999"/>
    <n v="2902.3375869675401"/>
    <n v="32917.831224347901"/>
    <n v="5697.0417953047299"/>
    <n v="80.721325381751299"/>
    <n v="11747.188514567501"/>
    <n v="9916.0552929937403"/>
    <n v="6260.2077337349301"/>
    <n v="1387.62305919402"/>
    <n v="466.78240024521199"/>
    <n v="2251.1281100412698"/>
    <n v="2786.2493760126099"/>
    <n v="0"/>
    <n v="0"/>
    <n v="1793.6017811280101"/>
    <n v="6124.7631798659504"/>
  </r>
  <r>
    <s v="01"/>
    <x v="0"/>
    <s v="Jordbruk, skogsbruk och fiske"/>
    <s v="2018"/>
    <x v="40"/>
    <n v="2087.7191112056898"/>
    <n v="441.43969334632499"/>
    <n v="271.22900505809901"/>
    <n v="2739.0562001992598"/>
    <n v="32790.709112742501"/>
    <n v="5185.5278710357497"/>
    <n v="44.832360673590102"/>
    <n v="11756.9748162304"/>
    <n v="9814.9921946256909"/>
    <n v="6092.2271895280901"/>
    <n v="1376.4202877207299"/>
    <n v="465.04152218791302"/>
    <n v="2233.5322789813599"/>
    <n v="2289.6696497660901"/>
    <n v="0"/>
    <n v="0"/>
    <n v="1501.4990816853599"/>
    <n v="5262.97379947232"/>
  </r>
  <r>
    <s v="01"/>
    <x v="0"/>
    <s v="Jordbruk, skogsbruk och fiske"/>
    <s v="2018"/>
    <x v="41"/>
    <n v="2130.0667875763802"/>
    <n v="484.04142267246903"/>
    <n v="225.79497378566299"/>
    <n v="2738.9268474481401"/>
    <n v="32782.8600242994"/>
    <n v="5358.4086244549799"/>
    <n v="33.568186317030403"/>
    <n v="11757.194260764199"/>
    <n v="9806.9434552480798"/>
    <n v="5702.88403556907"/>
    <n v="1311.5557007672901"/>
    <n v="382.71683315274799"/>
    <n v="2193.1639273624201"/>
    <n v="2289.6696497660901"/>
    <n v="0"/>
    <n v="0"/>
    <n v="1843.8211762113201"/>
    <n v="5998.0011772356502"/>
  </r>
  <r>
    <s v="01"/>
    <x v="0"/>
    <s v="Jordbruk, skogsbruk och fiske"/>
    <s v="2018"/>
    <x v="42"/>
    <n v="2150.50684609159"/>
    <n v="504.59039134638101"/>
    <n v="189.742663761448"/>
    <n v="2738.7274100166101"/>
    <n v="32780.857908608799"/>
    <n v="5394.8620267040897"/>
    <n v="45.340701774785899"/>
    <n v="11757.5268856657"/>
    <n v="9813.6312326655207"/>
    <n v="5629.4025306542298"/>
    <n v="1278.63721067911"/>
    <n v="350.58838130135803"/>
    <n v="2160.1264051443"/>
    <n v="2289.6696497660901"/>
    <n v="0"/>
    <n v="0"/>
    <n v="1711.69699398745"/>
    <n v="6108.2942714579603"/>
  </r>
  <r>
    <s v="01"/>
    <x v="0"/>
    <s v="Jordbruk, skogsbruk och fiske"/>
    <s v="2018"/>
    <x v="43"/>
    <n v="2133.6210543321299"/>
    <n v="487.01680601308999"/>
    <n v="266.43573996178702"/>
    <n v="2740.3807836739802"/>
    <n v="32789.773964131098"/>
    <n v="5338.7016957280402"/>
    <n v="59.324583658778003"/>
    <n v="11757.6156658248"/>
    <n v="9836.8123453657809"/>
    <n v="6099.66943625145"/>
    <n v="1369.48252291739"/>
    <n v="444.72970035330599"/>
    <n v="2242.9626501139401"/>
    <n v="2289.6696497660901"/>
    <n v="0"/>
    <n v="0"/>
    <n v="1765.5708820606001"/>
    <n v="5723.5542673319896"/>
  </r>
  <r>
    <s v="01"/>
    <x v="0"/>
    <s v="Jordbruk, skogsbruk och fiske"/>
    <s v="2019"/>
    <x v="44"/>
    <n v="2105.3779057187699"/>
    <n v="450.99306873647402"/>
    <n v="290.06921033659597"/>
    <n v="2821.20135768002"/>
    <n v="32315.3774088461"/>
    <n v="5023.7818363290298"/>
    <n v="49.508221217626698"/>
    <n v="11619.4496979742"/>
    <n v="9847.8194137910104"/>
    <n v="6236.8171251736503"/>
    <n v="1396.7415095020301"/>
    <n v="479.53114208417901"/>
    <n v="2292.41126617293"/>
    <n v="1935.90974939633"/>
    <n v="0"/>
    <n v="0"/>
    <n v="1442.5287873900199"/>
    <n v="5393.7050286172298"/>
  </r>
  <r>
    <s v="01"/>
    <x v="0"/>
    <s v="Jordbruk, skogsbruk och fiske"/>
    <s v="2019"/>
    <x v="45"/>
    <n v="2147.2425110805102"/>
    <n v="493.220894754884"/>
    <n v="234.93048742660301"/>
    <n v="2820.8146000367201"/>
    <n v="32306.065627374901"/>
    <n v="5166.8733722072902"/>
    <n v="36.407164814937801"/>
    <n v="11619.044545253601"/>
    <n v="9818.8334166453296"/>
    <n v="5686.8603394128204"/>
    <n v="1319.0038968261399"/>
    <n v="385.26216010547898"/>
    <n v="2238.4734474984298"/>
    <n v="1935.90974939633"/>
    <n v="0"/>
    <n v="0"/>
    <n v="1770.5750330880201"/>
    <n v="6141.7807000768598"/>
  </r>
  <r>
    <s v="01"/>
    <x v="0"/>
    <s v="Jordbruk, skogsbruk och fiske"/>
    <s v="2019"/>
    <x v="46"/>
    <n v="2170.0295997039302"/>
    <n v="516.12937140674603"/>
    <n v="195.82787970712599"/>
    <n v="2820.6177644557702"/>
    <n v="32303.5932488219"/>
    <n v="5206.54660373352"/>
    <n v="50.4946699871074"/>
    <n v="11619.181670944099"/>
    <n v="9817.8806552621809"/>
    <n v="5556.31214210496"/>
    <n v="1282.5660524862999"/>
    <n v="349.60262732936201"/>
    <n v="2201.9411104513802"/>
    <n v="1935.90974939633"/>
    <n v="0"/>
    <n v="0"/>
    <n v="1641.9155580664301"/>
    <n v="6249.9507830985203"/>
  </r>
  <r>
    <s v="01"/>
    <x v="0"/>
    <s v="Jordbruk, skogsbruk och fiske"/>
    <s v="2019"/>
    <x v="47"/>
    <n v="2154.0708768323502"/>
    <n v="499.366695685293"/>
    <n v="281.79300401095003"/>
    <n v="2822.5489636618499"/>
    <n v="32314.0284295452"/>
    <n v="5150.7243709837803"/>
    <n v="66.335339681077301"/>
    <n v="11619.9233893401"/>
    <n v="9861.9915728332599"/>
    <n v="6190.9850450842096"/>
    <n v="1385.5820614312299"/>
    <n v="455.40526586529302"/>
    <n v="2297.0994172850601"/>
    <n v="1935.90974939633"/>
    <n v="0"/>
    <n v="0"/>
    <n v="1698.98354521634"/>
    <n v="5854.8243636916905"/>
  </r>
  <r>
    <s v="01"/>
    <x v="0"/>
    <s v="Jordbruk, skogsbruk och fiske"/>
    <s v="2020"/>
    <x v="48"/>
    <n v="2131.47780618961"/>
    <n v="452.59765039437201"/>
    <n v="305.44456191910302"/>
    <n v="2937.1684801685701"/>
    <n v="32102.538890269399"/>
    <n v="5350.0218368778496"/>
    <n v="47.009933490774003"/>
    <n v="11728.681426565299"/>
    <n v="9859.0073416709893"/>
    <n v="6236.25628126432"/>
    <n v="1386.5310201832899"/>
    <n v="465.14574080531997"/>
    <n v="2281.4872532027498"/>
    <n v="1659.41962302555"/>
    <n v="0"/>
    <n v="0"/>
    <n v="1793.8033116970801"/>
    <n v="5469.4629458090203"/>
  </r>
  <r>
    <s v="01"/>
    <x v="0"/>
    <s v="Jordbruk, skogsbruk och fiske"/>
    <s v="2020"/>
    <x v="49"/>
    <n v="2120.24191307816"/>
    <n v="442.44034309920499"/>
    <n v="229.0556658616"/>
    <n v="2934.4077303009099"/>
    <n v="32090.146493792399"/>
    <n v="5222.0087739770697"/>
    <n v="32.088349044261797"/>
    <n v="11726.707338132301"/>
    <n v="9757.8011414805205"/>
    <n v="5317.3229687576504"/>
    <n v="1282.15268600268"/>
    <n v="364.66384105369298"/>
    <n v="2176.4252260813"/>
    <n v="1659.41962302555"/>
    <n v="0"/>
    <n v="0"/>
    <n v="1779.1996331436001"/>
    <n v="5469.8216971158099"/>
  </r>
  <r>
    <s v="01"/>
    <x v="0"/>
    <s v="Jordbruk, skogsbruk och fiske"/>
    <s v="2020"/>
    <x v="50"/>
    <n v="2164.3788573239599"/>
    <n v="486.33122621146902"/>
    <n v="200.04758532684599"/>
    <n v="2935.2170266922899"/>
    <n v="32091.274979143302"/>
    <n v="5341.1078822257195"/>
    <n v="45.252580139656303"/>
    <n v="11727.663019080001"/>
    <n v="9819.8144659267691"/>
    <n v="5545.2710939039298"/>
    <n v="1263.4045273061599"/>
    <n v="338.00489072690903"/>
    <n v="2167.7802105035598"/>
    <n v="1659.41962302555"/>
    <n v="0"/>
    <n v="0"/>
    <n v="1771.35920198495"/>
    <n v="5884.1467454882404"/>
  </r>
  <r>
    <s v="01"/>
    <x v="0"/>
    <s v="Jordbruk, skogsbruk och fiske"/>
    <s v="2020"/>
    <x v="51"/>
    <n v="2166.93777073811"/>
    <n v="487.89332126335501"/>
    <n v="252.7276355111"/>
    <n v="2938.2497810303398"/>
    <n v="32098.1727813816"/>
    <n v="5391.6801990609902"/>
    <n v="61.012543716109001"/>
    <n v="11728.164193209101"/>
    <n v="9812.8684679141206"/>
    <n v="5854.4909205030499"/>
    <n v="1373.4790255759599"/>
    <n v="440.31516015314401"/>
    <n v="2282.8507504919899"/>
    <n v="1659.41962302555"/>
    <n v="0"/>
    <n v="0"/>
    <n v="1419.91228411204"/>
    <n v="5762.1309135874499"/>
  </r>
  <r>
    <s v="01"/>
    <x v="0"/>
    <s v="Jordbruk, skogsbruk och fiske"/>
    <s v="2021"/>
    <x v="52"/>
    <n v="2078.8696032283501"/>
    <n v="431.31724119466298"/>
    <n v="301.250197847452"/>
    <n v="2808.6479353638501"/>
    <n v="32209.873299334999"/>
    <n v="4954.7034874704405"/>
    <n v="47.794609559501502"/>
    <n v="11478.453272602101"/>
    <n v="9697.3404931738096"/>
    <n v="5815.3289440278704"/>
    <n v="1346.29469023004"/>
    <n v="453.49056368637599"/>
    <n v="2155.8574646480502"/>
    <n v="1384.2067808881"/>
    <n v="0"/>
    <n v="0"/>
    <n v="1626.30018347297"/>
    <n v="5126.95316872068"/>
  </r>
  <r>
    <s v="01"/>
    <x v="0"/>
    <s v="Jordbruk, skogsbruk och fiske"/>
    <s v="2021"/>
    <x v="53"/>
    <n v="2126.0087033630898"/>
    <n v="478.77116094949599"/>
    <n v="215.61181149743899"/>
    <n v="2808.41320108318"/>
    <n v="32200.8513337738"/>
    <n v="5059.0790654297798"/>
    <n v="32.049420325445297"/>
    <n v="11477.7042910174"/>
    <n v="9695.9647084805292"/>
    <n v="5442.0308677846297"/>
    <n v="1276.57872926651"/>
    <n v="365.74529301496301"/>
    <n v="2111.6563391316599"/>
    <n v="1384.2067808881"/>
    <n v="0"/>
    <n v="0"/>
    <n v="1655.5956547328101"/>
    <n v="5924.5591808975696"/>
  </r>
  <r>
    <s v="01"/>
    <x v="0"/>
    <s v="Jordbruk, skogsbruk och fiske"/>
    <s v="2021"/>
    <x v="54"/>
    <n v="2132.91568014634"/>
    <n v="485.99966010413698"/>
    <n v="203.00572654399701"/>
    <n v="2807.3546759854898"/>
    <n v="32199.386575898501"/>
    <n v="5026.8605940562602"/>
    <n v="40.710254879492403"/>
    <n v="11477.931365587299"/>
    <n v="9723.8448014392507"/>
    <n v="5482.7540948128299"/>
    <n v="1234.1317799795099"/>
    <n v="329.02921255718599"/>
    <n v="2063.5180256703502"/>
    <n v="1384.2067808881"/>
    <n v="0"/>
    <n v="0"/>
    <n v="1940.3825490223901"/>
    <n v="5909.98754039298"/>
  </r>
  <r>
    <s v="01"/>
    <x v="0"/>
    <s v="Jordbruk, skogsbruk och fiske"/>
    <s v="2021"/>
    <x v="55"/>
    <n v="2117.0369963521898"/>
    <n v="469.249779403373"/>
    <n v="293.94418075531797"/>
    <n v="2809.6290260014798"/>
    <n v="32208.975652769299"/>
    <n v="5065.3005849432402"/>
    <n v="58.547261228926097"/>
    <n v="11479.032585774299"/>
    <n v="9729.85334071129"/>
    <n v="5885.5916885645602"/>
    <n v="1332.82880853903"/>
    <n v="429.31617401708701"/>
    <n v="2155.8934747499902"/>
    <n v="1384.2067808881"/>
    <n v="0"/>
    <n v="0"/>
    <n v="1939.6669106885199"/>
    <n v="5567.6405223963302"/>
  </r>
  <r>
    <s v="01"/>
    <x v="0"/>
    <s v="Jordbruk, skogsbruk och fiske"/>
    <s v="2022"/>
    <x v="56"/>
    <n v="2059.6585378683799"/>
    <n v="413.38859068574999"/>
    <n v="270.611851619476"/>
    <n v="2805.7861261355902"/>
    <n v="32192.934897553499"/>
    <n v="4830.3095924720301"/>
    <n v="38.483082306939501"/>
    <n v="11477.2776657584"/>
    <n v="9602.0954431608006"/>
    <n v="5080.9944068266896"/>
    <n v="1268.3345916810999"/>
    <n v="386.67308683450301"/>
    <n v="2067.1578592452101"/>
    <n v="1384.2067808881"/>
    <n v="0"/>
    <n v="0"/>
    <n v="1781.60991135056"/>
    <n v="4842.1619648936103"/>
  </r>
  <r>
    <s v="01"/>
    <x v="0"/>
    <s v="Jordbruk, skogsbruk och fiske"/>
    <s v="2022"/>
    <x v="57"/>
    <n v="2052.9989713519599"/>
    <n v="408.05994202024499"/>
    <n v="225.65194247744401"/>
    <n v="2801.7566464219799"/>
    <n v="32183.5382644534"/>
    <n v="4737.4739971095196"/>
    <n v="25.2470235276087"/>
    <n v="11476.1837669002"/>
    <n v="9602.2778648520798"/>
    <n v="4845.1480175710103"/>
    <n v="1195.4829414635501"/>
    <n v="318.30349341994702"/>
    <n v="1991.93236043866"/>
    <n v="1384.2067808881"/>
    <n v="0"/>
    <n v="0"/>
    <n v="2098.7094259383898"/>
    <n v="4924.5712417296099"/>
  </r>
  <r>
    <s v="01"/>
    <x v="0"/>
    <s v="Jordbruk, skogsbruk och fiske"/>
    <s v="2022"/>
    <x v="58"/>
    <n v="2067.22429344393"/>
    <n v="422.54692415143501"/>
    <n v="203.94650802435399"/>
    <n v="2801.0461164593198"/>
    <n v="32180.917921627599"/>
    <n v="4745.06356793943"/>
    <n v="32.185995210614102"/>
    <n v="11476.190298704099"/>
    <n v="9612.9259763220798"/>
    <n v="4822.3132803937497"/>
    <n v="1171.3122314139"/>
    <n v="294.94681746927199"/>
    <n v="1967.5692875499401"/>
    <n v="1384.2067808881"/>
    <n v="0"/>
    <n v="0"/>
    <n v="2152.8224404697298"/>
    <n v="4998.24492078194"/>
  </r>
  <r>
    <s v="01"/>
    <x v="0"/>
    <s v="Jordbruk, skogsbruk och fiske"/>
    <s v="2022"/>
    <x v="59"/>
    <n v="2078.63025817177"/>
    <n v="432.45646815347999"/>
    <n v="260.47641661198401"/>
    <n v="2805.5633026196501"/>
    <n v="32191.609578531501"/>
    <n v="4861.1326101895702"/>
    <n v="46.568330576610101"/>
    <n v="11477.6266945387"/>
    <n v="9629.2541995893898"/>
    <n v="5162.4413087944404"/>
    <n v="1251.7312025751"/>
    <n v="367.78718615122602"/>
    <n v="2053.8454676175502"/>
    <n v="1384.2067808881"/>
    <n v="0"/>
    <n v="0"/>
    <n v="1961.5056280047399"/>
    <n v="5013.6191079086102"/>
  </r>
  <r>
    <s v="01"/>
    <x v="0"/>
    <s v="Jordbruk, skogsbruk och fiske"/>
    <s v="2023"/>
    <x v="60"/>
    <n v="2055.8066089712902"/>
    <n v="409.59173782102198"/>
    <n v="282.31791717672201"/>
    <n v="2805.4476551931698"/>
    <n v="32194.171282102699"/>
    <n v="4806.0208731590801"/>
    <n v="38.338752494814898"/>
    <n v="11477.529756632601"/>
    <n v="9625.3011925829305"/>
    <n v="5216.28664100272"/>
    <n v="1264.41808720174"/>
    <n v="385.66769539495101"/>
    <n v="2059.7917799614502"/>
    <n v="1384.2067808881"/>
    <n v="0"/>
    <n v="0"/>
    <n v="1943.9754220769601"/>
    <n v="4789.70372057861"/>
  </r>
  <r>
    <s v="02"/>
    <x v="1"/>
    <s v="Utvinning av mineral"/>
    <s v="2008"/>
    <x v="0"/>
    <n v="186.69951978846501"/>
    <n v="184.84629319434401"/>
    <n v="0.31401107024917901"/>
    <n v="5.9696900835169497"/>
    <n v="15.603966091189401"/>
    <n v="1035.7663638921699"/>
    <n v="546.90852658134497"/>
    <n v="2.5318140575245498"/>
    <n v="24.533918974727801"/>
    <n v="129.149447575588"/>
    <n v="694.75896634706805"/>
    <n v="553.73272698630899"/>
    <n v="881.58464999227499"/>
    <n v="92.169692645989997"/>
    <n v="0"/>
    <n v="0"/>
    <n v="4.15362091391835"/>
    <n v="366.10067538244999"/>
  </r>
  <r>
    <s v="02"/>
    <x v="1"/>
    <s v="Utvinning av mineral"/>
    <s v="2008"/>
    <x v="1"/>
    <n v="201.06334616286799"/>
    <n v="199.02127378703901"/>
    <n v="1.09982736541767"/>
    <n v="6.6576689084744798"/>
    <n v="15.8372301302711"/>
    <n v="1087.2125660813199"/>
    <n v="547.69296566691196"/>
    <n v="2.5994421701806498"/>
    <n v="25.999903306193598"/>
    <n v="135.75979844581701"/>
    <n v="695.04286844331205"/>
    <n v="555.02379595191496"/>
    <n v="881.06746393089395"/>
    <n v="92.169692645989997"/>
    <n v="0"/>
    <n v="0"/>
    <n v="14.5480256796554"/>
    <n v="404.963865209868"/>
  </r>
  <r>
    <s v="02"/>
    <x v="1"/>
    <s v="Utvinning av mineral"/>
    <s v="2008"/>
    <x v="2"/>
    <n v="196.373266449384"/>
    <n v="194.39771888785"/>
    <n v="1.1311580787795901"/>
    <n v="6.4113554557836601"/>
    <n v="15.7925247969652"/>
    <n v="1086.7857388637999"/>
    <n v="552.27948276875702"/>
    <n v="2.6301083854352698"/>
    <n v="25.728576872771999"/>
    <n v="135.07719104898101"/>
    <n v="695.80851306646696"/>
    <n v="554.82438875907098"/>
    <n v="882.57649477956897"/>
    <n v="92.169692645989997"/>
    <n v="0"/>
    <n v="0"/>
    <n v="14.962458246315901"/>
    <n v="388.81501550463503"/>
  </r>
  <r>
    <s v="02"/>
    <x v="1"/>
    <s v="Utvinning av mineral"/>
    <s v="2008"/>
    <x v="3"/>
    <n v="195.372190128716"/>
    <n v="193.56178647820801"/>
    <n v="1.17559212734124"/>
    <n v="5.7970284933423599"/>
    <n v="15.7086938691459"/>
    <n v="1050.5565852315799"/>
    <n v="552.22809821987903"/>
    <n v="2.69571558000075"/>
    <n v="26.500957106671599"/>
    <n v="139.675272796092"/>
    <n v="696.97410226790601"/>
    <n v="554.77206138658096"/>
    <n v="884.88475764040402"/>
    <n v="92.169692645989997"/>
    <n v="0"/>
    <n v="0"/>
    <n v="15.5501996999862"/>
    <n v="397.31350947299899"/>
  </r>
  <r>
    <s v="02"/>
    <x v="1"/>
    <s v="Utvinning av mineral"/>
    <s v="2009"/>
    <x v="4"/>
    <n v="145.81955178739901"/>
    <n v="144.25708684939499"/>
    <n v="1.0840910510430199"/>
    <n v="4.9525329116400201"/>
    <n v="13.537533632742001"/>
    <n v="761.92739461452095"/>
    <n v="366.98015270600598"/>
    <n v="1.7125162341820701"/>
    <n v="21.030321236097301"/>
    <n v="110.870995696794"/>
    <n v="440.27322689738099"/>
    <n v="346.49220835585101"/>
    <n v="559.27651165729799"/>
    <n v="87.246045823507202"/>
    <n v="0"/>
    <n v="0"/>
    <n v="14.3398704897435"/>
    <n v="371.85197882679398"/>
  </r>
  <r>
    <s v="02"/>
    <x v="1"/>
    <s v="Utvinning av mineral"/>
    <s v="2009"/>
    <x v="5"/>
    <n v="140.426515395037"/>
    <n v="139.03670644793399"/>
    <n v="1.30892750299592"/>
    <n v="4.3080439963199604"/>
    <n v="13.470875477695801"/>
    <n v="768.38599528202496"/>
    <n v="374.42338141207699"/>
    <n v="1.8309424552539"/>
    <n v="23.372518861107"/>
    <n v="124.27577840958"/>
    <n v="444.14710280007603"/>
    <n v="347.44794165764898"/>
    <n v="565.66436050643995"/>
    <n v="87.246045823507202"/>
    <n v="0"/>
    <n v="0"/>
    <n v="17.313912650590101"/>
    <n v="400.85885455804402"/>
  </r>
  <r>
    <s v="02"/>
    <x v="1"/>
    <s v="Utvinning av mineral"/>
    <s v="2009"/>
    <x v="6"/>
    <n v="143.701444591929"/>
    <n v="142.324982041852"/>
    <n v="1.2167838305668099"/>
    <n v="4.2522439404670296"/>
    <n v="13.522326112560901"/>
    <n v="775.77152190295806"/>
    <n v="377.26149351808198"/>
    <n v="1.9128533044934"/>
    <n v="23.656447134893799"/>
    <n v="126.395518634119"/>
    <n v="444.80075715977603"/>
    <n v="347.63318711391503"/>
    <n v="566.699326250426"/>
    <n v="87.246045823507202"/>
    <n v="0"/>
    <n v="0"/>
    <n v="16.0950851645628"/>
    <n v="399.90391455519602"/>
  </r>
  <r>
    <s v="02"/>
    <x v="1"/>
    <s v="Utvinning av mineral"/>
    <s v="2009"/>
    <x v="7"/>
    <n v="213.342939450822"/>
    <n v="211.324409267611"/>
    <n v="1.20362597983051"/>
    <n v="6.5103221898809904"/>
    <n v="15.0822152924985"/>
    <n v="1223.2512402462501"/>
    <n v="458.052818938916"/>
    <n v="3.1409801000170798"/>
    <n v="28.448374397645999"/>
    <n v="154.77356709712399"/>
    <n v="457.39410969677499"/>
    <n v="354.447368074959"/>
    <n v="583.25034937464102"/>
    <n v="87.246045823507202"/>
    <n v="0"/>
    <n v="0"/>
    <n v="15.921030482857899"/>
    <n v="407.61073507156999"/>
  </r>
  <r>
    <s v="02"/>
    <x v="1"/>
    <s v="Utvinning av mineral"/>
    <s v="2010"/>
    <x v="8"/>
    <n v="228.54448065860001"/>
    <n v="226.52644043917101"/>
    <n v="1.26530939423304"/>
    <n v="6.3151860864343901"/>
    <n v="15.598527678053699"/>
    <n v="1196.7640631803899"/>
    <n v="619.64244241070196"/>
    <n v="3.2050645700374498"/>
    <n v="27.502589304807898"/>
    <n v="154.10020193045099"/>
    <n v="436.01952575761499"/>
    <n v="336.696943856578"/>
    <n v="559.76012656733405"/>
    <n v="81.762124281145802"/>
    <n v="0"/>
    <n v="0"/>
    <n v="15.758812644199599"/>
    <n v="406.30865348690901"/>
  </r>
  <r>
    <s v="02"/>
    <x v="1"/>
    <s v="Utvinning av mineral"/>
    <s v="2010"/>
    <x v="9"/>
    <n v="211.226781225325"/>
    <n v="209.28225450801"/>
    <n v="1.30477559522054"/>
    <n v="6.0656673503997496"/>
    <n v="15.33456206858"/>
    <n v="1165.26476091572"/>
    <n v="611.51500795925699"/>
    <n v="2.9627024574879899"/>
    <n v="28.0812313715249"/>
    <n v="156.26923678486"/>
    <n v="436.104877025012"/>
    <n v="336.62916765175999"/>
    <n v="560.06557765907201"/>
    <n v="81.762124281145802"/>
    <n v="0"/>
    <n v="0"/>
    <n v="16.863408612892201"/>
    <n v="432.78293212405202"/>
  </r>
  <r>
    <s v="02"/>
    <x v="1"/>
    <s v="Utvinning av mineral"/>
    <s v="2010"/>
    <x v="10"/>
    <n v="205.67964265147"/>
    <n v="203.66635453637801"/>
    <n v="1.33297693499362"/>
    <n v="6.3315970622575"/>
    <n v="15.273491501954201"/>
    <n v="1168.5642507979001"/>
    <n v="607.82655803900695"/>
    <n v="2.8191254817819398"/>
    <n v="27.651128028613702"/>
    <n v="152.93154917295701"/>
    <n v="435.06078434640898"/>
    <n v="336.49259021775799"/>
    <n v="558.23861669312305"/>
    <n v="81.762124281145802"/>
    <n v="0"/>
    <n v="0"/>
    <n v="17.410239922419699"/>
    <n v="435.70223960614902"/>
  </r>
  <r>
    <s v="02"/>
    <x v="1"/>
    <s v="Utvinning av mineral"/>
    <s v="2010"/>
    <x v="11"/>
    <n v="234.97223475500499"/>
    <n v="232.80562807192001"/>
    <n v="1.47113740500624"/>
    <n v="6.8592191955600503"/>
    <n v="15.7555880257966"/>
    <n v="1267.1281523738801"/>
    <n v="626.15500277080105"/>
    <n v="3.2294988553009101"/>
    <n v="29.7810383244144"/>
    <n v="165.10535989015199"/>
    <n v="438.08096996863401"/>
    <n v="338.48862831093101"/>
    <n v="562.04565916544402"/>
    <n v="81.762124281145802"/>
    <n v="0"/>
    <n v="0"/>
    <n v="18.607080066191799"/>
    <n v="461.28656925173499"/>
  </r>
  <r>
    <s v="02"/>
    <x v="1"/>
    <s v="Utvinning av mineral"/>
    <s v="2011"/>
    <x v="12"/>
    <n v="244.95006595256001"/>
    <n v="242.69554757954899"/>
    <n v="1.52039883806198"/>
    <n v="7.2167826599586302"/>
    <n v="15.407643454748399"/>
    <n v="1345.8016443291201"/>
    <n v="610.02227388564802"/>
    <n v="3.4622278195276901"/>
    <n v="30.334876641684399"/>
    <n v="173.62135374453001"/>
    <n v="548.28896233969203"/>
    <n v="450.24126330848702"/>
    <n v="669.39441287311195"/>
    <n v="81.207252745406393"/>
    <n v="0"/>
    <n v="0"/>
    <n v="20.111154013070198"/>
    <n v="440.04042111406102"/>
  </r>
  <r>
    <s v="02"/>
    <x v="1"/>
    <s v="Utvinning av mineral"/>
    <s v="2011"/>
    <x v="13"/>
    <n v="205.52809566985599"/>
    <n v="203.57733647824901"/>
    <n v="1.7157849763373201"/>
    <n v="6.1607524569320598"/>
    <n v="14.5536728261037"/>
    <n v="1122.8691574786201"/>
    <n v="565.04227561494395"/>
    <n v="2.74092934296183"/>
    <n v="29.127892360278398"/>
    <n v="165.48573002270601"/>
    <n v="542.55105503520201"/>
    <n v="447.42368949937702"/>
    <n v="661.74665709781596"/>
    <n v="81.207252745406393"/>
    <n v="0"/>
    <n v="0"/>
    <n v="22.695648782831199"/>
    <n v="472.461471233569"/>
  </r>
  <r>
    <s v="02"/>
    <x v="1"/>
    <s v="Utvinning av mineral"/>
    <s v="2011"/>
    <x v="14"/>
    <n v="214.96739369305101"/>
    <n v="212.979715147288"/>
    <n v="1.8379284866280401"/>
    <n v="6.2817441202082902"/>
    <n v="14.7271215185201"/>
    <n v="1160.1842281572799"/>
    <n v="572.45805046666703"/>
    <n v="2.9193761657430399"/>
    <n v="29.740547694317101"/>
    <n v="169.812757436379"/>
    <n v="544.03353735851294"/>
    <n v="448.10606167668402"/>
    <n v="663.82894002331"/>
    <n v="81.207252745406393"/>
    <n v="0"/>
    <n v="0"/>
    <n v="24.311305304626"/>
    <n v="472.001060977522"/>
  </r>
  <r>
    <s v="02"/>
    <x v="1"/>
    <s v="Utvinning av mineral"/>
    <s v="2011"/>
    <x v="15"/>
    <n v="222.8919681715"/>
    <n v="220.83568959338101"/>
    <n v="1.8360938659667401"/>
    <n v="6.5181941591764501"/>
    <n v="14.9392919481337"/>
    <n v="1234.2034513051401"/>
    <n v="588.52162129886199"/>
    <n v="3.0997685871197298"/>
    <n v="30.5665214795211"/>
    <n v="174.111168110737"/>
    <n v="546.525777825869"/>
    <n v="449.192117840425"/>
    <n v="667.34790565184903"/>
    <n v="81.207252745406393"/>
    <n v="0"/>
    <n v="0"/>
    <n v="24.287025426618001"/>
    <n v="472.23439008699398"/>
  </r>
  <r>
    <s v="02"/>
    <x v="1"/>
    <s v="Utvinning av mineral"/>
    <s v="2012"/>
    <x v="16"/>
    <n v="254.25205795260899"/>
    <n v="251.84708282908301"/>
    <n v="1.8792380525607"/>
    <n v="7.6480742066892704"/>
    <n v="16.646402773232701"/>
    <n v="1407.92697505415"/>
    <n v="555.41342218097896"/>
    <n v="3.5399484142659698"/>
    <n v="34.393364335264501"/>
    <n v="205.40553502579101"/>
    <n v="573.46997908903302"/>
    <n v="500.40522088183701"/>
    <n v="665.61812189223804"/>
    <n v="78.996431508669104"/>
    <n v="0"/>
    <n v="0"/>
    <n v="25.321537106203198"/>
    <n v="503.42725899454001"/>
  </r>
  <r>
    <s v="02"/>
    <x v="1"/>
    <s v="Utvinning av mineral"/>
    <s v="2012"/>
    <x v="17"/>
    <n v="207.49721739391401"/>
    <n v="205.53676371467799"/>
    <n v="2.8289103265202602"/>
    <n v="6.0836245066526402"/>
    <n v="15.5770358525092"/>
    <n v="1101.7246114284501"/>
    <n v="501.74865302546698"/>
    <n v="2.6993585778625602"/>
    <n v="31.934268576052698"/>
    <n v="190.70370135902499"/>
    <n v="565.43583817824697"/>
    <n v="496.15305877188899"/>
    <n v="655.07601679894299"/>
    <n v="78.996431508669104"/>
    <n v="0"/>
    <n v="0"/>
    <n v="38.153975033745901"/>
    <n v="517.41601047521203"/>
  </r>
  <r>
    <s v="02"/>
    <x v="1"/>
    <s v="Utvinning av mineral"/>
    <s v="2012"/>
    <x v="18"/>
    <n v="214.55551672236399"/>
    <n v="212.47705933790701"/>
    <n v="3.3009680877184899"/>
    <n v="6.50858146537119"/>
    <n v="15.7695398225107"/>
    <n v="1168.86848358262"/>
    <n v="512.20599264075702"/>
    <n v="2.8178950950427701"/>
    <n v="32.300679508908502"/>
    <n v="192.64231601396401"/>
    <n v="566.81809702125202"/>
    <n v="497.01107362622503"/>
    <n v="656.74613440291205"/>
    <n v="78.996431508669104"/>
    <n v="0"/>
    <n v="0"/>
    <n v="44.530306711718801"/>
    <n v="515.440039819758"/>
  </r>
  <r>
    <s v="02"/>
    <x v="1"/>
    <s v="Utvinning av mineral"/>
    <s v="2012"/>
    <x v="19"/>
    <n v="239.532795913"/>
    <n v="237.320486815522"/>
    <n v="3.3791814455722702"/>
    <n v="6.9615406778726898"/>
    <n v="16.263022740665001"/>
    <n v="1291.51243466253"/>
    <n v="535.43482236337195"/>
    <n v="3.26978477301865"/>
    <n v="34.405055344288499"/>
    <n v="205.58654075723899"/>
    <n v="571.211111619902"/>
    <n v="499.19355963061298"/>
    <n v="662.79405557885502"/>
    <n v="78.996431508669104"/>
    <n v="0"/>
    <n v="0"/>
    <n v="45.561848746127197"/>
    <n v="526.60596120886999"/>
  </r>
  <r>
    <s v="02"/>
    <x v="1"/>
    <s v="Utvinning av mineral"/>
    <s v="2013"/>
    <x v="20"/>
    <n v="229.79405027879099"/>
    <n v="227.66084859394499"/>
    <n v="4.00366824079883"/>
    <n v="7.2769463614651997"/>
    <n v="13.8257413553265"/>
    <n v="1258.7904911015501"/>
    <n v="533.03676571004803"/>
    <n v="3.0631028178130002"/>
    <n v="41.802155811399601"/>
    <n v="270.79850349131402"/>
    <n v="554.12637792035298"/>
    <n v="468.77507898824899"/>
    <n v="663.62551666114803"/>
    <n v="66.367520704366996"/>
    <n v="0"/>
    <n v="0"/>
    <n v="54.684703121859798"/>
    <n v="616.36470284115296"/>
  </r>
  <r>
    <s v="02"/>
    <x v="1"/>
    <s v="Utvinning av mineral"/>
    <s v="2013"/>
    <x v="21"/>
    <n v="217.40940401568801"/>
    <n v="215.41363931932301"/>
    <n v="4.8195958217630004"/>
    <n v="6.7858114909155001"/>
    <n v="13.5655182201202"/>
    <n v="1210.1654093705699"/>
    <n v="519.34279723863699"/>
    <n v="2.8987965955088599"/>
    <n v="43.957680833917699"/>
    <n v="285.45753298027302"/>
    <n v="555.00616584080001"/>
    <n v="469.10463981835102"/>
    <n v="665.169921877972"/>
    <n v="66.367520704366996"/>
    <n v="0"/>
    <n v="0"/>
    <n v="65.827073147088001"/>
    <n v="664.92506656631099"/>
  </r>
  <r>
    <s v="02"/>
    <x v="1"/>
    <s v="Utvinning av mineral"/>
    <s v="2013"/>
    <x v="22"/>
    <n v="231.27106562461401"/>
    <n v="229.11867151868"/>
    <n v="5.2632574940188803"/>
    <n v="7.3424746966944996"/>
    <n v="13.891006078607999"/>
    <n v="1308.7550856165301"/>
    <n v="529.80738598270102"/>
    <n v="3.1423057987247001"/>
    <n v="44.783864011062597"/>
    <n v="290.44022610355501"/>
    <n v="557.484096104169"/>
    <n v="470.50235062378499"/>
    <n v="668.345780868068"/>
    <n v="66.367520704366996"/>
    <n v="0"/>
    <n v="0"/>
    <n v="71.8848706268531"/>
    <n v="663.70212667912494"/>
  </r>
  <r>
    <s v="02"/>
    <x v="1"/>
    <s v="Utvinning av mineral"/>
    <s v="2013"/>
    <x v="23"/>
    <n v="222.033498301094"/>
    <n v="220.07566460320001"/>
    <n v="5.3316306416195403"/>
    <n v="6.6334607747720202"/>
    <n v="13.6527304096994"/>
    <n v="1223.2983889622799"/>
    <n v="518.51851863214495"/>
    <n v="3.03730769504834"/>
    <n v="43.916132722707403"/>
    <n v="285.15042110017401"/>
    <n v="556.05673243210504"/>
    <n v="469.21203245403802"/>
    <n v="666.95996276466406"/>
    <n v="66.367520704366996"/>
    <n v="0"/>
    <n v="0"/>
    <n v="72.819931554959297"/>
    <n v="652.49229896872896"/>
  </r>
  <r>
    <s v="02"/>
    <x v="1"/>
    <s v="Utvinning av mineral"/>
    <s v="2014"/>
    <x v="24"/>
    <n v="245.88318246627199"/>
    <n v="243.68360352647599"/>
    <n v="6.8010330132844699"/>
    <n v="7.7009177682452901"/>
    <n v="15.244665568621601"/>
    <n v="1312.2883757101899"/>
    <n v="327.43109010004201"/>
    <n v="3.3733096052299398"/>
    <n v="46.122480642436003"/>
    <n v="310.19587783267798"/>
    <n v="231.18599655902599"/>
    <n v="166.21026275070199"/>
    <n v="313.66197395005202"/>
    <n v="62.007889725802897"/>
    <n v="0"/>
    <n v="0"/>
    <n v="92.866613923865899"/>
    <n v="634.23097740328001"/>
  </r>
  <r>
    <s v="02"/>
    <x v="1"/>
    <s v="Utvinning av mineral"/>
    <s v="2014"/>
    <x v="25"/>
    <n v="220.10289309390799"/>
    <n v="218.121822495956"/>
    <n v="8.1600207217095608"/>
    <n v="6.9371412603435099"/>
    <n v="14.669395309661301"/>
    <n v="1172.0556921193099"/>
    <n v="307.95449616820002"/>
    <n v="2.9056474885739298"/>
    <n v="47.592140569213797"/>
    <n v="321.53495675224701"/>
    <n v="228.86116122256701"/>
    <n v="165.25770460799899"/>
    <n v="310.59134609536898"/>
    <n v="62.007889725802897"/>
    <n v="0"/>
    <n v="0"/>
    <n v="111.421842178592"/>
    <n v="690.09059370060595"/>
  </r>
  <r>
    <s v="02"/>
    <x v="1"/>
    <s v="Utvinning av mineral"/>
    <s v="2014"/>
    <x v="26"/>
    <n v="226.550011271139"/>
    <n v="224.38140538623"/>
    <n v="8.4672069343523599"/>
    <n v="7.6260961902839801"/>
    <n v="14.846617828336701"/>
    <n v="1233.9021084224801"/>
    <n v="319.87029731057203"/>
    <n v="2.9314123896897302"/>
    <n v="47.384534674164797"/>
    <n v="319.61014609233803"/>
    <n v="228.834988491345"/>
    <n v="165.87395741796101"/>
    <n v="309.88733239686502"/>
    <n v="62.007889725802897"/>
    <n v="0"/>
    <n v="0"/>
    <n v="115.615710920898"/>
    <n v="687.82704512333203"/>
  </r>
  <r>
    <s v="02"/>
    <x v="1"/>
    <s v="Utvinning av mineral"/>
    <s v="2014"/>
    <x v="27"/>
    <n v="250.51183359030099"/>
    <n v="248.20661189712601"/>
    <n v="8.0205915329162405"/>
    <n v="8.0895020398460797"/>
    <n v="15.3399484758972"/>
    <n v="1359.84746406558"/>
    <n v="330.22158308995398"/>
    <n v="3.3810134191282599"/>
    <n v="49.536738791101399"/>
    <n v="333.436409623516"/>
    <n v="233.36673598012601"/>
    <n v="168.094529684957"/>
    <n v="316.13214493909697"/>
    <n v="62.007889725802897"/>
    <n v="0"/>
    <n v="0"/>
    <n v="109.518519009998"/>
    <n v="696.87154499312499"/>
  </r>
  <r>
    <s v="02"/>
    <x v="1"/>
    <s v="Utvinning av mineral"/>
    <s v="2015"/>
    <x v="28"/>
    <n v="237.58988421195801"/>
    <n v="235.50862544014601"/>
    <n v="8.00670172048358"/>
    <n v="7.3097277799942404"/>
    <n v="15.7638432195824"/>
    <n v="1199.3363584813701"/>
    <n v="295.515353694103"/>
    <n v="3.18654593129917"/>
    <n v="46.722198274145498"/>
    <n v="318.64613282301798"/>
    <n v="184.94444503568499"/>
    <n v="136.41374283063701"/>
    <n v="244.201449918945"/>
    <n v="50.367788130806403"/>
    <n v="0"/>
    <n v="0"/>
    <n v="108.312319473231"/>
    <n v="664.57180389570897"/>
  </r>
  <r>
    <s v="02"/>
    <x v="1"/>
    <s v="Utvinning av mineral"/>
    <s v="2015"/>
    <x v="29"/>
    <n v="225.11007051717701"/>
    <n v="223.10671819559099"/>
    <n v="10.210829956967901"/>
    <n v="7.0429479396480099"/>
    <n v="15.5063506290969"/>
    <n v="1149.90960294662"/>
    <n v="287.009817068247"/>
    <n v="2.9663387386945201"/>
    <n v="48.1173446296389"/>
    <n v="328.83330954460899"/>
    <n v="184.547300020036"/>
    <n v="136.404160944898"/>
    <n v="243.645751031337"/>
    <n v="50.367788130806403"/>
    <n v="0"/>
    <n v="0"/>
    <n v="139.513477398102"/>
    <n v="702.70143487215296"/>
  </r>
  <r>
    <s v="02"/>
    <x v="1"/>
    <s v="Utvinning av mineral"/>
    <s v="2015"/>
    <x v="30"/>
    <n v="217.884176090484"/>
    <n v="215.85329178173899"/>
    <n v="12.5338915546594"/>
    <n v="7.1378814605065504"/>
    <n v="15.5911579195215"/>
    <n v="1121.97544125849"/>
    <n v="287.44387312870299"/>
    <n v="2.81795951495815"/>
    <n v="46.979784466546498"/>
    <n v="321.40138890543801"/>
    <n v="182.607624178934"/>
    <n v="135.627269821884"/>
    <n v="240.749916085862"/>
    <n v="50.367788130806403"/>
    <n v="0"/>
    <n v="0"/>
    <n v="164.771232519964"/>
    <n v="692.01625832507204"/>
  </r>
  <r>
    <s v="02"/>
    <x v="1"/>
    <s v="Utvinning av mineral"/>
    <s v="2015"/>
    <x v="31"/>
    <n v="240.806911774821"/>
    <n v="238.69156610884201"/>
    <n v="11.3672653826694"/>
    <n v="7.4132531843467397"/>
    <n v="16.001438291541401"/>
    <n v="1212.0507068975401"/>
    <n v="294.53018048409302"/>
    <n v="3.2254733869096102"/>
    <n v="49.147559043222898"/>
    <n v="335.83082153250899"/>
    <n v="186.316978016788"/>
    <n v="137.47839451473001"/>
    <n v="245.88742398707299"/>
    <n v="50.367788130806403"/>
    <n v="0"/>
    <n v="0"/>
    <n v="148.020533497537"/>
    <n v="706.235648576323"/>
  </r>
  <r>
    <s v="02"/>
    <x v="1"/>
    <s v="Utvinning av mineral"/>
    <s v="2016"/>
    <x v="32"/>
    <n v="240.76890336965701"/>
    <n v="238.60336523150301"/>
    <n v="13.5501881983761"/>
    <n v="7.6990510924402296"/>
    <n v="16.028156556279601"/>
    <n v="1260.10086729923"/>
    <n v="152.21787108983401"/>
    <n v="4.0751289709959604"/>
    <n v="45.291268217922699"/>
    <n v="306.73016750060901"/>
    <n v="257.43209926063798"/>
    <n v="200.95375397278599"/>
    <n v="330.12529710930602"/>
    <n v="43.12214415599"/>
    <n v="0"/>
    <n v="0"/>
    <n v="170.22887045422601"/>
    <n v="676.13090050911705"/>
  </r>
  <r>
    <s v="02"/>
    <x v="1"/>
    <s v="Utvinning av mineral"/>
    <s v="2016"/>
    <x v="33"/>
    <n v="219.403632743804"/>
    <n v="217.33111665216501"/>
    <n v="15.281242562236301"/>
    <n v="7.3984072028318399"/>
    <n v="15.5513202788275"/>
    <n v="1138.9773032077101"/>
    <n v="139.59986521583201"/>
    <n v="3.4720075581574701"/>
    <n v="46.806723610547799"/>
    <n v="318.61131466460603"/>
    <n v="254.41333523041001"/>
    <n v="200.26694828012501"/>
    <n v="325.51706719589401"/>
    <n v="43.12214415599"/>
    <n v="0"/>
    <n v="0"/>
    <n v="193.48293896451599"/>
    <n v="744.43770969940999"/>
  </r>
  <r>
    <s v="02"/>
    <x v="1"/>
    <s v="Utvinning av mineral"/>
    <s v="2016"/>
    <x v="34"/>
    <n v="228.47338347449499"/>
    <n v="226.35482643543699"/>
    <n v="14.3417693133614"/>
    <n v="7.5636241672382098"/>
    <n v="15.6319792734821"/>
    <n v="1194.79617941214"/>
    <n v="142.91153958600299"/>
    <n v="3.6843648453117401"/>
    <n v="48.237783250047499"/>
    <n v="328.07825725630499"/>
    <n v="256.70906785648498"/>
    <n v="201.408203146689"/>
    <n v="328.70698670480198"/>
    <n v="43.12214415599"/>
    <n v="0"/>
    <n v="0"/>
    <n v="188.687077990284"/>
    <n v="760.53961250991404"/>
  </r>
  <r>
    <s v="02"/>
    <x v="1"/>
    <s v="Utvinning av mineral"/>
    <s v="2016"/>
    <x v="35"/>
    <n v="230.210032013849"/>
    <n v="228.10492662798899"/>
    <n v="16.186466860443499"/>
    <n v="7.50419352715417"/>
    <n v="15.7140316457848"/>
    <n v="1164.52158755295"/>
    <n v="141.03319346821399"/>
    <n v="3.6709041915147398"/>
    <n v="48.247945118780102"/>
    <n v="328.85616894761"/>
    <n v="255.73133026428201"/>
    <n v="201.10446429108501"/>
    <n v="327.24264154361703"/>
    <n v="43.12214415599"/>
    <n v="0"/>
    <n v="0"/>
    <n v="206.05109096001101"/>
    <n v="765.26907092843101"/>
  </r>
  <r>
    <s v="02"/>
    <x v="1"/>
    <s v="Utvinning av mineral"/>
    <s v="2017"/>
    <x v="36"/>
    <n v="242.83603306114301"/>
    <n v="240.62234164240201"/>
    <n v="14.512951347358401"/>
    <n v="7.7237547464354099"/>
    <n v="16.6578460305718"/>
    <n v="1260.0686277181701"/>
    <n v="165.68955416982499"/>
    <n v="4.1974012608365099"/>
    <n v="41.9629668892889"/>
    <n v="276.87011602038098"/>
    <n v="378.80123540065699"/>
    <n v="310.13441689776198"/>
    <n v="480.97934278023803"/>
    <n v="35.390437319897202"/>
    <n v="0"/>
    <n v="0"/>
    <n v="181.52796300795001"/>
    <n v="651.79293206418697"/>
  </r>
  <r>
    <s v="02"/>
    <x v="1"/>
    <s v="Utvinning av mineral"/>
    <s v="2017"/>
    <x v="37"/>
    <n v="233.77430151694401"/>
    <n v="231.738928238895"/>
    <n v="15.6428493148249"/>
    <n v="7.0798859804682497"/>
    <n v="16.383098969491702"/>
    <n v="1164.68124487875"/>
    <n v="149.88801245662"/>
    <n v="3.9975902348839698"/>
    <n v="44.242447447162498"/>
    <n v="293.07848722102"/>
    <n v="378.689874967023"/>
    <n v="310.03334973609401"/>
    <n v="481.22103215769903"/>
    <n v="35.390437319897202"/>
    <n v="0"/>
    <n v="0"/>
    <n v="196.86771621077699"/>
    <n v="711.77768984613999"/>
  </r>
  <r>
    <s v="02"/>
    <x v="1"/>
    <s v="Utvinning av mineral"/>
    <s v="2017"/>
    <x v="38"/>
    <n v="228.21840395756001"/>
    <n v="226.15230112145201"/>
    <n v="16.037984916726799"/>
    <n v="7.20895149555695"/>
    <n v="16.2590702752134"/>
    <n v="1138.6030587410301"/>
    <n v="150.9360568893"/>
    <n v="3.79506606894186"/>
    <n v="43.315688545689198"/>
    <n v="287.27633179425999"/>
    <n v="376.64849568258199"/>
    <n v="309.44224996573098"/>
    <n v="477.97454064959197"/>
    <n v="35.390437319897202"/>
    <n v="0"/>
    <n v="0"/>
    <n v="203.688492536696"/>
    <n v="708.68704762991899"/>
  </r>
  <r>
    <s v="02"/>
    <x v="1"/>
    <s v="Utvinning av mineral"/>
    <s v="2017"/>
    <x v="39"/>
    <n v="226.926456239864"/>
    <n v="224.732290633909"/>
    <n v="17.721847041210399"/>
    <n v="7.6880559128113699"/>
    <n v="16.298359535024201"/>
    <n v="1125.95113437227"/>
    <n v="157.426081067647"/>
    <n v="3.5980629858833"/>
    <n v="41.816204340531698"/>
    <n v="277.91365667431398"/>
    <n v="373.54020759804001"/>
    <n v="308.79011381187797"/>
    <n v="472.738715493943"/>
    <n v="35.390437319897202"/>
    <n v="0"/>
    <n v="0"/>
    <n v="223.35923773150199"/>
    <n v="698.16978995822899"/>
  </r>
  <r>
    <s v="02"/>
    <x v="1"/>
    <s v="Utvinning av mineral"/>
    <s v="2018"/>
    <x v="40"/>
    <n v="245.57587596387401"/>
    <n v="243.25693200529699"/>
    <n v="15.0054569245787"/>
    <n v="8.0484509054740592"/>
    <n v="16.447257711716802"/>
    <n v="1260.50263456325"/>
    <n v="165.820685279191"/>
    <n v="4.3690861653597004"/>
    <n v="38.848587545469599"/>
    <n v="252.67465318510801"/>
    <n v="365.18290318812399"/>
    <n v="312.97270572989697"/>
    <n v="447.37401920558801"/>
    <n v="29.7404092559673"/>
    <n v="0"/>
    <n v="0"/>
    <n v="183.25322062281501"/>
    <n v="596.01610772936397"/>
  </r>
  <r>
    <s v="02"/>
    <x v="1"/>
    <s v="Utvinning av mineral"/>
    <s v="2018"/>
    <x v="41"/>
    <n v="210.97786237178599"/>
    <n v="208.920811251971"/>
    <n v="17.896100745111401"/>
    <n v="7.1505503440824896"/>
    <n v="15.5919294976611"/>
    <n v="1040.9908312668999"/>
    <n v="139.90434044004101"/>
    <n v="3.4762274257536898"/>
    <n v="39.783098194893597"/>
    <n v="260.359770548433"/>
    <n v="360.2727697693"/>
    <n v="310.98250266343501"/>
    <n v="440.60920306853302"/>
    <n v="29.7404092559673"/>
    <n v="0"/>
    <n v="0"/>
    <n v="224.88998218715901"/>
    <n v="673.813533974248"/>
  </r>
  <r>
    <s v="02"/>
    <x v="1"/>
    <s v="Utvinning av mineral"/>
    <s v="2018"/>
    <x v="42"/>
    <n v="216.72079214683299"/>
    <n v="214.47656374535299"/>
    <n v="15.8448279212052"/>
    <n v="7.8520268460914897"/>
    <n v="15.637858377397"/>
    <n v="1105.38251524611"/>
    <n v="151.421336451439"/>
    <n v="3.4923033466172502"/>
    <n v="39.580445896752302"/>
    <n v="258.85158789958803"/>
    <n v="360.21926182687901"/>
    <n v="311.64571935756999"/>
    <n v="439.78304263517902"/>
    <n v="29.7404092559673"/>
    <n v="0"/>
    <n v="0"/>
    <n v="208.23321877183301"/>
    <n v="673.91433971621905"/>
  </r>
  <r>
    <s v="02"/>
    <x v="1"/>
    <s v="Utvinning av mineral"/>
    <s v="2018"/>
    <x v="43"/>
    <n v="212.17347964867301"/>
    <n v="210.03125873661301"/>
    <n v="17.0268224217286"/>
    <n v="7.4717498958045301"/>
    <n v="15.5937834633375"/>
    <n v="1052.5511030586299"/>
    <n v="145.882121808025"/>
    <n v="3.4333419934408602"/>
    <n v="38.2284421576664"/>
    <n v="250.333519025252"/>
    <n v="358.75258734526898"/>
    <n v="310.57808474591297"/>
    <n v="438.04919447504"/>
    <n v="29.7404092559673"/>
    <n v="0"/>
    <n v="0"/>
    <n v="216.564688663878"/>
    <n v="647.84745664529601"/>
  </r>
  <r>
    <s v="02"/>
    <x v="1"/>
    <s v="Utvinning av mineral"/>
    <s v="2019"/>
    <x v="44"/>
    <n v="218.11214244278199"/>
    <n v="216.08704309241"/>
    <n v="15.378197512228899"/>
    <n v="7.2537572777893899"/>
    <n v="13.7969020406249"/>
    <n v="999.76854776756795"/>
    <n v="153.07813932157501"/>
    <n v="3.3894054529494899"/>
    <n v="36.947426815251603"/>
    <n v="247.89422311333399"/>
    <n v="241.71549505289201"/>
    <n v="181.53345076174901"/>
    <n v="323.43896623424098"/>
    <n v="24.2085786206931"/>
    <n v="0"/>
    <n v="0"/>
    <n v="186.35249613088101"/>
    <n v="638.04318435501204"/>
  </r>
  <r>
    <s v="02"/>
    <x v="1"/>
    <s v="Utvinning av mineral"/>
    <s v="2019"/>
    <x v="45"/>
    <n v="218.71887158976301"/>
    <n v="216.609684446843"/>
    <n v="17.447845308117401"/>
    <n v="7.5840764286950302"/>
    <n v="13.6738026677042"/>
    <n v="1048.54544266735"/>
    <n v="153.09023426568501"/>
    <n v="3.3452073043495401"/>
    <n v="40.686609005074303"/>
    <n v="272.79915996461301"/>
    <n v="244.599776958993"/>
    <n v="183.42267509581501"/>
    <n v="327.19494655335097"/>
    <n v="24.2085786206931"/>
    <n v="0"/>
    <n v="0"/>
    <n v="228.701917696468"/>
    <n v="721.32619289096704"/>
  </r>
  <r>
    <s v="02"/>
    <x v="1"/>
    <s v="Utvinning av mineral"/>
    <s v="2019"/>
    <x v="46"/>
    <n v="227.88311719319901"/>
    <n v="225.80745589466801"/>
    <n v="15.9680518213864"/>
    <n v="7.43742080592357"/>
    <n v="13.864441797899699"/>
    <n v="1115.2306435966"/>
    <n v="154.37702614518699"/>
    <n v="3.70057992583288"/>
    <n v="42.043550676747998"/>
    <n v="280.93675555139998"/>
    <n v="248.38550512101401"/>
    <n v="184.58779077917001"/>
    <n v="333.075661255385"/>
    <n v="24.2085786206931"/>
    <n v="0"/>
    <n v="0"/>
    <n v="211.76098081840499"/>
    <n v="721.43263748161098"/>
  </r>
  <r>
    <s v="02"/>
    <x v="1"/>
    <s v="Utvinning av mineral"/>
    <s v="2019"/>
    <x v="47"/>
    <n v="233.81371088066999"/>
    <n v="231.60275819361601"/>
    <n v="16.965369699122199"/>
    <n v="7.9266040675946599"/>
    <n v="14.066506947169801"/>
    <n v="1160.2967437261"/>
    <n v="164.759251137738"/>
    <n v="3.7753039447354002"/>
    <n v="40.857145440449003"/>
    <n v="272.48724549333599"/>
    <n v="247.818818407409"/>
    <n v="184.66828189810801"/>
    <n v="331.79974080774502"/>
    <n v="24.2085786206931"/>
    <n v="0"/>
    <n v="0"/>
    <n v="220.23144925743699"/>
    <n v="693.52970851543398"/>
  </r>
  <r>
    <s v="02"/>
    <x v="1"/>
    <s v="Utvinning av mineral"/>
    <s v="2020"/>
    <x v="48"/>
    <n v="239.19101282484601"/>
    <n v="236.79468835785599"/>
    <n v="24.468488386440399"/>
    <n v="8.6533672477698094"/>
    <n v="15.276584042268199"/>
    <n v="1207.9393551461101"/>
    <n v="168.28152830586399"/>
    <n v="4.1288769100543696"/>
    <n v="41.7965426994514"/>
    <n v="281.350145824675"/>
    <n v="289.02426282885"/>
    <n v="246.775286988956"/>
    <n v="342.68035436247902"/>
    <n v="21.794154490351701"/>
    <n v="0"/>
    <n v="0"/>
    <n v="257.35778004095903"/>
    <n v="728.43368317751299"/>
  </r>
  <r>
    <s v="02"/>
    <x v="1"/>
    <s v="Utvinning av mineral"/>
    <s v="2020"/>
    <x v="49"/>
    <n v="218.33836613441301"/>
    <n v="216.183898930829"/>
    <n v="21.858915619085298"/>
    <n v="7.8035898458910404"/>
    <n v="14.681360759816"/>
    <n v="1034.67352360526"/>
    <n v="149.88516638026499"/>
    <n v="3.5897758409648701"/>
    <n v="39.953618109695"/>
    <n v="270.84771642018802"/>
    <n v="284.00342707422101"/>
    <n v="244.25896961401699"/>
    <n v="335.92142192791903"/>
    <n v="21.794154490351701"/>
    <n v="0"/>
    <n v="0"/>
    <n v="254.85025867833599"/>
    <n v="726.49092958381596"/>
  </r>
  <r>
    <s v="02"/>
    <x v="1"/>
    <s v="Utvinning av mineral"/>
    <s v="2020"/>
    <x v="50"/>
    <n v="220.03575120903199"/>
    <n v="217.89093344813799"/>
    <n v="21.2290175626718"/>
    <n v="7.7649560672082503"/>
    <n v="14.7023789262641"/>
    <n v="1054.6023317404799"/>
    <n v="147.65535659657101"/>
    <n v="3.6552061932696902"/>
    <n v="42.025960273638503"/>
    <n v="284.67702137504102"/>
    <n v="286.02861660110102"/>
    <n v="245.178825527919"/>
    <n v="338.90037269087497"/>
    <n v="21.794154490351701"/>
    <n v="0"/>
    <n v="0"/>
    <n v="252.782530963249"/>
    <n v="766.35697312566003"/>
  </r>
  <r>
    <s v="02"/>
    <x v="1"/>
    <s v="Utvinning av mineral"/>
    <s v="2020"/>
    <x v="51"/>
    <n v="229.85293123687401"/>
    <n v="227.599051349505"/>
    <n v="20.3080047558126"/>
    <n v="8.1490588772730792"/>
    <n v="14.9621961336974"/>
    <n v="1100.5012817002601"/>
    <n v="153.739950321008"/>
    <n v="3.8289074622288499"/>
    <n v="43.222721148750097"/>
    <n v="292.60493799746803"/>
    <n v="287.23632974115299"/>
    <n v="246.105310066904"/>
    <n v="340.28148793844099"/>
    <n v="21.794154490351701"/>
    <n v="0"/>
    <n v="0"/>
    <n v="202.72812293740699"/>
    <n v="785.60736978967896"/>
  </r>
  <r>
    <s v="02"/>
    <x v="1"/>
    <s v="Utvinning av mineral"/>
    <s v="2021"/>
    <x v="52"/>
    <n v="221.21031512265699"/>
    <n v="219.18997212902701"/>
    <n v="24.970107753278501"/>
    <n v="7.2844918117847302"/>
    <n v="14.911112876051201"/>
    <n v="986.95349050199104"/>
    <n v="151.654941970126"/>
    <n v="4.1258051861645102"/>
    <n v="37.862500629159598"/>
    <n v="259.30098374084702"/>
    <n v="204.22201793071"/>
    <n v="142.65130452695601"/>
    <n v="283.04167912406899"/>
    <n v="18.7978643199008"/>
    <n v="0"/>
    <n v="0"/>
    <n v="236.93086882581301"/>
    <n v="717.68823342063797"/>
  </r>
  <r>
    <s v="02"/>
    <x v="1"/>
    <s v="Utvinning av mineral"/>
    <s v="2021"/>
    <x v="53"/>
    <n v="216.31572010880799"/>
    <n v="214.05657683303801"/>
    <n v="29.991588907730002"/>
    <n v="8.1955372577112993"/>
    <n v="14.8172999821304"/>
    <n v="955.16601505465496"/>
    <n v="156.359668293402"/>
    <n v="3.8130316042220298"/>
    <n v="40.506792169864397"/>
    <n v="279.44716253558499"/>
    <n v="202.02102404988301"/>
    <n v="143.07864633709599"/>
    <n v="278.81921642238302"/>
    <n v="18.7978643199008"/>
    <n v="0"/>
    <n v="0"/>
    <n v="240.96659914099499"/>
    <n v="825.75085045084802"/>
  </r>
  <r>
    <s v="02"/>
    <x v="1"/>
    <s v="Utvinning av mineral"/>
    <s v="2021"/>
    <x v="54"/>
    <n v="228.56962544382699"/>
    <n v="226.18510049259299"/>
    <n v="31.976371498772899"/>
    <n v="8.6397807263653696"/>
    <n v="15.0907698489399"/>
    <n v="1083.99310561692"/>
    <n v="169.205304705016"/>
    <n v="4.1894714867058802"/>
    <n v="40.938637878489899"/>
    <n v="280.55867175980899"/>
    <n v="205.66320122364201"/>
    <n v="144.63344421530499"/>
    <n v="283.91113969861601"/>
    <n v="18.7978643199008"/>
    <n v="0"/>
    <n v="0"/>
    <n v="280.45671886530198"/>
    <n v="803.54823865345395"/>
  </r>
  <r>
    <s v="02"/>
    <x v="1"/>
    <s v="Utvinning av mineral"/>
    <s v="2021"/>
    <x v="55"/>
    <n v="216.48497605465101"/>
    <n v="214.19134129545799"/>
    <n v="37.496237240048302"/>
    <n v="8.3103244194775208"/>
    <n v="14.962760180522"/>
    <n v="962.30486571254801"/>
    <n v="161.136506253313"/>
    <n v="4.0137630925782801"/>
    <n v="38.952232837842601"/>
    <n v="268.40457767228799"/>
    <n v="201.831074123138"/>
    <n v="142.717443338386"/>
    <n v="278.68853699036299"/>
    <n v="18.7978643199008"/>
    <n v="0"/>
    <n v="0"/>
    <n v="279.25849153856802"/>
    <n v="774.323231404014"/>
  </r>
  <r>
    <s v="02"/>
    <x v="1"/>
    <s v="Utvinning av mineral"/>
    <s v="2022"/>
    <x v="56"/>
    <n v="233.562893545733"/>
    <n v="231.24376598739701"/>
    <n v="36.399689262867"/>
    <n v="8.3239200959549091"/>
    <n v="15.483845499288901"/>
    <n v="1099.6766265567601"/>
    <n v="171.62465140280901"/>
    <n v="4.7302757006277902"/>
    <n v="37.380492284413698"/>
    <n v="255.22923340604601"/>
    <n v="205.299963678132"/>
    <n v="143.59550946861901"/>
    <n v="283.58329714665598"/>
    <n v="18.7978643199008"/>
    <n v="0"/>
    <n v="0"/>
    <n v="259.637739068229"/>
    <n v="670.93134042468103"/>
  </r>
  <r>
    <s v="02"/>
    <x v="1"/>
    <s v="Utvinning av mineral"/>
    <s v="2022"/>
    <x v="57"/>
    <n v="208.609601569272"/>
    <n v="206.421375447777"/>
    <n v="36.414789826357001"/>
    <n v="7.9458878584694004"/>
    <n v="14.8071836386172"/>
    <n v="944.558252845987"/>
    <n v="160.024808306789"/>
    <n v="3.8789994034708002"/>
    <n v="34.645105909088102"/>
    <n v="238.397330020749"/>
    <n v="200.182876176549"/>
    <n v="141.283198106756"/>
    <n v="276.87293342765997"/>
    <n v="18.7978643199008"/>
    <n v="0"/>
    <n v="0"/>
    <n v="305.68485363971701"/>
    <n v="666.76029319774602"/>
  </r>
  <r>
    <s v="02"/>
    <x v="1"/>
    <s v="Utvinning av mineral"/>
    <s v="2022"/>
    <x v="58"/>
    <n v="207.39077225434301"/>
    <n v="205.20917075036201"/>
    <n v="38.702175112793"/>
    <n v="7.9098764953076497"/>
    <n v="14.721827971701099"/>
    <n v="921.08425084065198"/>
    <n v="158.54710937643901"/>
    <n v="3.89189353313528"/>
    <n v="34.538964683164501"/>
    <n v="238.252800256445"/>
    <n v="198.91374625120301"/>
    <n v="140.87938289559099"/>
    <n v="274.71550479128302"/>
    <n v="18.7978643199008"/>
    <n v="0"/>
    <n v="0"/>
    <n v="311.27000113047501"/>
    <n v="668.05233967600202"/>
  </r>
  <r>
    <s v="02"/>
    <x v="1"/>
    <s v="Utvinning av mineral"/>
    <s v="2022"/>
    <x v="59"/>
    <n v="214.789251563693"/>
    <n v="212.68128468748699"/>
    <n v="38.043340481898497"/>
    <n v="7.41619825498426"/>
    <n v="14.8531300718446"/>
    <n v="884.45059081724003"/>
    <n v="150.86261775656999"/>
    <n v="4.1028396828401901"/>
    <n v="35.663299052966401"/>
    <n v="247.000377341334"/>
    <n v="192.44470072388"/>
    <n v="139.56773323013601"/>
    <n v="261.78960939904101"/>
    <n v="18.7978643199008"/>
    <n v="0"/>
    <n v="0"/>
    <n v="282.43683074398598"/>
    <n v="686.29219255868702"/>
  </r>
  <r>
    <s v="02"/>
    <x v="1"/>
    <s v="Utvinning av mineral"/>
    <s v="2023"/>
    <x v="60"/>
    <n v="258.45313609172899"/>
    <n v="256.19373222114803"/>
    <n v="35.604062938331197"/>
    <n v="8.1015191791334793"/>
    <n v="15.317401850586201"/>
    <n v="977.18052423779602"/>
    <n v="157.24527669115099"/>
    <n v="3.8302813354255498"/>
    <n v="36.008343275579698"/>
    <n v="251.48261808700599"/>
    <n v="199.13837474853199"/>
    <n v="141.08115172193001"/>
    <n v="274.32491322210802"/>
    <n v="18.7326288253638"/>
    <n v="0"/>
    <n v="0"/>
    <n v="283.40316620526897"/>
    <n v="656.66524096710896"/>
  </r>
  <r>
    <s v="03"/>
    <x v="2"/>
    <s v="Tillverkningsindustri"/>
    <s v="2008"/>
    <x v="0"/>
    <n v="205.596214167488"/>
    <n v="147.846549458944"/>
    <n v="39.207012524756401"/>
    <n v="3.1590537186097598"/>
    <n v="15.470533512467201"/>
    <n v="397.17756513871399"/>
    <n v="47.600892953896903"/>
    <n v="3.2224043425275202"/>
    <n v="379.452368169799"/>
    <n v="179.27519876633099"/>
    <n v="33.440871829414498"/>
    <n v="20.359974403094999"/>
    <n v="46.213347450223203"/>
    <n v="56619.096693346401"/>
    <n v="0"/>
    <n v="0"/>
    <n v="4.9938227103650403"/>
    <n v="452.55438456392301"/>
  </r>
  <r>
    <s v="03"/>
    <x v="2"/>
    <s v="Tillverkningsindustri"/>
    <s v="2008"/>
    <x v="1"/>
    <n v="183.29640010573601"/>
    <n v="125.56452384239"/>
    <n v="42.269487717444498"/>
    <n v="3.1522129607508802"/>
    <n v="14.8999747851861"/>
    <n v="397.92036140053699"/>
    <n v="40.657315651785702"/>
    <n v="2.9269887420312299"/>
    <n v="381.14460247090102"/>
    <n v="187.15289909437399"/>
    <n v="34.993424909124002"/>
    <n v="20.848075161210399"/>
    <n v="49.054074463397797"/>
    <n v="56619.096693346401"/>
    <n v="0"/>
    <n v="0"/>
    <n v="16.986038698483501"/>
    <n v="501.789428962464"/>
  </r>
  <r>
    <s v="03"/>
    <x v="2"/>
    <s v="Tillverkningsindustri"/>
    <s v="2008"/>
    <x v="2"/>
    <n v="185.418361449287"/>
    <n v="127.75277922676"/>
    <n v="38.702390820646599"/>
    <n v="2.9599653634465102"/>
    <n v="14.3518166589597"/>
    <n v="387.60839432911598"/>
    <n v="39.652732977097003"/>
    <n v="2.9850127413361198"/>
    <n v="380.27568339053897"/>
    <n v="184.848616603924"/>
    <n v="33.218493983740998"/>
    <n v="19.7720112870756"/>
    <n v="46.6763018087468"/>
    <n v="56619.096693346401"/>
    <n v="0"/>
    <n v="0"/>
    <n v="17.4794820727376"/>
    <n v="484.26607227888002"/>
  </r>
  <r>
    <s v="03"/>
    <x v="2"/>
    <s v="Tillverkningsindustri"/>
    <s v="2008"/>
    <x v="3"/>
    <n v="292.50824298543398"/>
    <n v="234.46424982464401"/>
    <n v="48.767348991452998"/>
    <n v="4.0173421709331896"/>
    <n v="17.859176811776699"/>
    <n v="501.57536942978999"/>
    <n v="93.898924283902204"/>
    <n v="4.7212466776879696"/>
    <n v="385.16245592808002"/>
    <n v="210.87111893125501"/>
    <n v="39.060470255027397"/>
    <n v="24.458117532671299"/>
    <n v="53.198443936458602"/>
    <n v="56619.096693346401"/>
    <n v="0"/>
    <n v="0"/>
    <n v="18.182642904197699"/>
    <n v="489.77559509782401"/>
  </r>
  <r>
    <s v="03"/>
    <x v="2"/>
    <s v="Tillverkningsindustri"/>
    <s v="2009"/>
    <x v="4"/>
    <n v="224.68779209185499"/>
    <n v="165.25756288454801"/>
    <n v="39.164911742883298"/>
    <n v="3.1702643436848201"/>
    <n v="14.051418958653001"/>
    <n v="375.02280692274098"/>
    <n v="62.787051125700998"/>
    <n v="3.4306212926315802"/>
    <n v="385.97721670113901"/>
    <n v="177.62255909571101"/>
    <n v="31.925517176057699"/>
    <n v="19.376262701957799"/>
    <n v="44.110972905376101"/>
    <n v="58293.687529269802"/>
    <n v="0"/>
    <n v="0"/>
    <n v="15.690845717348299"/>
    <n v="429.02223812509101"/>
  </r>
  <r>
    <s v="03"/>
    <x v="2"/>
    <s v="Tillverkningsindustri"/>
    <s v="2009"/>
    <x v="5"/>
    <n v="183.599780450232"/>
    <n v="124.31642763927699"/>
    <n v="35.508642259706399"/>
    <n v="2.8244725848203101"/>
    <n v="12.078505378194199"/>
    <n v="346.59396231867299"/>
    <n v="40.506736547877999"/>
    <n v="2.8172002807324699"/>
    <n v="385.78752390682399"/>
    <n v="175.74143960973501"/>
    <n v="30.644639336325099"/>
    <n v="17.801975245076498"/>
    <n v="43.701846552623202"/>
    <n v="58293.687529269802"/>
    <n v="0"/>
    <n v="0"/>
    <n v="18.904841587560401"/>
    <n v="465.48184410468701"/>
  </r>
  <r>
    <s v="03"/>
    <x v="2"/>
    <s v="Tillverkningsindustri"/>
    <s v="2009"/>
    <x v="6"/>
    <n v="195.62508319859199"/>
    <n v="136.37175451398301"/>
    <n v="34.290210048099297"/>
    <n v="2.7749269101808598"/>
    <n v="11.4751295722617"/>
    <n v="353.64431809075597"/>
    <n v="41.680036794452697"/>
    <n v="3.0162991319028598"/>
    <n v="386.00980991097998"/>
    <n v="176.49886291580501"/>
    <n v="30.238858129431001"/>
    <n v="17.500059808441399"/>
    <n v="43.248027569073301"/>
    <n v="58293.687529269802"/>
    <n v="0"/>
    <n v="0"/>
    <n v="17.615418931905001"/>
    <n v="465.77687931698603"/>
  </r>
  <r>
    <s v="03"/>
    <x v="2"/>
    <s v="Tillverkningsindustri"/>
    <s v="2009"/>
    <x v="7"/>
    <n v="282.548595023475"/>
    <n v="223.106082145405"/>
    <n v="36.588223877647799"/>
    <n v="3.1678566119992002"/>
    <n v="14.512908946501"/>
    <n v="435.951027837205"/>
    <n v="70.610110212334803"/>
    <n v="4.4054396496702601"/>
    <n v="387.619602430425"/>
    <n v="199.41431115282501"/>
    <n v="32.590134538439401"/>
    <n v="19.300155735388"/>
    <n v="45.884712760981301"/>
    <n v="58293.687529269802"/>
    <n v="0"/>
    <n v="0"/>
    <n v="17.470610512741999"/>
    <n v="468.695530302598"/>
  </r>
  <r>
    <s v="03"/>
    <x v="2"/>
    <s v="Tillverkningsindustri"/>
    <s v="2010"/>
    <x v="8"/>
    <n v="223.108976624625"/>
    <n v="162.79183573173"/>
    <n v="44.809645520956899"/>
    <n v="3.4391862984853798"/>
    <n v="13.496378000543899"/>
    <n v="340.56231031654602"/>
    <n v="61.203072227478998"/>
    <n v="3.2223933355067"/>
    <n v="416.88495316177301"/>
    <n v="158.85225704139901"/>
    <n v="29.646859320953201"/>
    <n v="18.390241147667201"/>
    <n v="40.071537903875601"/>
    <n v="59118.424098283896"/>
    <n v="0"/>
    <n v="0"/>
    <n v="14.5467150052425"/>
    <n v="387.47185891640697"/>
  </r>
  <r>
    <s v="03"/>
    <x v="2"/>
    <s v="Tillverkningsindustri"/>
    <s v="2010"/>
    <x v="9"/>
    <n v="177.22076687113901"/>
    <n v="117.04789231354199"/>
    <n v="40.663658037918601"/>
    <n v="3.0118875706258099"/>
    <n v="12.3880861285905"/>
    <n v="301.98558164136699"/>
    <n v="37.716359600464898"/>
    <n v="2.54373137016045"/>
    <n v="415.84800558710401"/>
    <n v="158.412823208394"/>
    <n v="27.8362208512488"/>
    <n v="16.5352228167257"/>
    <n v="38.859296405911302"/>
    <n v="59118.424098283896"/>
    <n v="0"/>
    <n v="0"/>
    <n v="15.5894106959087"/>
    <n v="414.73277170586601"/>
  </r>
  <r>
    <s v="03"/>
    <x v="2"/>
    <s v="Tillverkningsindustri"/>
    <s v="2010"/>
    <x v="10"/>
    <n v="181.57511475904201"/>
    <n v="121.53361935868401"/>
    <n v="32.601636502003103"/>
    <n v="2.6636076964483602"/>
    <n v="10.9921936077941"/>
    <n v="301.54729111849201"/>
    <n v="35.701116512313099"/>
    <n v="2.5483734994785801"/>
    <n v="414.84134886852303"/>
    <n v="156.62297652433"/>
    <n v="26.375889202551601"/>
    <n v="15.4192232828805"/>
    <n v="37.393462161381599"/>
    <n v="59118.424098283896"/>
    <n v="0"/>
    <n v="0"/>
    <n v="16.0946720434318"/>
    <n v="418.828774181722"/>
  </r>
  <r>
    <s v="03"/>
    <x v="2"/>
    <s v="Tillverkningsindustri"/>
    <s v="2010"/>
    <x v="11"/>
    <n v="279.05904569488598"/>
    <n v="218.765979728986"/>
    <n v="37.697761244384601"/>
    <n v="3.2930459007624999"/>
    <n v="14.0196736577425"/>
    <n v="402.31270271239902"/>
    <n v="71.339699115936298"/>
    <n v="4.11240646805369"/>
    <n v="417.88494098590598"/>
    <n v="183.611579478317"/>
    <n v="30.351732024457998"/>
    <n v="18.316160227819498"/>
    <n v="42.062174981376003"/>
    <n v="59118.424098283896"/>
    <n v="0"/>
    <n v="0"/>
    <n v="17.2272311688149"/>
    <n v="438.18597809286098"/>
  </r>
  <r>
    <s v="03"/>
    <x v="2"/>
    <s v="Tillverkningsindustri"/>
    <s v="2011"/>
    <x v="12"/>
    <n v="214.31021228951499"/>
    <n v="154.492318962703"/>
    <n v="39.725849968695897"/>
    <n v="3.11350196249946"/>
    <n v="12.854370005774101"/>
    <n v="311.82937455098403"/>
    <n v="56.504994687249301"/>
    <n v="2.9383630738928002"/>
    <n v="367.60595873094002"/>
    <n v="147.92096723771701"/>
    <n v="27.463655034202802"/>
    <n v="15.952150359646801"/>
    <n v="39.1308039966002"/>
    <n v="58738.306845996798"/>
    <n v="0"/>
    <n v="0"/>
    <n v="15.8256556433669"/>
    <n v="353.72921753425197"/>
  </r>
  <r>
    <s v="03"/>
    <x v="2"/>
    <s v="Tillverkningsindustri"/>
    <s v="2011"/>
    <x v="13"/>
    <n v="190.20837939295001"/>
    <n v="130.710249967332"/>
    <n v="23.7207557406193"/>
    <n v="2.1720735891643899"/>
    <n v="10.344177782212901"/>
    <n v="281.74452670964803"/>
    <n v="33.280159806782699"/>
    <n v="2.4763114279555598"/>
    <n v="364.61643000385499"/>
    <n v="146.73649423511699"/>
    <n v="24.253531127988399"/>
    <n v="12.9398896409787"/>
    <n v="36.578970296952697"/>
    <n v="58738.306845996798"/>
    <n v="0"/>
    <n v="0"/>
    <n v="17.830179805938201"/>
    <n v="381.64193206254299"/>
  </r>
  <r>
    <s v="03"/>
    <x v="2"/>
    <s v="Tillverkningsindustri"/>
    <s v="2011"/>
    <x v="14"/>
    <n v="187.986885208308"/>
    <n v="128.53087358462801"/>
    <n v="22.299196049591298"/>
    <n v="2.1063043536433899"/>
    <n v="9.4624294062772893"/>
    <n v="276.63743667474802"/>
    <n v="31.535491209556199"/>
    <n v="2.4087140534307001"/>
    <n v="364.398927778776"/>
    <n v="142.606692537985"/>
    <n v="23.729337485227799"/>
    <n v="12.5445107830331"/>
    <n v="36.030734267434099"/>
    <n v="58738.306845996798"/>
    <n v="0"/>
    <n v="0"/>
    <n v="19.065999317755502"/>
    <n v="381.73937674518299"/>
  </r>
  <r>
    <s v="03"/>
    <x v="2"/>
    <s v="Tillverkningsindustri"/>
    <s v="2011"/>
    <x v="15"/>
    <n v="260.83852496849403"/>
    <n v="201.24387701665401"/>
    <n v="24.652440637144"/>
    <n v="2.43631185527278"/>
    <n v="11.2904415572663"/>
    <n v="340.16026212853097"/>
    <n v="55.999264074134899"/>
    <n v="3.56931115864821"/>
    <n v="365.848526536679"/>
    <n v="157.094875815352"/>
    <n v="25.129724542732301"/>
    <n v="13.700634868507301"/>
    <n v="37.4891887796175"/>
    <n v="58738.306845996798"/>
    <n v="0"/>
    <n v="0"/>
    <n v="19.086644433373198"/>
    <n v="378.76834619403297"/>
  </r>
  <r>
    <s v="03"/>
    <x v="2"/>
    <s v="Tillverkningsindustri"/>
    <s v="2012"/>
    <x v="16"/>
    <n v="206.43810633458401"/>
    <n v="146.763349730881"/>
    <n v="33.704520883758001"/>
    <n v="2.7991713210281999"/>
    <n v="11.1086441749386"/>
    <n v="277.53968452718101"/>
    <n v="48.851227827919601"/>
    <n v="2.7062465386983399"/>
    <n v="412.37140426118299"/>
    <n v="139.07257150288899"/>
    <n v="23.745083782775701"/>
    <n v="13.4650450701405"/>
    <n v="34.197181958495896"/>
    <n v="58719.8411603196"/>
    <n v="0"/>
    <n v="0"/>
    <n v="16.3553710226346"/>
    <n v="334.71354540058297"/>
  </r>
  <r>
    <s v="03"/>
    <x v="2"/>
    <s v="Tillverkningsindustri"/>
    <s v="2012"/>
    <x v="17"/>
    <n v="177.21980544508099"/>
    <n v="117.72230484323499"/>
    <n v="28.296427483110101"/>
    <n v="2.3035863013875999"/>
    <n v="9.4684309016266308"/>
    <n v="248.45034930320799"/>
    <n v="28.367896263351199"/>
    <n v="2.2401339943081502"/>
    <n v="410.62368037888302"/>
    <n v="133.969317933441"/>
    <n v="21.9154407536092"/>
    <n v="11.8482326030542"/>
    <n v="32.5693054555393"/>
    <n v="58719.8411603196"/>
    <n v="0"/>
    <n v="0"/>
    <n v="24.5084414935986"/>
    <n v="345.53993356832802"/>
  </r>
  <r>
    <s v="03"/>
    <x v="2"/>
    <s v="Tillverkningsindustri"/>
    <s v="2012"/>
    <x v="18"/>
    <n v="176.077487422384"/>
    <n v="116.609240734778"/>
    <n v="26.834642249932301"/>
    <n v="2.2315405994386501"/>
    <n v="9.1055093579506607"/>
    <n v="246.093224077754"/>
    <n v="27.946967911269301"/>
    <n v="2.2119736293341599"/>
    <n v="410.408301733298"/>
    <n v="133.503561459991"/>
    <n v="21.501040117961001"/>
    <n v="11.566199928147"/>
    <n v="32.0986940044357"/>
    <n v="58719.8411603196"/>
    <n v="0"/>
    <n v="0"/>
    <n v="28.557614744168198"/>
    <n v="344.96986410599601"/>
  </r>
  <r>
    <s v="03"/>
    <x v="2"/>
    <s v="Tillverkningsindustri"/>
    <s v="2012"/>
    <x v="19"/>
    <n v="266.12992991753401"/>
    <n v="206.34751088911"/>
    <n v="36.670026701842197"/>
    <n v="2.9898455994720301"/>
    <n v="13.149134922549401"/>
    <n v="328.27336651957899"/>
    <n v="59.5643014880756"/>
    <n v="3.81208740752303"/>
    <n v="414.09559670876899"/>
    <n v="164.19472248740001"/>
    <n v="24.098337984780802"/>
    <n v="13.483565591365799"/>
    <n v="35.039061113282699"/>
    <n v="58719.8411603196"/>
    <n v="0"/>
    <n v="0"/>
    <n v="29.227484521802801"/>
    <n v="349.58780516945097"/>
  </r>
  <r>
    <s v="03"/>
    <x v="2"/>
    <s v="Tillverkningsindustri"/>
    <s v="2013"/>
    <x v="20"/>
    <n v="197.183157334453"/>
    <n v="138.04365182178799"/>
    <n v="38.948545218547899"/>
    <n v="2.9619428081629202"/>
    <n v="12.316448483816"/>
    <n v="254.39883633220001"/>
    <n v="42.3149818831792"/>
    <n v="2.6574888851324601"/>
    <n v="423.79647623948"/>
    <n v="145.04420708805901"/>
    <n v="23.261874967150799"/>
    <n v="12.4625689058233"/>
    <n v="34.209658702588797"/>
    <n v="58104.580855233296"/>
    <n v="0"/>
    <n v="0"/>
    <n v="26.541434381304501"/>
    <n v="302.82703829561399"/>
  </r>
  <r>
    <s v="03"/>
    <x v="2"/>
    <s v="Tillverkningsindustri"/>
    <s v="2013"/>
    <x v="21"/>
    <n v="162.45383368566499"/>
    <n v="103.478124753586"/>
    <n v="31.533718803843399"/>
    <n v="2.52099534144214"/>
    <n v="10.6398234157448"/>
    <n v="229.86223463469599"/>
    <n v="26.8689000046116"/>
    <n v="2.0466073663887001"/>
    <n v="422.24213894239102"/>
    <n v="142.575451325497"/>
    <n v="22.710334834159799"/>
    <n v="11.5738166438526"/>
    <n v="34.512322702619201"/>
    <n v="58104.580855233296"/>
    <n v="0"/>
    <n v="0"/>
    <n v="31.818280682478498"/>
    <n v="327.74361603994299"/>
  </r>
  <r>
    <s v="03"/>
    <x v="2"/>
    <s v="Tillverkningsindustri"/>
    <s v="2013"/>
    <x v="22"/>
    <n v="174.202122880676"/>
    <n v="115.19093907520799"/>
    <n v="33.385943913346203"/>
    <n v="2.65265440933028"/>
    <n v="10.6607241442861"/>
    <n v="239.47393173647001"/>
    <n v="29.670081361363199"/>
    <n v="2.2513828886423801"/>
    <n v="422.996158252246"/>
    <n v="145.20236305866601"/>
    <n v="22.872760944102598"/>
    <n v="11.7126073268248"/>
    <n v="34.654016557695002"/>
    <n v="58104.580855233296"/>
    <n v="0"/>
    <n v="0"/>
    <n v="34.628679298785798"/>
    <n v="327.80508801481301"/>
  </r>
  <r>
    <s v="03"/>
    <x v="2"/>
    <s v="Tillverkningsindustri"/>
    <s v="2013"/>
    <x v="23"/>
    <n v="249.03167281820001"/>
    <n v="189.88491684636901"/>
    <n v="35.852030621814897"/>
    <n v="2.98047585787624"/>
    <n v="12.399991376364801"/>
    <n v="296.19560732713899"/>
    <n v="52.022253818761001"/>
    <n v="3.4942079528373098"/>
    <n v="424.720202549595"/>
    <n v="159.81029656944199"/>
    <n v="23.441798341338298"/>
    <n v="12.2868037468309"/>
    <n v="35.040074024686902"/>
    <n v="58104.580855233296"/>
    <n v="0"/>
    <n v="0"/>
    <n v="35.1497211142959"/>
    <n v="320.29367782614401"/>
  </r>
  <r>
    <s v="03"/>
    <x v="2"/>
    <s v="Tillverkningsindustri"/>
    <s v="2014"/>
    <x v="24"/>
    <n v="191.11483729862599"/>
    <n v="130.281870741077"/>
    <n v="49.313062105307402"/>
    <n v="2.9890948193092601"/>
    <n v="12.163576391216401"/>
    <n v="231.38062434289299"/>
    <n v="34.393365686813901"/>
    <n v="2.6048869050586898"/>
    <n v="377.795201557854"/>
    <n v="137.800834602919"/>
    <n v="19.264348999399399"/>
    <n v="10.395771041865199"/>
    <n v="28.1457157942435"/>
    <n v="59799.994038049801"/>
    <n v="0"/>
    <n v="0"/>
    <n v="37.4250425193189"/>
    <n v="265.26164919551201"/>
  </r>
  <r>
    <s v="03"/>
    <x v="2"/>
    <s v="Tillverkningsindustri"/>
    <s v="2014"/>
    <x v="25"/>
    <n v="161.43923698388301"/>
    <n v="100.814548394909"/>
    <n v="36.886095311676897"/>
    <n v="2.4560718557141801"/>
    <n v="9.7697591333111493"/>
    <n v="212.582344955709"/>
    <n v="27.911554849995198"/>
    <n v="2.0204621096880802"/>
    <n v="375.844813393089"/>
    <n v="132.58388523977601"/>
    <n v="19.998638254010899"/>
    <n v="10.790801357094599"/>
    <n v="29.657591518310699"/>
    <n v="59799.994038049801"/>
    <n v="0"/>
    <n v="0"/>
    <n v="44.866550555499103"/>
    <n v="289.76846015181201"/>
  </r>
  <r>
    <s v="03"/>
    <x v="2"/>
    <s v="Tillverkningsindustri"/>
    <s v="2014"/>
    <x v="26"/>
    <n v="164.74192652772101"/>
    <n v="104.06841726058499"/>
    <n v="40.686800172541801"/>
    <n v="2.58497411748758"/>
    <n v="10.293386947294399"/>
    <n v="213.66986886864899"/>
    <n v="24.946076749759801"/>
    <n v="2.09207920296604"/>
    <n v="376.509224618286"/>
    <n v="136.41118580626801"/>
    <n v="19.1697060111014"/>
    <n v="9.9536138416420492"/>
    <n v="28.796650942090299"/>
    <n v="59799.994038049801"/>
    <n v="0"/>
    <n v="0"/>
    <n v="46.538162075832403"/>
    <n v="289.364041020287"/>
  </r>
  <r>
    <s v="03"/>
    <x v="2"/>
    <s v="Tillverkningsindustri"/>
    <s v="2014"/>
    <x v="27"/>
    <n v="239.661671784476"/>
    <n v="178.75181091317299"/>
    <n v="48.658993384690703"/>
    <n v="3.1325941277807501"/>
    <n v="13.551683427273099"/>
    <n v="274.40816963166202"/>
    <n v="51.4530565212646"/>
    <n v="3.4601545200201902"/>
    <n v="379.30656876371899"/>
    <n v="161.974576142681"/>
    <n v="20.447672852597499"/>
    <n v="10.8652312355444"/>
    <n v="30.2103052584627"/>
    <n v="59799.994038049801"/>
    <n v="0"/>
    <n v="0"/>
    <n v="44.107284383609297"/>
    <n v="291.03374797683"/>
  </r>
  <r>
    <s v="03"/>
    <x v="2"/>
    <s v="Tillverkningsindustri"/>
    <s v="2015"/>
    <x v="28"/>
    <n v="189.16067423178399"/>
    <n v="126.04839145064101"/>
    <n v="42.589924021168997"/>
    <n v="3.10514297642472"/>
    <n v="12.455291183158799"/>
    <n v="213.52668489836699"/>
    <n v="32.516403671868403"/>
    <n v="2.4962013912891599"/>
    <n v="362.87150931187301"/>
    <n v="135.335855078153"/>
    <n v="17.864183158019699"/>
    <n v="9.3246249547915401"/>
    <n v="26.8495933444378"/>
    <n v="62038.161740228803"/>
    <n v="0"/>
    <n v="0"/>
    <n v="41.373899603579197"/>
    <n v="260.862898472452"/>
  </r>
  <r>
    <s v="03"/>
    <x v="2"/>
    <s v="Tillverkningsindustri"/>
    <s v="2015"/>
    <x v="29"/>
    <n v="151.98196992975801"/>
    <n v="88.977898545640997"/>
    <n v="38.119458204305097"/>
    <n v="2.74239666515229"/>
    <n v="12.0237331639457"/>
    <n v="186.74713887296801"/>
    <n v="21.350070564093301"/>
    <n v="1.90941601245016"/>
    <n v="361.37303624315001"/>
    <n v="136.28590704628701"/>
    <n v="18.1731900908844"/>
    <n v="9.3489229370454208"/>
    <n v="27.645311341341099"/>
    <n v="62038.161740228803"/>
    <n v="0"/>
    <n v="0"/>
    <n v="53.170021583870003"/>
    <n v="277.023349862023"/>
  </r>
  <r>
    <s v="03"/>
    <x v="2"/>
    <s v="Tillverkningsindustri"/>
    <s v="2015"/>
    <x v="30"/>
    <n v="147.15900354354699"/>
    <n v="84.287803855958899"/>
    <n v="34.573498223190299"/>
    <n v="2.4535395852660402"/>
    <n v="10.0121413654183"/>
    <n v="177.87270837965801"/>
    <n v="17.470899110062799"/>
    <n v="1.76523722603217"/>
    <n v="360.28612131242699"/>
    <n v="126.529722877232"/>
    <n v="17.547664583968299"/>
    <n v="8.9973633734671399"/>
    <n v="26.858048702356399"/>
    <n v="62038.161740228803"/>
    <n v="0"/>
    <n v="0"/>
    <n v="62.7121417843437"/>
    <n v="273.68737497076501"/>
  </r>
  <r>
    <s v="03"/>
    <x v="2"/>
    <s v="Tillverkningsindustri"/>
    <s v="2015"/>
    <x v="31"/>
    <n v="205.84745658239501"/>
    <n v="142.726020157189"/>
    <n v="41.870072278032701"/>
    <n v="3.0541555018208699"/>
    <n v="13.2647670700945"/>
    <n v="226.44016756957299"/>
    <n v="34.132186326314098"/>
    <n v="2.8190551092027301"/>
    <n v="363.183189101925"/>
    <n v="149.99297868714399"/>
    <n v="18.14268449891"/>
    <n v="9.2611067575855994"/>
    <n v="27.6704445227946"/>
    <n v="62038.161740228803"/>
    <n v="0"/>
    <n v="0"/>
    <n v="56.373367798878299"/>
    <n v="277.453766582127"/>
  </r>
  <r>
    <s v="03"/>
    <x v="2"/>
    <s v="Tillverkningsindustri"/>
    <s v="2016"/>
    <x v="32"/>
    <n v="186.94127551201299"/>
    <n v="121.01225974660299"/>
    <n v="47.7212601372552"/>
    <n v="3.29872616404172"/>
    <n v="13.703905732598599"/>
    <n v="197.26204382154199"/>
    <n v="17.178531205052099"/>
    <n v="2.6012518730114298"/>
    <n v="386.48687916011102"/>
    <n v="132.443788211439"/>
    <n v="17.30510798793"/>
    <n v="9.0390522987914697"/>
    <n v="25.9426953389051"/>
    <n v="64776.710084318001"/>
    <n v="0"/>
    <n v="0"/>
    <n v="63.713935197689899"/>
    <n v="237.01079051171399"/>
  </r>
  <r>
    <s v="03"/>
    <x v="2"/>
    <s v="Tillverkningsindustri"/>
    <s v="2016"/>
    <x v="33"/>
    <n v="148.36255085833099"/>
    <n v="82.576220441141601"/>
    <n v="42.950544957731097"/>
    <n v="2.91861958512344"/>
    <n v="12.2054377037776"/>
    <n v="170.993926036895"/>
    <n v="15.3065556056986"/>
    <n v="1.8902083900593301"/>
    <n v="384.98793310801602"/>
    <n v="128.30465381942801"/>
    <n v="17.878216407897899"/>
    <n v="9.0468867871519105"/>
    <n v="27.3439110062628"/>
    <n v="64776.710084318001"/>
    <n v="0"/>
    <n v="0"/>
    <n v="72.394202079204305"/>
    <n v="261.48134913826499"/>
  </r>
  <r>
    <s v="03"/>
    <x v="2"/>
    <s v="Tillverkningsindustri"/>
    <s v="2016"/>
    <x v="34"/>
    <n v="161.00356289092201"/>
    <n v="95.163428360652304"/>
    <n v="44.461113501497202"/>
    <n v="3.1336333969271899"/>
    <n v="12.092061023506099"/>
    <n v="182.54105823564899"/>
    <n v="24.136620276170401"/>
    <n v="2.0602355237095602"/>
    <n v="386.11401957953302"/>
    <n v="130.92875749566599"/>
    <n v="18.2656089274195"/>
    <n v="9.2251652418382708"/>
    <n v="27.940233124017698"/>
    <n v="64776.710084318001"/>
    <n v="0"/>
    <n v="0"/>
    <n v="70.612561443729604"/>
    <n v="267.27502395665198"/>
  </r>
  <r>
    <s v="03"/>
    <x v="2"/>
    <s v="Tillverkningsindustri"/>
    <s v="2016"/>
    <x v="35"/>
    <n v="219.28124212111999"/>
    <n v="153.15995587462001"/>
    <n v="57.866391957496099"/>
    <n v="3.8605703381734999"/>
    <n v="15.253254837820201"/>
    <n v="231.60872711812701"/>
    <n v="52.4515918487145"/>
    <n v="3.1261127079293001"/>
    <n v="389.54704835754001"/>
    <n v="152.19793731362401"/>
    <n v="19.1888919682258"/>
    <n v="9.9063311509562197"/>
    <n v="28.9592123612574"/>
    <n v="64776.710084318001"/>
    <n v="0"/>
    <n v="0"/>
    <n v="77.097882366317506"/>
    <n v="267.19232937616903"/>
  </r>
  <r>
    <s v="03"/>
    <x v="2"/>
    <s v="Tillverkningsindustri"/>
    <s v="2017"/>
    <x v="36"/>
    <n v="167.59463076937101"/>
    <n v="102.66293099631901"/>
    <n v="58.509900684707297"/>
    <n v="3.7776400937857999"/>
    <n v="13.664758349015001"/>
    <n v="181.32956569540599"/>
    <n v="25.9828324770907"/>
    <n v="2.4132095670908602"/>
    <n v="390.02273918319901"/>
    <n v="119.452491993815"/>
    <n v="19.185273469815701"/>
    <n v="10.4438660597335"/>
    <n v="28.076013220082199"/>
    <n v="63650.869955669303"/>
    <n v="0"/>
    <n v="0"/>
    <n v="70.498488344910797"/>
    <n v="233.93579647997601"/>
  </r>
  <r>
    <s v="03"/>
    <x v="2"/>
    <s v="Tillverkningsindustri"/>
    <s v="2017"/>
    <x v="37"/>
    <n v="144.46096331001601"/>
    <n v="79.599305731744494"/>
    <n v="59.718790702444203"/>
    <n v="3.5280366795674301"/>
    <n v="13.525569419983499"/>
    <n v="164.11743887720101"/>
    <n v="17.989127117154698"/>
    <n v="2.0029105866024799"/>
    <n v="389.24773217957397"/>
    <n v="124.789443369803"/>
    <n v="18.108737706347299"/>
    <n v="8.9632758636054994"/>
    <n v="27.756098438499802"/>
    <n v="63650.869955669303"/>
    <n v="0"/>
    <n v="0"/>
    <n v="76.441591883043699"/>
    <n v="256.28578485515197"/>
  </r>
  <r>
    <s v="03"/>
    <x v="2"/>
    <s v="Tillverkningsindustri"/>
    <s v="2017"/>
    <x v="38"/>
    <n v="150.813472079935"/>
    <n v="85.977678621778296"/>
    <n v="53.0926969091147"/>
    <n v="3.4137507007128698"/>
    <n v="13.6834860014757"/>
    <n v="166.491936758647"/>
    <n v="21.603869211071999"/>
    <n v="2.0866477545784599"/>
    <n v="388.92807897780199"/>
    <n v="128.35711098015301"/>
    <n v="18.246411431735599"/>
    <n v="9.1568730472694106"/>
    <n v="27.847266233139699"/>
    <n v="63650.869955669303"/>
    <n v="0"/>
    <n v="0"/>
    <n v="79.053938961560505"/>
    <n v="255.645533782901"/>
  </r>
  <r>
    <s v="03"/>
    <x v="2"/>
    <s v="Tillverkningsindustri"/>
    <s v="2017"/>
    <x v="39"/>
    <n v="219.69616954055601"/>
    <n v="154.561188372689"/>
    <n v="64.975677604060493"/>
    <n v="4.2613121943006096"/>
    <n v="16.347197212515098"/>
    <n v="221.38748862321901"/>
    <n v="49.047447426125601"/>
    <n v="3.27947838604738"/>
    <n v="393.042067853736"/>
    <n v="146.884951828308"/>
    <n v="18.5220726515523"/>
    <n v="9.3317436764405599"/>
    <n v="28.020481020662999"/>
    <n v="63650.869955669303"/>
    <n v="0"/>
    <n v="0"/>
    <n v="86.652036197897502"/>
    <n v="250.44211810007101"/>
  </r>
  <r>
    <s v="03"/>
    <x v="2"/>
    <s v="Tillverkningsindustri"/>
    <s v="2018"/>
    <x v="40"/>
    <n v="163.63969259000501"/>
    <n v="100.201018132812"/>
    <n v="52.683100258140399"/>
    <n v="3.4405315897970801"/>
    <n v="14.209417382269899"/>
    <n v="164.514849517063"/>
    <n v="24.5764361104622"/>
    <n v="2.3692300944225102"/>
    <n v="377.28102952554502"/>
    <n v="113.636592640972"/>
    <n v="17.577641807600699"/>
    <n v="9.2055169568513406"/>
    <n v="26.298140925312602"/>
    <n v="62250.166653947497"/>
    <n v="0"/>
    <n v="0"/>
    <n v="70.674327964982197"/>
    <n v="212.775526004791"/>
  </r>
  <r>
    <s v="03"/>
    <x v="2"/>
    <s v="Tillverkningsindustri"/>
    <s v="2018"/>
    <x v="41"/>
    <n v="136.77390765359499"/>
    <n v="73.374328618782201"/>
    <n v="50.092692090680103"/>
    <n v="3.2290000627973598"/>
    <n v="14.8151471063619"/>
    <n v="145.37611986219599"/>
    <n v="19.007969766182399"/>
    <n v="1.9264598274312801"/>
    <n v="376.55235630679499"/>
    <n v="123.152289453694"/>
    <n v="17.5907257065472"/>
    <n v="8.47442668560379"/>
    <n v="27.393032092914499"/>
    <n v="62250.166653947497"/>
    <n v="0"/>
    <n v="0"/>
    <n v="86.632629228178502"/>
    <n v="241.017545233146"/>
  </r>
  <r>
    <s v="03"/>
    <x v="2"/>
    <s v="Tillverkningsindustri"/>
    <s v="2018"/>
    <x v="42"/>
    <n v="131.75090991839099"/>
    <n v="68.330305354213294"/>
    <n v="51.964941650957599"/>
    <n v="3.3497939979194999"/>
    <n v="14.422830554838599"/>
    <n v="141.53019001284599"/>
    <n v="15.610940076069999"/>
    <n v="1.8324746705555199"/>
    <n v="377.137439716046"/>
    <n v="120.49851027910201"/>
    <n v="17.218277436244701"/>
    <n v="8.092155556002"/>
    <n v="27.0240637462888"/>
    <n v="62250.166653947497"/>
    <n v="0"/>
    <n v="0"/>
    <n v="80.2533280214694"/>
    <n v="241.895649865872"/>
  </r>
  <r>
    <s v="03"/>
    <x v="2"/>
    <s v="Tillverkningsindustri"/>
    <s v="2018"/>
    <x v="43"/>
    <n v="217.752136203867"/>
    <n v="154.084753676682"/>
    <n v="58.533615151595598"/>
    <n v="3.9439069300078202"/>
    <n v="17.6134746978462"/>
    <n v="205.971999315348"/>
    <n v="43.906425925710202"/>
    <n v="3.3443899623051898"/>
    <n v="380.28583441545999"/>
    <n v="147.255885689678"/>
    <n v="17.780359253882601"/>
    <n v="8.7736249319157107"/>
    <n v="27.246105018820099"/>
    <n v="62250.166653947497"/>
    <n v="0"/>
    <n v="0"/>
    <n v="83.412851049438203"/>
    <n v="231.31083727945199"/>
  </r>
  <r>
    <s v="03"/>
    <x v="2"/>
    <s v="Tillverkningsindustri"/>
    <s v="2019"/>
    <x v="44"/>
    <n v="157.41610508724801"/>
    <n v="94.031665264415693"/>
    <n v="67.162903161805303"/>
    <n v="4.6049687742668599"/>
    <n v="20.401263488018799"/>
    <n v="156.68039670433299"/>
    <n v="30.669023295243299"/>
    <n v="2.5456042566932302"/>
    <n v="374.04682218188401"/>
    <n v="134.22341538924599"/>
    <n v="17.795396893312201"/>
    <n v="9.3326619097359504"/>
    <n v="26.1189865959917"/>
    <n v="61714.675550281798"/>
    <n v="0"/>
    <n v="0"/>
    <n v="64.5413895667307"/>
    <n v="209.06775768583901"/>
  </r>
  <r>
    <s v="03"/>
    <x v="2"/>
    <s v="Tillverkningsindustri"/>
    <s v="2019"/>
    <x v="45"/>
    <n v="140.70631240456601"/>
    <n v="77.815111336938699"/>
    <n v="48.375063994894703"/>
    <n v="3.2068673824021898"/>
    <n v="16.017624689433401"/>
    <n v="136.29344920592399"/>
    <n v="19.697220189676699"/>
    <n v="2.09689311420258"/>
    <n v="368.72103599560597"/>
    <n v="126.295027003106"/>
    <n v="17.375180061077401"/>
    <n v="8.6258722086437203"/>
    <n v="26.643840752617599"/>
    <n v="61714.675550281798"/>
    <n v="0"/>
    <n v="0"/>
    <n v="79.117007562723401"/>
    <n v="236.86825750323601"/>
  </r>
  <r>
    <s v="03"/>
    <x v="2"/>
    <s v="Tillverkningsindustri"/>
    <s v="2019"/>
    <x v="46"/>
    <n v="136.05637796295699"/>
    <n v="73.161492888189699"/>
    <n v="48.202194494829698"/>
    <n v="3.3086499304831101"/>
    <n v="15.1858972572231"/>
    <n v="132.50024578584799"/>
    <n v="16.847785183997001"/>
    <n v="1.9573455396298001"/>
    <n v="369.20974633935498"/>
    <n v="120.703341898822"/>
    <n v="16.699238995690799"/>
    <n v="7.9605770729218204"/>
    <n v="25.9682604568494"/>
    <n v="61714.675550281798"/>
    <n v="0"/>
    <n v="0"/>
    <n v="73.277591519647501"/>
    <n v="237.81821567357099"/>
  </r>
  <r>
    <s v="03"/>
    <x v="2"/>
    <s v="Tillverkningsindustri"/>
    <s v="2019"/>
    <x v="47"/>
    <n v="196.42991513156699"/>
    <n v="133.24104846914099"/>
    <n v="57.744788537401298"/>
    <n v="4.0288317988898497"/>
    <n v="18.8692327047474"/>
    <n v="179.18188791182399"/>
    <n v="45.6804999533109"/>
    <n v="3.1044173184201602"/>
    <n v="372.53383936728699"/>
    <n v="146.03770318488401"/>
    <n v="17.897074279520201"/>
    <n v="9.1855508250893898"/>
    <n v="26.863828902721099"/>
    <n v="61714.675550281798"/>
    <n v="0"/>
    <n v="0"/>
    <n v="76.131498444780206"/>
    <n v="227.28477150732601"/>
  </r>
  <r>
    <s v="03"/>
    <x v="2"/>
    <s v="Tillverkningsindustri"/>
    <s v="2020"/>
    <x v="48"/>
    <n v="165.501914237313"/>
    <n v="101.86106018220001"/>
    <n v="85.307758745746099"/>
    <n v="5.44610590973197"/>
    <n v="24.163700420031098"/>
    <n v="167.54513778966501"/>
    <n v="40.7824367740577"/>
    <n v="3.0661727906374501"/>
    <n v="383.16995122949402"/>
    <n v="156.15042644853"/>
    <n v="18.735880677981001"/>
    <n v="10.0951119562584"/>
    <n v="27.013494377594199"/>
    <n v="61634.6491330145"/>
    <n v="0"/>
    <n v="0"/>
    <n v="77.031255789561897"/>
    <n v="206.94534763607501"/>
  </r>
  <r>
    <s v="03"/>
    <x v="2"/>
    <s v="Tillverkningsindustri"/>
    <s v="2020"/>
    <x v="49"/>
    <n v="123.776759512007"/>
    <n v="60.521119437494697"/>
    <n v="75.195019321417902"/>
    <n v="4.4698080351259799"/>
    <n v="19.646020283241501"/>
    <n v="128.44434634750701"/>
    <n v="22.929116649709901"/>
    <n v="2.0793913114437799"/>
    <n v="378.54770524168401"/>
    <n v="125.41303733834501"/>
    <n v="17.851290438268101"/>
    <n v="9.51937308474389"/>
    <n v="26.054581629281302"/>
    <n v="61634.6491330145"/>
    <n v="0"/>
    <n v="0"/>
    <n v="76.313193826694004"/>
    <n v="207.12513833121099"/>
  </r>
  <r>
    <s v="03"/>
    <x v="2"/>
    <s v="Tillverkningsindustri"/>
    <s v="2020"/>
    <x v="50"/>
    <n v="131.096035415552"/>
    <n v="67.687560542559595"/>
    <n v="77.561494191692205"/>
    <n v="4.8460319308121198"/>
    <n v="21.543715501901598"/>
    <n v="139.03635498303501"/>
    <n v="30.123224902033201"/>
    <n v="2.2996613484541899"/>
    <n v="380.36556663359602"/>
    <n v="140.70768859849301"/>
    <n v="19.315839834792101"/>
    <n v="10.4461279743463"/>
    <n v="27.9811081067019"/>
    <n v="61634.6491330145"/>
    <n v="0"/>
    <n v="0"/>
    <n v="75.741817833282397"/>
    <n v="219.670665636688"/>
  </r>
  <r>
    <s v="03"/>
    <x v="2"/>
    <s v="Tillverkningsindustri"/>
    <s v="2020"/>
    <x v="51"/>
    <n v="200.06088976501499"/>
    <n v="136.26953105492601"/>
    <n v="87.4099923142617"/>
    <n v="5.7781352549348499"/>
    <n v="26.396446080641901"/>
    <n v="203.64583999814101"/>
    <n v="52.328073721859603"/>
    <n v="3.8819212749155101"/>
    <n v="385.11547096240997"/>
    <n v="181.48793348778099"/>
    <n v="20.719911492938099"/>
    <n v="11.3976126801559"/>
    <n v="29.644488188911801"/>
    <n v="61634.6491330145"/>
    <n v="0"/>
    <n v="0"/>
    <n v="60.870368147098503"/>
    <n v="222.21571321096999"/>
  </r>
  <r>
    <s v="03"/>
    <x v="2"/>
    <s v="Tillverkningsindustri"/>
    <s v="2021"/>
    <x v="52"/>
    <n v="146.857400341888"/>
    <n v="84.432608964647102"/>
    <n v="74.764328916562604"/>
    <n v="4.6465831600995502"/>
    <n v="21.2559663107719"/>
    <n v="140.941040156074"/>
    <n v="37.772353018720302"/>
    <n v="2.6062712518638702"/>
    <n v="372.93513634072099"/>
    <n v="130.20908027532101"/>
    <n v="16.676301782425"/>
    <n v="9.0908335753048402"/>
    <n v="23.9028796196068"/>
    <n v="60725.943978933799"/>
    <n v="0"/>
    <n v="0"/>
    <n v="65.5991841982907"/>
    <n v="187.83600951998301"/>
  </r>
  <r>
    <s v="03"/>
    <x v="2"/>
    <s v="Tillverkningsindustri"/>
    <s v="2021"/>
    <x v="53"/>
    <n v="112.71185598512"/>
    <n v="50.490542347024601"/>
    <n v="68.945335526784007"/>
    <n v="4.1008571135812604"/>
    <n v="19.153811424418201"/>
    <n v="113.959753347759"/>
    <n v="21.141553834571901"/>
    <n v="1.90330658315395"/>
    <n v="370.586312460312"/>
    <n v="120.427647741843"/>
    <n v="17.185801296482602"/>
    <n v="8.9279053837203008"/>
    <n v="25.417554294778999"/>
    <n v="60725.943978933799"/>
    <n v="0"/>
    <n v="0"/>
    <n v="66.700935723440196"/>
    <n v="216.97861032336499"/>
  </r>
  <r>
    <s v="03"/>
    <x v="2"/>
    <s v="Tillverkningsindustri"/>
    <s v="2021"/>
    <x v="54"/>
    <n v="116.519897235649"/>
    <n v="54.252187622161202"/>
    <n v="68.879394807149197"/>
    <n v="4.2879926760587601"/>
    <n v="19.0397061149778"/>
    <n v="114.980904887672"/>
    <n v="20.2922832891865"/>
    <n v="1.92885282333275"/>
    <n v="371.57640828769001"/>
    <n v="120.88237422085901"/>
    <n v="16.2756228851065"/>
    <n v="8.2113558276865994"/>
    <n v="24.292855242105801"/>
    <n v="60725.943978933799"/>
    <n v="0"/>
    <n v="0"/>
    <n v="77.682826561569897"/>
    <n v="213.26024451378001"/>
  </r>
  <r>
    <s v="03"/>
    <x v="2"/>
    <s v="Tillverkningsindustri"/>
    <s v="2021"/>
    <x v="55"/>
    <n v="182.608018984132"/>
    <n v="120.029844721987"/>
    <n v="75.841632765896193"/>
    <n v="4.8292313062911196"/>
    <n v="25.005292245209102"/>
    <n v="169.63759656849601"/>
    <n v="48.0363564644828"/>
    <n v="3.4026478403305802"/>
    <n v="374.59418612835901"/>
    <n v="167.30054993104901"/>
    <n v="16.751151406624501"/>
    <n v="8.7688648099413893"/>
    <n v="24.5137862579673"/>
    <n v="60725.943978933799"/>
    <n v="0"/>
    <n v="0"/>
    <n v="77.481845835143204"/>
    <n v="203.20734257189801"/>
  </r>
  <r>
    <s v="03"/>
    <x v="2"/>
    <s v="Tillverkningsindustri"/>
    <s v="2022"/>
    <x v="56"/>
    <n v="138.56778586623"/>
    <n v="79.201881790137193"/>
    <n v="72.828612734089504"/>
    <n v="4.31306268524175"/>
    <n v="20.207054815042799"/>
    <n v="129.14169672080001"/>
    <n v="27.342980217908401"/>
    <n v="2.4524643972112501"/>
    <n v="372.38013275338699"/>
    <n v="123.302238506051"/>
    <n v="14.6690770828432"/>
    <n v="7.6832576690985901"/>
    <n v="21.411594745770699"/>
    <n v="60725.943978933698"/>
    <n v="0"/>
    <n v="0"/>
    <n v="71.825893070741103"/>
    <n v="176.36214314538501"/>
  </r>
  <r>
    <s v="03"/>
    <x v="2"/>
    <s v="Tillverkningsindustri"/>
    <s v="2022"/>
    <x v="57"/>
    <n v="103.673529607277"/>
    <n v="44.591301456137401"/>
    <n v="64.912643363465406"/>
    <n v="3.4997983471593499"/>
    <n v="17.9175080788978"/>
    <n v="96.966703927088403"/>
    <n v="15.445633008592999"/>
    <n v="1.70454422848981"/>
    <n v="380.00853787851599"/>
    <n v="107.721240044136"/>
    <n v="13.803616876838801"/>
    <n v="7.1204601954417299"/>
    <n v="20.455830066297398"/>
    <n v="60725.943978933698"/>
    <n v="0"/>
    <n v="0"/>
    <n v="84.446864921282298"/>
    <n v="177.33809029730099"/>
  </r>
  <r>
    <s v="03"/>
    <x v="2"/>
    <s v="Tillverkningsindustri"/>
    <s v="2022"/>
    <x v="58"/>
    <n v="109.46989110595"/>
    <n v="50.2196633524105"/>
    <n v="70.641457760923004"/>
    <n v="4.1025066313158902"/>
    <n v="17.949965812290198"/>
    <n v="106.615555214152"/>
    <n v="19.284439091314098"/>
    <n v="1.8319908414830299"/>
    <n v="362.14515961920199"/>
    <n v="107.562524911533"/>
    <n v="14.6238852791314"/>
    <n v="7.6850069536842298"/>
    <n v="21.3307479180597"/>
    <n v="60725.943978933698"/>
    <n v="0"/>
    <n v="0"/>
    <n v="86.136055415853406"/>
    <n v="178.580882026235"/>
  </r>
  <r>
    <s v="03"/>
    <x v="2"/>
    <s v="Tillverkningsindustri"/>
    <s v="2022"/>
    <x v="59"/>
    <n v="164.06315228303001"/>
    <n v="104.274274743693"/>
    <n v="79.3677819682745"/>
    <n v="5.1916124354985103"/>
    <n v="26.863217829915001"/>
    <n v="160.550710306664"/>
    <n v="62.865952412213304"/>
    <n v="3.03386774920844"/>
    <n v="365.84404302931699"/>
    <n v="164.41982810726199"/>
    <n v="16.765631560537098"/>
    <n v="9.0431369073340804"/>
    <n v="23.714842625081399"/>
    <n v="60725.943978933698"/>
    <n v="0"/>
    <n v="0"/>
    <n v="78.337721169086805"/>
    <n v="181.293832843952"/>
  </r>
  <r>
    <s v="03"/>
    <x v="2"/>
    <s v="Tillverkningsindustri"/>
    <s v="2023"/>
    <x v="60"/>
    <n v="121.557529853624"/>
    <n v="63.766911409977702"/>
    <n v="73.778105873667698"/>
    <n v="3.27974445130002"/>
    <n v="14.1309189977756"/>
    <n v="120.407258293062"/>
    <n v="19.911941612161801"/>
    <n v="1.9922127325599199"/>
    <n v="361.15035641300801"/>
    <n v="91.002084932126607"/>
    <n v="14.4419750393723"/>
    <n v="7.9045284461813798"/>
    <n v="20.972431200654501"/>
    <n v="59534.404783831997"/>
    <n v="0"/>
    <n v="0"/>
    <n v="78.322733355629893"/>
    <n v="173.39156169359799"/>
  </r>
  <r>
    <s v="04"/>
    <x v="3"/>
    <s v="Tillverkningsindustri"/>
    <s v="2008"/>
    <x v="0"/>
    <n v="14.766243416823301"/>
    <n v="14.5954589696971"/>
    <n v="2.3486999848853999E-2"/>
    <n v="0.13638290818830001"/>
    <n v="0.51544998356984695"/>
    <n v="26.662728244344201"/>
    <n v="5.4652697096948497"/>
    <n v="0.74226852618765604"/>
    <n v="12.314190232674299"/>
    <n v="33.622888473476998"/>
    <n v="3.8018728554565202"/>
    <n v="1.6714426161926701"/>
    <n v="6.21161956814574"/>
    <n v="120.210376916333"/>
    <n v="0"/>
    <n v="0"/>
    <n v="0.31111547639018899"/>
    <n v="49.088107395185702"/>
  </r>
  <r>
    <s v="04"/>
    <x v="3"/>
    <s v="Tillverkningsindustri"/>
    <s v="2008"/>
    <x v="1"/>
    <n v="13.9425345724873"/>
    <n v="13.7714721025828"/>
    <n v="8.1118652671457597E-2"/>
    <n v="0.1362859898828"/>
    <n v="0.52629663104376401"/>
    <n v="27.0038823726508"/>
    <n v="4.3345246462816602"/>
    <n v="0.81011259716863204"/>
    <n v="12.951426810594"/>
    <n v="37.771310038218502"/>
    <n v="4.00640699395138"/>
    <n v="1.68226299914778"/>
    <n v="6.6709980108489502"/>
    <n v="120.210376916333"/>
    <n v="0"/>
    <n v="0"/>
    <n v="1.0735553205617101"/>
    <n v="55.1874010835853"/>
  </r>
  <r>
    <s v="04"/>
    <x v="3"/>
    <s v="Tillverkningsindustri"/>
    <s v="2008"/>
    <x v="2"/>
    <n v="11.417299267960599"/>
    <n v="11.2523313063139"/>
    <n v="8.3485485441079393E-2"/>
    <n v="0.117384345478177"/>
    <n v="0.487526184952562"/>
    <n v="23.727314249272801"/>
    <n v="3.03642551635786"/>
    <n v="0.795076696914231"/>
    <n v="12.9493544980969"/>
    <n v="38.044422463239698"/>
    <n v="3.73718950657253"/>
    <n v="1.5202641051793999"/>
    <n v="6.2937059270591797"/>
    <n v="120.210376916333"/>
    <n v="0"/>
    <n v="0"/>
    <n v="1.1049267912198899"/>
    <n v="54.804268292015898"/>
  </r>
  <r>
    <s v="04"/>
    <x v="3"/>
    <s v="Tillverkningsindustri"/>
    <s v="2008"/>
    <x v="3"/>
    <n v="14.2108198131496"/>
    <n v="14.0403320643419"/>
    <n v="8.6584470726222204E-2"/>
    <n v="0.13531107546555499"/>
    <n v="0.51499774617830996"/>
    <n v="26.922994791570702"/>
    <n v="5.0232265390823096"/>
    <n v="0.75566654416863399"/>
    <n v="12.5507517882538"/>
    <n v="34.885499358318"/>
    <n v="4.0261084154003504"/>
    <n v="1.7250811670638"/>
    <n v="6.6422431280954299"/>
    <n v="120.210376916333"/>
    <n v="0"/>
    <n v="0"/>
    <n v="1.14578748510785"/>
    <n v="52.251317177936102"/>
  </r>
  <r>
    <s v="04"/>
    <x v="3"/>
    <s v="Tillverkningsindustri"/>
    <s v="2009"/>
    <x v="4"/>
    <n v="14.883481898894001"/>
    <n v="14.717124910646399"/>
    <n v="8.0906416275327006E-2"/>
    <n v="0.12932601429707999"/>
    <n v="0.47779958578510001"/>
    <n v="25.919470273750498"/>
    <n v="4.98037434723134"/>
    <n v="0.67364653753711601"/>
    <n v="9.7688990440494603"/>
    <n v="29.994293006802199"/>
    <n v="3.6834265432684501"/>
    <n v="1.59411449473094"/>
    <n v="6.05155054501168"/>
    <n v="118.70720605685"/>
    <n v="0"/>
    <n v="0"/>
    <n v="1.07064209634977"/>
    <n v="48.277114807165603"/>
  </r>
  <r>
    <s v="04"/>
    <x v="3"/>
    <s v="Tillverkningsindustri"/>
    <s v="2009"/>
    <x v="5"/>
    <n v="12.3710095949123"/>
    <n v="12.2062062585362"/>
    <n v="9.7765692723535594E-2"/>
    <n v="0.12539727199193301"/>
    <n v="0.45949475862073302"/>
    <n v="24.549593038551201"/>
    <n v="3.91448356276759"/>
    <n v="0.71714879699470302"/>
    <n v="10.365863968533199"/>
    <n v="33.839605586033201"/>
    <n v="3.7993414155133198"/>
    <n v="1.5753164547971901"/>
    <n v="6.3502176450516803"/>
    <n v="118.70720605685"/>
    <n v="0"/>
    <n v="0"/>
    <n v="1.2938106947399599"/>
    <n v="54.17818027605"/>
  </r>
  <r>
    <s v="04"/>
    <x v="3"/>
    <s v="Tillverkningsindustri"/>
    <s v="2009"/>
    <x v="6"/>
    <n v="9.4634238403006705"/>
    <n v="9.3046659948215904"/>
    <n v="9.0985507985227004E-2"/>
    <n v="0.10743904276256"/>
    <n v="0.41354618179098701"/>
    <n v="21.404653753658401"/>
    <n v="2.4196042480506099"/>
    <n v="0.69703414874394398"/>
    <n v="10.4201062164587"/>
    <n v="34.243357810618498"/>
    <n v="3.6355319071341099"/>
    <n v="1.4380455590365899"/>
    <n v="6.1793692636159303"/>
    <n v="118.70720605685"/>
    <n v="0"/>
    <n v="0"/>
    <n v="1.20417066427764"/>
    <n v="55.039960170135998"/>
  </r>
  <r>
    <s v="04"/>
    <x v="3"/>
    <s v="Tillverkningsindustri"/>
    <s v="2009"/>
    <x v="7"/>
    <n v="12.668688319393301"/>
    <n v="12.504845924349601"/>
    <n v="8.9896706772518403E-2"/>
    <n v="0.12452671334602999"/>
    <n v="0.43341464107745997"/>
    <n v="24.8145778176189"/>
    <n v="3.7127300918372002"/>
    <n v="0.65568136229004503"/>
    <n v="9.9498954845965404"/>
    <n v="30.750720872881899"/>
    <n v="3.8283083136726801"/>
    <n v="1.57177389340143"/>
    <n v="6.425056890344"/>
    <n v="118.70720605685"/>
    <n v="0"/>
    <n v="0"/>
    <n v="1.18967087449524"/>
    <n v="51.772267285023503"/>
  </r>
  <r>
    <s v="04"/>
    <x v="3"/>
    <s v="Tillverkningsindustri"/>
    <s v="2010"/>
    <x v="8"/>
    <n v="14.369363084568599"/>
    <n v="14.213381904518201"/>
    <n v="0.11860602183097201"/>
    <n v="0.132276462572606"/>
    <n v="0.43016440202963502"/>
    <n v="25.003110957495998"/>
    <n v="4.3801037635632696"/>
    <n v="0.59877769912748302"/>
    <n v="9.7406255030723194"/>
    <n v="26.607167972528401"/>
    <n v="3.3557836024579801"/>
    <n v="1.45129814350257"/>
    <n v="5.5200504583256196"/>
    <n v="108.88331421189299"/>
    <n v="0"/>
    <n v="0"/>
    <n v="1.23134185176924"/>
    <n v="47.085597709085398"/>
  </r>
  <r>
    <s v="04"/>
    <x v="3"/>
    <s v="Tillverkningsindustri"/>
    <s v="2010"/>
    <x v="9"/>
    <n v="12.2150804478159"/>
    <n v="12.0635499016491"/>
    <n v="0.10894203592407201"/>
    <n v="0.118123823338922"/>
    <n v="0.40515781321755001"/>
    <n v="23.331861384411901"/>
    <n v="3.3792633982773301"/>
    <n v="0.63364677020691396"/>
    <n v="10.1687603738256"/>
    <n v="29.6072498944804"/>
    <n v="3.4280123692632198"/>
    <n v="1.4229889846599699"/>
    <n v="5.7307930706645998"/>
    <n v="108.88331421189299"/>
    <n v="0"/>
    <n v="0"/>
    <n v="1.3257467263873499"/>
    <n v="51.986502468511802"/>
  </r>
  <r>
    <s v="04"/>
    <x v="3"/>
    <s v="Tillverkningsindustri"/>
    <s v="2010"/>
    <x v="10"/>
    <n v="9.7763585931382195"/>
    <n v="9.6287826127973108"/>
    <n v="0.107180747638929"/>
    <n v="0.107103828409953"/>
    <n v="0.36821970001350202"/>
    <n v="21.060314664430901"/>
    <n v="2.3703282881171401"/>
    <n v="0.62651582909415904"/>
    <n v="10.303360082457299"/>
    <n v="30.493178689475599"/>
    <n v="3.3467639187668401"/>
    <n v="1.34671527020784"/>
    <n v="5.6641224230889904"/>
    <n v="108.88331421189299"/>
    <n v="0"/>
    <n v="0"/>
    <n v="1.36875067659997"/>
    <n v="53.513818784287999"/>
  </r>
  <r>
    <s v="04"/>
    <x v="3"/>
    <s v="Tillverkningsindustri"/>
    <s v="2010"/>
    <x v="11"/>
    <n v="13.8169196356573"/>
    <n v="13.6604376405609"/>
    <n v="0.132632287589218"/>
    <n v="0.134938477827176"/>
    <n v="0.42285658072502802"/>
    <n v="25.7855558783601"/>
    <n v="3.9548526965381301"/>
    <n v="0.60807347612696205"/>
    <n v="9.9987012542366909"/>
    <n v="27.948782781513099"/>
    <n v="3.6898071510747599"/>
    <n v="1.5438451149819401"/>
    <n v="6.14777865815726"/>
    <n v="108.88331421189299"/>
    <n v="0"/>
    <n v="0"/>
    <n v="1.47474248925816"/>
    <n v="51.887865928731898"/>
  </r>
  <r>
    <s v="04"/>
    <x v="3"/>
    <s v="Tillverkningsindustri"/>
    <s v="2011"/>
    <x v="12"/>
    <n v="13.4763379974233"/>
    <n v="13.3359896656935"/>
    <n v="0.136494848782441"/>
    <n v="0.129193575615903"/>
    <n v="0.39759829051392198"/>
    <n v="23.885637916847301"/>
    <n v="4.0010170567764103"/>
    <n v="0.52667779884140298"/>
    <n v="10.616679679615"/>
    <n v="24.2966201240793"/>
    <n v="3.7055152708827799"/>
    <n v="1.46960974338657"/>
    <n v="6.2861431100056704"/>
    <n v="94.9792820571802"/>
    <n v="0"/>
    <n v="0"/>
    <n v="1.5752955546618601"/>
    <n v="47.147069561912701"/>
  </r>
  <r>
    <s v="04"/>
    <x v="3"/>
    <s v="Tillverkningsindustri"/>
    <s v="2011"/>
    <x v="13"/>
    <n v="11.170316599089301"/>
    <n v="11.0347597641689"/>
    <n v="0.13649233164883401"/>
    <n v="0.114423395052937"/>
    <n v="0.36626261336584698"/>
    <n v="22.110591676862299"/>
    <n v="2.95037390139432"/>
    <n v="0.552971828818414"/>
    <n v="11.020021973737499"/>
    <n v="27.134477666041398"/>
    <n v="3.8266470386344298"/>
    <n v="1.4503023255998599"/>
    <n v="6.59470296791471"/>
    <n v="94.9792820571802"/>
    <n v="0"/>
    <n v="0"/>
    <n v="1.76291394513309"/>
    <n v="52.446873887364397"/>
  </r>
  <r>
    <s v="04"/>
    <x v="3"/>
    <s v="Tillverkningsindustri"/>
    <s v="2011"/>
    <x v="14"/>
    <n v="9.3779162478908997"/>
    <n v="9.2458316421461895"/>
    <n v="0.14144892576933699"/>
    <n v="0.104911621491655"/>
    <n v="0.33227657115153297"/>
    <n v="20.336925790799"/>
    <n v="2.0712032052541902"/>
    <n v="0.53552181668824805"/>
    <n v="11.0252265915015"/>
    <n v="27.153626275685301"/>
    <n v="3.7350820600366799"/>
    <n v="1.3771483763207"/>
    <n v="6.5000368251774701"/>
    <n v="94.9792820571802"/>
    <n v="0"/>
    <n v="0"/>
    <n v="1.87333046449828"/>
    <n v="52.849678120651802"/>
  </r>
  <r>
    <s v="04"/>
    <x v="3"/>
    <s v="Tillverkningsindustri"/>
    <s v="2011"/>
    <x v="15"/>
    <n v="11.294245017141"/>
    <n v="11.1580392793638"/>
    <n v="0.152655316130098"/>
    <n v="0.118257548521643"/>
    <n v="0.35315019149026"/>
    <n v="22.282200990120501"/>
    <n v="2.9287612419292901"/>
    <n v="0.50150067655883002"/>
    <n v="10.6733309979103"/>
    <n v="24.4750152531665"/>
    <n v="3.83188304274042"/>
    <n v="1.4540850685221201"/>
    <n v="6.6015074551141897"/>
    <n v="94.9792820571802"/>
    <n v="0"/>
    <n v="0"/>
    <n v="1.8909039744901399"/>
    <n v="49.735538381009803"/>
  </r>
  <r>
    <s v="04"/>
    <x v="3"/>
    <s v="Tillverkningsindustri"/>
    <s v="2012"/>
    <x v="16"/>
    <n v="12.0255294783303"/>
    <n v="11.8932530485929"/>
    <n v="4.1905520509145298"/>
    <n v="0.13525907099728099"/>
    <n v="0.517803407177026"/>
    <n v="24.220033988965898"/>
    <n v="3.8418975564925502"/>
    <n v="1.54326805887623"/>
    <n v="12.323078469914"/>
    <n v="40.923677466235702"/>
    <n v="3.3062781107585799"/>
    <n v="1.3632123301365699"/>
    <n v="5.5246170554586103"/>
    <n v="81.934280522207402"/>
    <n v="0"/>
    <n v="0"/>
    <n v="58.660106969328297"/>
    <n v="44.093872473330997"/>
  </r>
  <r>
    <s v="04"/>
    <x v="3"/>
    <s v="Tillverkningsindustri"/>
    <s v="2012"/>
    <x v="17"/>
    <n v="10.4726416154326"/>
    <n v="10.341895136590001"/>
    <n v="5.5298312992881398"/>
    <n v="0.12640947624575"/>
    <n v="0.546917396973161"/>
    <n v="23.5369726310375"/>
    <n v="2.99740879864004"/>
    <n v="1.9044007971875201"/>
    <n v="13.240023093054299"/>
    <n v="49.0428502154626"/>
    <n v="3.2977777282518801"/>
    <n v="1.3217914032843501"/>
    <n v="5.5759202715874299"/>
    <n v="81.934280522207402"/>
    <n v="0"/>
    <n v="0"/>
    <n v="77.671710688379804"/>
    <n v="46.898258410684299"/>
  </r>
  <r>
    <s v="04"/>
    <x v="3"/>
    <s v="Tillverkningsindustri"/>
    <s v="2012"/>
    <x v="18"/>
    <n v="8.72311769643097"/>
    <n v="8.5961308355473403"/>
    <n v="5.4215108023932101"/>
    <n v="0.11613120867939"/>
    <n v="0.50992178790639298"/>
    <n v="21.704443968512798"/>
    <n v="2.2854818290513799"/>
    <n v="1.85933446574025"/>
    <n v="13.186088618731"/>
    <n v="48.626714737078302"/>
    <n v="3.2166444587648502"/>
    <n v="1.2603309959336899"/>
    <n v="5.4854665099999398"/>
    <n v="81.934280522207402"/>
    <n v="0"/>
    <n v="0"/>
    <n v="76.200241508527697"/>
    <n v="47.497403676529103"/>
  </r>
  <r>
    <s v="04"/>
    <x v="3"/>
    <s v="Tillverkningsindustri"/>
    <s v="2012"/>
    <x v="19"/>
    <n v="10.7989596318171"/>
    <n v="10.6680030608726"/>
    <n v="4.2132858848293999"/>
    <n v="0.13328272293487101"/>
    <n v="0.48937031587735202"/>
    <n v="23.6445470129967"/>
    <n v="3.4326006402568598"/>
    <n v="1.5104197488220701"/>
    <n v="12.3195196691878"/>
    <n v="40.657394487154399"/>
    <n v="3.3893619639013699"/>
    <n v="1.3686305971896"/>
    <n v="5.7099093002683503"/>
    <n v="81.934280522207402"/>
    <n v="0"/>
    <n v="0"/>
    <n v="58.977542043186403"/>
    <n v="45.578757113178099"/>
  </r>
  <r>
    <s v="04"/>
    <x v="3"/>
    <s v="Tillverkningsindustri"/>
    <s v="2013"/>
    <x v="20"/>
    <n v="12.125726065756901"/>
    <n v="11.998428241535301"/>
    <n v="0.72770049324378705"/>
    <n v="0.150071299898794"/>
    <n v="0.42507559280983997"/>
    <n v="21.9859815632582"/>
    <n v="3.56981931953145"/>
    <n v="0.42695651060102702"/>
    <n v="8.50797647410133"/>
    <n v="19.7485436257119"/>
    <n v="3.4002908644393299"/>
    <n v="1.3270040751641501"/>
    <n v="5.7866067757576101"/>
    <n v="75.626813149732399"/>
    <n v="0"/>
    <n v="0"/>
    <n v="2.43974554533647"/>
    <n v="40.227990463972901"/>
  </r>
  <r>
    <s v="04"/>
    <x v="3"/>
    <s v="Tillverkningsindustri"/>
    <s v="2013"/>
    <x v="21"/>
    <n v="9.3230978151072801"/>
    <n v="9.1988828676511307"/>
    <n v="0.726088256794994"/>
    <n v="0.13846391043280001"/>
    <n v="0.42482850149006801"/>
    <n v="19.899810820804198"/>
    <n v="2.3539423796260301"/>
    <n v="0.43374363506119601"/>
    <n v="8.7360213636794803"/>
    <n v="21.8179974239461"/>
    <n v="3.5158944484774199"/>
    <n v="1.30302093681397"/>
    <n v="6.0897102264891698"/>
    <n v="75.626813149732399"/>
    <n v="0"/>
    <n v="0"/>
    <n v="2.9268946468971899"/>
    <n v="44.669407126380001"/>
  </r>
  <r>
    <s v="04"/>
    <x v="3"/>
    <s v="Tillverkningsindustri"/>
    <s v="2013"/>
    <x v="22"/>
    <n v="7.6128585123730996"/>
    <n v="7.4933117735907899"/>
    <n v="0.64029432805778197"/>
    <n v="0.126347801180029"/>
    <n v="0.37277708285212902"/>
    <n v="18.356552598744798"/>
    <n v="1.8411883735175301"/>
    <n v="0.42244548625540301"/>
    <n v="8.7514391902071793"/>
    <n v="21.9931700904603"/>
    <n v="3.4519116005331298"/>
    <n v="1.2549561371392901"/>
    <n v="6.0206749717140102"/>
    <n v="75.626813149732399"/>
    <n v="0"/>
    <n v="0"/>
    <n v="3.1865889923898001"/>
    <n v="45.389886764627498"/>
  </r>
  <r>
    <s v="04"/>
    <x v="3"/>
    <s v="Tillverkningsindustri"/>
    <s v="2013"/>
    <x v="23"/>
    <n v="9.8857325390871296"/>
    <n v="9.7572379900557493"/>
    <n v="0.90933424426748599"/>
    <n v="0.150627596243673"/>
    <n v="0.46255081703858603"/>
    <n v="20.504876019212599"/>
    <n v="2.6328280955361398"/>
    <n v="0.40921378868473501"/>
    <n v="8.5917099211454406"/>
    <n v="20.4188078088883"/>
    <n v="3.49485770897099"/>
    <n v="1.3143762962746"/>
    <n v="6.02116591360614"/>
    <n v="75.626813149732399"/>
    <n v="0"/>
    <n v="0"/>
    <n v="3.2321218396309499"/>
    <n v="42.321158716473498"/>
  </r>
  <r>
    <s v="04"/>
    <x v="3"/>
    <s v="Tillverkningsindustri"/>
    <s v="2014"/>
    <x v="24"/>
    <n v="10.205013702487101"/>
    <n v="10.077576737289601"/>
    <n v="1.2065349147443301"/>
    <n v="0.160441965126909"/>
    <n v="0.50403334942410405"/>
    <n v="19.413028976917001"/>
    <n v="2.4417654267927298"/>
    <n v="0.37565726899176499"/>
    <n v="9.3874527370512002"/>
    <n v="19.0016727384806"/>
    <n v="2.9172613368053701"/>
    <n v="1.1293167236103701"/>
    <n v="4.96568559196559"/>
    <n v="70.806910654975496"/>
    <n v="0"/>
    <n v="0"/>
    <n v="3.6790592131155599"/>
    <n v="37.3587197999015"/>
  </r>
  <r>
    <s v="04"/>
    <x v="3"/>
    <s v="Tillverkningsindustri"/>
    <s v="2014"/>
    <x v="25"/>
    <n v="8.3390162575801607"/>
    <n v="8.2193420909975394"/>
    <n v="0.98401072645031995"/>
    <n v="0.138549021267692"/>
    <n v="0.43399161756107002"/>
    <n v="17.978621908898798"/>
    <n v="1.7396411465170001"/>
    <n v="0.38955638693274802"/>
    <n v="9.5909459256071408"/>
    <n v="20.927990197100101"/>
    <n v="3.0648701437542298"/>
    <n v="1.1382487483774599"/>
    <n v="5.2933084500372098"/>
    <n v="70.806910654975496"/>
    <n v="0"/>
    <n v="0"/>
    <n v="4.40386588441676"/>
    <n v="42.007866203812803"/>
  </r>
  <r>
    <s v="04"/>
    <x v="3"/>
    <s v="Tillverkningsindustri"/>
    <s v="2014"/>
    <x v="26"/>
    <n v="7.6706521287779204"/>
    <n v="7.5565992459748896"/>
    <n v="0.77487734505900696"/>
    <n v="0.12529867250408999"/>
    <n v="0.35863656908851099"/>
    <n v="17.374202781718001"/>
    <n v="1.3742623177381701"/>
    <n v="0.38613201480985898"/>
    <n v="9.5791195995609595"/>
    <n v="20.957586916008299"/>
    <n v="3.0036852291866101"/>
    <n v="1.0974099158485"/>
    <n v="5.2246194137611299"/>
    <n v="70.806910654975496"/>
    <n v="0"/>
    <n v="0"/>
    <n v="4.5647766914887997"/>
    <n v="42.499530637543202"/>
  </r>
  <r>
    <s v="04"/>
    <x v="3"/>
    <s v="Tillverkningsindustri"/>
    <s v="2014"/>
    <x v="27"/>
    <n v="8.1561813665968703"/>
    <n v="8.0058645735427394"/>
    <n v="2.3477561042846302"/>
    <n v="0.20875964978546399"/>
    <n v="0.863877685928782"/>
    <n v="18.594939131491898"/>
    <n v="1.38534384900979"/>
    <n v="0.38757421993768199"/>
    <n v="9.7174174845505004"/>
    <n v="21.769099799552102"/>
    <n v="3.1289009124668699"/>
    <n v="1.16370641835183"/>
    <n v="5.3797952018076796"/>
    <n v="70.806910654975496"/>
    <n v="0"/>
    <n v="0"/>
    <n v="4.3307809282953604"/>
    <n v="40.571031139315998"/>
  </r>
  <r>
    <s v="04"/>
    <x v="3"/>
    <s v="Tillverkningsindustri"/>
    <s v="2015"/>
    <x v="28"/>
    <n v="8.1528324768766005"/>
    <n v="7.9925291946828398"/>
    <n v="3.0154906208434902"/>
    <n v="0.244395139492844"/>
    <n v="1.0177017046030701"/>
    <n v="18.085661707991399"/>
    <n v="1.5261047286490099"/>
    <n v="0.36541893659506403"/>
    <n v="9.1430327515865493"/>
    <n v="21.171508268067601"/>
    <n v="3.04450340366706"/>
    <n v="1.1044240823065901"/>
    <n v="5.2759634284779899"/>
    <n v="67.042922499269196"/>
    <n v="0"/>
    <n v="0"/>
    <n v="4.4748316712690697"/>
    <n v="39.623291195093103"/>
  </r>
  <r>
    <s v="04"/>
    <x v="3"/>
    <s v="Tillverkningsindustri"/>
    <s v="2015"/>
    <x v="29"/>
    <n v="7.51987318798371"/>
    <n v="7.3691049911280597"/>
    <n v="2.63145308520859"/>
    <n v="0.220265843175424"/>
    <n v="0.90552949696048701"/>
    <n v="17.732644801484199"/>
    <n v="1.2582756850379699"/>
    <n v="0.38592516635092999"/>
    <n v="9.2825019256207906"/>
    <n v="22.715326130555201"/>
    <n v="3.1567925273858402"/>
    <n v="1.12050021681229"/>
    <n v="5.5132288534329303"/>
    <n v="67.042922499269196"/>
    <n v="0"/>
    <n v="0"/>
    <n v="5.7462029576161298"/>
    <n v="43.502392359061801"/>
  </r>
  <r>
    <s v="04"/>
    <x v="3"/>
    <s v="Tillverkningsindustri"/>
    <s v="2015"/>
    <x v="30"/>
    <n v="6.7097979188102697"/>
    <n v="6.5764620952548096"/>
    <n v="1.9582505511108399"/>
    <n v="0.17974264944478199"/>
    <n v="0.666467819761416"/>
    <n v="16.717496343694101"/>
    <n v="1.0247959240537601"/>
    <n v="0.37456787040670603"/>
    <n v="9.1837200260010494"/>
    <n v="22.101489946647099"/>
    <n v="3.0614779627245401"/>
    <n v="1.0724051967266099"/>
    <n v="5.3789862848079704"/>
    <n v="67.042922499269196"/>
    <n v="0"/>
    <n v="0"/>
    <n v="6.7735856321516996"/>
    <n v="44.029266036482397"/>
  </r>
  <r>
    <s v="04"/>
    <x v="3"/>
    <s v="Tillverkningsindustri"/>
    <s v="2015"/>
    <x v="31"/>
    <n v="7.7992224985427603"/>
    <n v="7.6457251824756396"/>
    <n v="2.75452358817008"/>
    <n v="0.23023973696559899"/>
    <n v="0.908602259712741"/>
    <n v="18.401814069175799"/>
    <n v="1.47677244983453"/>
    <n v="0.36954590540723198"/>
    <n v="9.2130006343202293"/>
    <n v="21.7629858229398"/>
    <n v="3.19311932300648"/>
    <n v="1.14282266905457"/>
    <n v="5.5622787098577797"/>
    <n v="67.042922499269196"/>
    <n v="0"/>
    <n v="0"/>
    <n v="6.08997113026218"/>
    <n v="42.416748045811197"/>
  </r>
  <r>
    <s v="04"/>
    <x v="3"/>
    <s v="Tillverkningsindustri"/>
    <s v="2016"/>
    <x v="32"/>
    <n v="8.5798374413044201"/>
    <n v="8.4453301164196102"/>
    <n v="2.2699545482399102"/>
    <n v="0.20352999119724699"/>
    <n v="0.74242629638470803"/>
    <n v="17.1079056724708"/>
    <n v="1.3718149042033401"/>
    <n v="0.335421239782632"/>
    <n v="11.653817864754"/>
    <n v="19.1140809436769"/>
    <n v="2.80789493022202"/>
    <n v="1.00187417898094"/>
    <n v="4.9030952061180004"/>
    <n v="59.78394091877"/>
    <n v="0"/>
    <n v="0"/>
    <n v="6.9082573836611703"/>
    <n v="36.7244263380299"/>
  </r>
  <r>
    <s v="04"/>
    <x v="3"/>
    <s v="Tillverkningsindustri"/>
    <s v="2016"/>
    <x v="33"/>
    <n v="6.7382822146436299"/>
    <n v="6.6121104287202996"/>
    <n v="1.97000908591378"/>
    <n v="0.182712635274245"/>
    <n v="0.64174988060278004"/>
    <n v="15.9811851445456"/>
    <n v="0.95562051248644397"/>
    <n v="0.333950645345296"/>
    <n v="11.798060305782499"/>
    <n v="20.459130886705001"/>
    <n v="3.0125626524606801"/>
    <n v="1.03759862881929"/>
    <n v="5.3169293539966498"/>
    <n v="59.78394091877"/>
    <n v="0"/>
    <n v="0"/>
    <n v="7.84731496893773"/>
    <n v="41.179408851369899"/>
  </r>
  <r>
    <s v="04"/>
    <x v="3"/>
    <s v="Tillverkningsindustri"/>
    <s v="2016"/>
    <x v="34"/>
    <n v="6.1085485323443001"/>
    <n v="5.9914299354392604"/>
    <n v="1.56727855124696"/>
    <n v="0.16206230458939699"/>
    <n v="0.51386233107421297"/>
    <n v="15.5071225465687"/>
    <n v="0.78815012877451396"/>
    <n v="0.32397024273233399"/>
    <n v="11.7739012378167"/>
    <n v="20.2798344217092"/>
    <n v="3.0407740718955201"/>
    <n v="1.0328226961851901"/>
    <n v="5.3932660217663297"/>
    <n v="59.78394091877"/>
    <n v="0"/>
    <n v="0"/>
    <n v="7.6550880601499998"/>
    <n v="42.333194962569301"/>
  </r>
  <r>
    <s v="04"/>
    <x v="3"/>
    <s v="Tillverkningsindustri"/>
    <s v="2016"/>
    <x v="35"/>
    <n v="7.5091323326992496"/>
    <n v="7.3793147950092504"/>
    <n v="2.1301198566175801"/>
    <n v="0.19427037939414901"/>
    <n v="0.66256950827787597"/>
    <n v="16.966893380986999"/>
    <n v="1.0999295489671399"/>
    <n v="0.32144903717922801"/>
    <n v="11.728687666103999"/>
    <n v="19.4918901595961"/>
    <n v="3.1083126511624202"/>
    <n v="1.07465790336766"/>
    <n v="5.4780728936370204"/>
    <n v="59.78394091877"/>
    <n v="0"/>
    <n v="0"/>
    <n v="8.3578741183730507"/>
    <n v="40.394956923580402"/>
  </r>
  <r>
    <s v="04"/>
    <x v="3"/>
    <s v="Tillverkningsindustri"/>
    <s v="2017"/>
    <x v="36"/>
    <n v="7.4971247916660797"/>
    <n v="7.33919572939128"/>
    <n v="3.7069833082460302"/>
    <n v="0.27327618327636299"/>
    <n v="1.15599223503143"/>
    <n v="15.988146839812799"/>
    <n v="1.6664899165054801"/>
    <n v="0.33599131539014099"/>
    <n v="7.6517410134884001"/>
    <n v="20.009473840267699"/>
    <n v="2.9159667158388598"/>
    <n v="1.06075770214234"/>
    <n v="5.03875853482828"/>
    <n v="53.143091125680897"/>
    <n v="0"/>
    <n v="0"/>
    <n v="7.7288166583627502"/>
    <n v="36.068036529878199"/>
  </r>
  <r>
    <s v="04"/>
    <x v="3"/>
    <s v="Tillverkningsindustri"/>
    <s v="2017"/>
    <x v="37"/>
    <n v="6.2185859375201398"/>
    <n v="6.0808782230949303"/>
    <n v="2.83860166105501"/>
    <n v="0.22522313399337801"/>
    <n v="0.88858902826002795"/>
    <n v="14.972385827025599"/>
    <n v="1.13037856757114"/>
    <n v="0.33069254314555102"/>
    <n v="7.6867519750495097"/>
    <n v="20.594630534521301"/>
    <n v="3.0585832658158498"/>
    <n v="1.0610260087344601"/>
    <n v="5.3715072670777904"/>
    <n v="53.143091125680897"/>
    <n v="0"/>
    <n v="0"/>
    <n v="8.3737172499183092"/>
    <n v="40.466361158479202"/>
  </r>
  <r>
    <s v="04"/>
    <x v="3"/>
    <s v="Tillverkningsindustri"/>
    <s v="2017"/>
    <x v="38"/>
    <n v="6.0966677184139204"/>
    <n v="5.9757928314890902"/>
    <n v="2.0786043688187199"/>
    <n v="0.18703286956599"/>
    <n v="0.64886019157709895"/>
    <n v="14.6073609900057"/>
    <n v="1.02355560436335"/>
    <n v="0.32077240176538702"/>
    <n v="7.5740878813056502"/>
    <n v="19.816953734437"/>
    <n v="3.00372512253294"/>
    <n v="1.02994488482687"/>
    <n v="5.3035674956700296"/>
    <n v="53.143091125680897"/>
    <n v="0"/>
    <n v="0"/>
    <n v="8.6589134435039004"/>
    <n v="40.917619177070797"/>
  </r>
  <r>
    <s v="04"/>
    <x v="3"/>
    <s v="Tillverkningsindustri"/>
    <s v="2017"/>
    <x v="39"/>
    <n v="6.7655398135559697"/>
    <n v="6.6302463415797099"/>
    <n v="2.81878458306914"/>
    <n v="0.22219590364896999"/>
    <n v="0.83101665655730605"/>
    <n v="15.289892740447099"/>
    <n v="1.2542860026892999"/>
    <n v="0.314307203545442"/>
    <n v="7.5437771015444701"/>
    <n v="19.111454504058699"/>
    <n v="3.01632331430796"/>
    <n v="1.0553741745973799"/>
    <n v="5.2853150077460596"/>
    <n v="53.143091125680897"/>
    <n v="0"/>
    <n v="0"/>
    <n v="9.4936232960543503"/>
    <n v="38.5312299905518"/>
  </r>
  <r>
    <s v="04"/>
    <x v="3"/>
    <s v="Tillverkningsindustri"/>
    <s v="2018"/>
    <x v="40"/>
    <n v="5.8693762626106203"/>
    <n v="5.7349916052113796"/>
    <n v="3.0658432562136801"/>
    <n v="0.238989126723576"/>
    <n v="0.910513540391791"/>
    <n v="13.6449332906608"/>
    <n v="1.2103747638275799"/>
    <n v="0.267996374786235"/>
    <n v="7.3029671054404401"/>
    <n v="17.075771221520601"/>
    <n v="2.81359564308051"/>
    <n v="0.96645458322675104"/>
    <n v="4.9443891690195496"/>
    <n v="45.558159686514401"/>
    <n v="0"/>
    <n v="0"/>
    <n v="8.3815880097350703"/>
    <n v="34.1945659959637"/>
  </r>
  <r>
    <s v="04"/>
    <x v="3"/>
    <s v="Tillverkningsindustri"/>
    <s v="2018"/>
    <x v="41"/>
    <n v="5.1462937981378198"/>
    <n v="5.0273272065797601"/>
    <n v="2.4057996462394402"/>
    <n v="0.20465005183587001"/>
    <n v="0.68486314767977796"/>
    <n v="13.516175128042599"/>
    <n v="0.83613453015077099"/>
    <n v="0.26629684146690302"/>
    <n v="7.3638132138933203"/>
    <n v="17.789864675586202"/>
    <n v="3.0731226207772"/>
    <n v="1.0104481758644099"/>
    <n v="5.4773900500184398"/>
    <n v="45.558159686514401"/>
    <n v="0"/>
    <n v="0"/>
    <n v="10.263527795511299"/>
    <n v="39.157406557264302"/>
  </r>
  <r>
    <s v="04"/>
    <x v="3"/>
    <s v="Tillverkningsindustri"/>
    <s v="2018"/>
    <x v="42"/>
    <n v="4.7616515282327798"/>
    <n v="4.6461378720599003"/>
    <n v="2.2081424285884799"/>
    <n v="0.19545998895736499"/>
    <n v="0.64852140759486399"/>
    <n v="13.123925058913301"/>
    <n v="0.78915002667864897"/>
    <n v="0.26908923178260102"/>
    <n v="7.3986928573910102"/>
    <n v="18.254448749524698"/>
    <n v="3.0642645145826402"/>
    <n v="1.0038521155464799"/>
    <n v="5.4680065908610898"/>
    <n v="45.558159686514401"/>
    <n v="0"/>
    <n v="0"/>
    <n v="9.5071947834506094"/>
    <n v="40.049460301384997"/>
  </r>
  <r>
    <s v="04"/>
    <x v="3"/>
    <s v="Tillverkningsindustri"/>
    <s v="2018"/>
    <x v="43"/>
    <n v="5.5609381995565696"/>
    <n v="5.4357396014523696"/>
    <n v="2.6773134756977202"/>
    <n v="0.219992878822694"/>
    <n v="0.762225911774014"/>
    <n v="13.806856806012901"/>
    <n v="1.06472894964567"/>
    <n v="0.265875480963848"/>
    <n v="7.3337438765190903"/>
    <n v="17.340163840107099"/>
    <n v="2.9993528730210302"/>
    <n v="1.0058384317904501"/>
    <n v="5.3127245702504098"/>
    <n v="45.558159686514401"/>
    <n v="0"/>
    <n v="0"/>
    <n v="9.8901735328588103"/>
    <n v="37.205775122123903"/>
  </r>
  <r>
    <s v="04"/>
    <x v="3"/>
    <s v="Tillverkningsindustri"/>
    <s v="2019"/>
    <x v="44"/>
    <n v="5.6824741051989403"/>
    <n v="5.5648404839276804"/>
    <n v="2.9732671413982401"/>
    <n v="0.236022254918487"/>
    <n v="0.857657640570751"/>
    <n v="12.529545993904"/>
    <n v="1.20568716331903"/>
    <n v="0.24883888145376401"/>
    <n v="6.9484376736289297"/>
    <n v="16.3510858221169"/>
    <n v="2.6789077961418801"/>
    <n v="0.92167956092189496"/>
    <n v="4.7030357417946203"/>
    <n v="31.073309781877199"/>
    <n v="0"/>
    <n v="0"/>
    <n v="7.98716463265397"/>
    <n v="34.0269396628184"/>
  </r>
  <r>
    <s v="04"/>
    <x v="3"/>
    <s v="Tillverkningsindustri"/>
    <s v="2019"/>
    <x v="45"/>
    <n v="5.0151664449916398"/>
    <n v="4.9077103443872998"/>
    <n v="2.50759621349428"/>
    <n v="0.210347016684309"/>
    <n v="0.73717255004011795"/>
    <n v="12.1991685851361"/>
    <n v="0.79353545616038201"/>
    <n v="0.250602384080646"/>
    <n v="7.0330993027075897"/>
    <n v="17.571310861457899"/>
    <n v="2.92175068723571"/>
    <n v="0.95763880217268604"/>
    <n v="5.2060371013857498"/>
    <n v="31.073309781877199"/>
    <n v="0"/>
    <n v="0"/>
    <n v="9.7815809749231004"/>
    <n v="38.941324100276503"/>
  </r>
  <r>
    <s v="04"/>
    <x v="3"/>
    <s v="Tillverkningsindustri"/>
    <s v="2019"/>
    <x v="46"/>
    <n v="4.7996062891949496"/>
    <n v="4.705410022053"/>
    <n v="1.8407282722590399"/>
    <n v="0.17951875827597399"/>
    <n v="0.55537451489077205"/>
    <n v="11.7865611612668"/>
    <n v="0.67998596465886996"/>
    <n v="0.24683483178007101"/>
    <n v="6.9749555271828196"/>
    <n v="17.346936693510699"/>
    <n v="2.8854153686789501"/>
    <n v="0.93330311655396603"/>
    <n v="5.1673576359172602"/>
    <n v="31.073309781877199"/>
    <n v="0"/>
    <n v="0"/>
    <n v="9.0570658721733306"/>
    <n v="39.7856499913877"/>
  </r>
  <r>
    <s v="04"/>
    <x v="3"/>
    <s v="Tillverkningsindustri"/>
    <s v="2019"/>
    <x v="47"/>
    <n v="5.3539530334547099"/>
    <n v="5.2407282022030204"/>
    <n v="2.8231921313345398"/>
    <n v="0.22545927911900801"/>
    <n v="0.80017187511691401"/>
    <n v="12.3990062483598"/>
    <n v="0.97488806989252896"/>
    <n v="0.25060347760956603"/>
    <n v="7.0132906465810603"/>
    <n v="17.036411885647901"/>
    <n v="2.85594791460721"/>
    <n v="0.95577428277252496"/>
    <n v="5.0541226378108801"/>
    <n v="31.073309781877199"/>
    <n v="0"/>
    <n v="0"/>
    <n v="9.4182264556721602"/>
    <n v="37.021753990753297"/>
  </r>
  <r>
    <s v="04"/>
    <x v="3"/>
    <s v="Tillverkningsindustri"/>
    <s v="2020"/>
    <x v="48"/>
    <n v="5.1807385686280396"/>
    <n v="5.0732539918976203"/>
    <n v="3.2885561781707899"/>
    <n v="0.243206682819811"/>
    <n v="0.88059081851884502"/>
    <n v="11.405726959079701"/>
    <n v="1.0070701463168901"/>
    <n v="0.23615769458613001"/>
    <n v="6.7203062939677096"/>
    <n v="15.932136499396099"/>
    <n v="2.6013826474794901"/>
    <n v="0.88318426949817297"/>
    <n v="4.5759350950017996"/>
    <n v="18.378262864638799"/>
    <n v="0"/>
    <n v="0"/>
    <n v="9.3894849301777406"/>
    <n v="32.833152019663103"/>
  </r>
  <r>
    <s v="04"/>
    <x v="3"/>
    <s v="Tillverkningsindustri"/>
    <s v="2020"/>
    <x v="49"/>
    <n v="4.1654190476292898"/>
    <n v="4.0781230225948901"/>
    <n v="2.3512593212180901"/>
    <n v="0.19211698108749201"/>
    <n v="0.64309864934230199"/>
    <n v="10.1286135132806"/>
    <n v="0.73721188823967099"/>
    <n v="0.210907782907965"/>
    <n v="6.5549105790235096"/>
    <n v="15.1433955830397"/>
    <n v="2.5224996905023702"/>
    <n v="0.83032610434490395"/>
    <n v="4.4878524835200899"/>
    <n v="18.378262864638799"/>
    <n v="0"/>
    <n v="0"/>
    <n v="9.3000753893702903"/>
    <n v="33.367899240376197"/>
  </r>
  <r>
    <s v="04"/>
    <x v="3"/>
    <s v="Tillverkningsindustri"/>
    <s v="2020"/>
    <x v="50"/>
    <n v="4.4051025742220302"/>
    <n v="4.32446339603651"/>
    <n v="1.9219557287781901"/>
    <n v="0.176966016686181"/>
    <n v="0.54874717496593395"/>
    <n v="10.456753641272901"/>
    <n v="0.714851674160075"/>
    <n v="0.22500553206361201"/>
    <n v="6.6368181198479599"/>
    <n v="16.1846646520078"/>
    <n v="2.6262647292463099"/>
    <n v="0.85150266060586099"/>
    <n v="4.6971424198214402"/>
    <n v="18.378262864638799"/>
    <n v="0"/>
    <n v="0"/>
    <n v="9.2205864835747704"/>
    <n v="36.1980642388639"/>
  </r>
  <r>
    <s v="04"/>
    <x v="3"/>
    <s v="Tillverkningsindustri"/>
    <s v="2020"/>
    <x v="51"/>
    <n v="4.9048360831892204"/>
    <n v="4.7966691271779203"/>
    <n v="3.0617955860297199"/>
    <n v="0.24571440290212401"/>
    <n v="0.88122772777132896"/>
    <n v="11.664145834924501"/>
    <n v="1.0806142455108501"/>
    <n v="0.22871175954960901"/>
    <n v="6.74557731094154"/>
    <n v="16.084868791698899"/>
    <n v="2.7807240787791101"/>
    <n v="0.93238847206021103"/>
    <n v="4.9094002846749598"/>
    <n v="18.378262864638799"/>
    <n v="0"/>
    <n v="0"/>
    <n v="7.4384560302981102"/>
    <n v="34.597225843269797"/>
  </r>
  <r>
    <s v="04"/>
    <x v="3"/>
    <s v="Tillverkningsindustri"/>
    <s v="2021"/>
    <x v="52"/>
    <n v="4.9951360048231397"/>
    <n v="4.8828902064794502"/>
    <n v="3.7045621840598901"/>
    <n v="0.26162559738400598"/>
    <n v="1.02037388021474"/>
    <n v="10.5237302579991"/>
    <n v="1.2064409070170401"/>
    <n v="0.22362731964372301"/>
    <n v="6.5826207901207603"/>
    <n v="14.9310088120455"/>
    <n v="2.3592760183815402"/>
    <n v="0.83081125557426905"/>
    <n v="4.0960257468557204"/>
    <n v="14.3445463909169"/>
    <n v="0"/>
    <n v="0"/>
    <n v="8.2793890716876106"/>
    <n v="29.7374224840922"/>
  </r>
  <r>
    <s v="04"/>
    <x v="3"/>
    <s v="Tillverkningsindustri"/>
    <s v="2021"/>
    <x v="53"/>
    <n v="4.3832141615492999"/>
    <n v="4.2806759248589996"/>
    <n v="3.05939347171195"/>
    <n v="0.23779797682791101"/>
    <n v="0.89918665857123203"/>
    <n v="10.354698763577501"/>
    <n v="0.98250529463124103"/>
    <n v="0.22180745849469399"/>
    <n v="6.6590537078440404"/>
    <n v="16.121785170742999"/>
    <n v="2.6022501087218499"/>
    <n v="0.87056351405330501"/>
    <n v="4.5956403699389599"/>
    <n v="14.3445463909169"/>
    <n v="0"/>
    <n v="0"/>
    <n v="8.4090204239752406"/>
    <n v="34.786802445446497"/>
  </r>
  <r>
    <s v="04"/>
    <x v="3"/>
    <s v="Tillverkningsindustri"/>
    <s v="2021"/>
    <x v="54"/>
    <n v="4.0434535689656901"/>
    <n v="3.9688893778333401"/>
    <n v="1.92250384428307"/>
    <n v="0.17266635767225"/>
    <n v="0.51653785565337595"/>
    <n v="9.4064733504488593"/>
    <n v="0.69059038372675996"/>
    <n v="0.20618411731310801"/>
    <n v="6.47317411149709"/>
    <n v="14.990694718714799"/>
    <n v="2.4611263173461499"/>
    <n v="0.80053886062815904"/>
    <n v="4.3958415059232099"/>
    <n v="14.3445463909169"/>
    <n v="0"/>
    <n v="0"/>
    <n v="9.7487490660147404"/>
    <n v="35.255483963856797"/>
  </r>
  <r>
    <s v="04"/>
    <x v="3"/>
    <s v="Tillverkningsindustri"/>
    <s v="2021"/>
    <x v="55"/>
    <n v="4.7993030604103604"/>
    <n v="4.6945145786713001"/>
    <n v="3.3670585657647698"/>
    <n v="0.24536638789793599"/>
    <n v="0.90792294839955501"/>
    <n v="10.542916018176401"/>
    <n v="1.14543627825589"/>
    <n v="0.22301976839145199"/>
    <n v="6.6137160522364802"/>
    <n v="15.3587840969428"/>
    <n v="2.4918311151373"/>
    <n v="0.85647425263677601"/>
    <n v="4.3627840018933997"/>
    <n v="14.3445463909169"/>
    <n v="0"/>
    <n v="0"/>
    <n v="9.7179296567264402"/>
    <n v="32.449092684289397"/>
  </r>
  <r>
    <s v="04"/>
    <x v="3"/>
    <s v="Tillverkningsindustri"/>
    <s v="2022"/>
    <x v="56"/>
    <n v="4.83440982644185"/>
    <n v="4.7269846758912299"/>
    <n v="3.64534272351061"/>
    <n v="0.25010650113664101"/>
    <n v="0.97592247066327997"/>
    <n v="10.0334498171416"/>
    <n v="1.18326078776344"/>
    <n v="0.21795809315700901"/>
    <n v="6.49742682863931"/>
    <n v="14.469550638174001"/>
    <n v="2.2217081958585001"/>
    <n v="0.79071786428360102"/>
    <n v="3.8455121834149799"/>
    <n v="14.3445463909169"/>
    <n v="0"/>
    <n v="0"/>
    <n v="9.0560410597087504"/>
    <n v="28.307082924433299"/>
  </r>
  <r>
    <s v="04"/>
    <x v="3"/>
    <s v="Tillverkningsindustri"/>
    <s v="2022"/>
    <x v="57"/>
    <n v="4.32231851129254"/>
    <n v="4.22975397459272"/>
    <n v="3.0132227564670599"/>
    <n v="0.21009985762175301"/>
    <n v="0.82382056640043799"/>
    <n v="9.2206571112836908"/>
    <n v="1.0046188844520301"/>
    <n v="0.21281534609354599"/>
    <n v="6.1865691096881097"/>
    <n v="14.743098159157899"/>
    <n v="2.14790553110939"/>
    <n v="0.74315386086876201"/>
    <n v="3.75816996904739"/>
    <n v="14.3445463909169"/>
    <n v="0"/>
    <n v="0"/>
    <n v="10.620380960877"/>
    <n v="29.503648754763098"/>
  </r>
  <r>
    <s v="04"/>
    <x v="3"/>
    <s v="Tillverkningsindustri"/>
    <s v="2022"/>
    <x v="58"/>
    <n v="3.9666938464195001"/>
    <n v="3.89148394077078"/>
    <n v="2.2404472419457"/>
    <n v="0.16910563120681499"/>
    <n v="0.59199338600246298"/>
    <n v="8.5557185830851896"/>
    <n v="0.81068037369122403"/>
    <n v="0.19966993485024701"/>
    <n v="5.8627313000168702"/>
    <n v="14.0427829726982"/>
    <n v="2.0960383584212599"/>
    <n v="0.70480598283830198"/>
    <n v="3.70609464197676"/>
    <n v="14.3445463909169"/>
    <n v="0"/>
    <n v="0"/>
    <n v="10.7969874201014"/>
    <n v="30.158182161079999"/>
  </r>
  <r>
    <s v="04"/>
    <x v="3"/>
    <s v="Tillverkningsindustri"/>
    <s v="2022"/>
    <x v="59"/>
    <n v="5.1928284965378202"/>
    <n v="5.1074704815863896"/>
    <n v="2.6213564985320201"/>
    <n v="0.200417758074975"/>
    <n v="0.65807894609703199"/>
    <n v="10.027319507746"/>
    <n v="1.0192010054168801"/>
    <n v="0.21466439666857301"/>
    <n v="5.7603996326907598"/>
    <n v="13.6875431424215"/>
    <n v="2.1931629875360001"/>
    <n v="0.752615026596124"/>
    <n v="3.8494954554049499"/>
    <n v="14.3445463909169"/>
    <n v="0"/>
    <n v="0"/>
    <n v="9.8212665852135697"/>
    <n v="29.5461242654617"/>
  </r>
  <r>
    <s v="04"/>
    <x v="3"/>
    <s v="Tillverkningsindustri"/>
    <s v="2023"/>
    <x v="60"/>
    <n v="6.0694281357786704"/>
    <n v="5.9931201035300496"/>
    <n v="2.3834726318175101"/>
    <n v="0.185594740254972"/>
    <n v="0.52043408506046096"/>
    <n v="10.3752446235991"/>
    <n v="1.19760831247063"/>
    <n v="0.21015173107659499"/>
    <n v="5.8438005556887198"/>
    <n v="12.471246525484601"/>
    <n v="2.1521945371969999"/>
    <n v="0.77475569347741702"/>
    <n v="3.7360769293210101"/>
    <n v="13.028702988132601"/>
    <n v="0"/>
    <n v="0"/>
    <n v="9.8632644171064801"/>
    <n v="28.222431840842301"/>
  </r>
  <r>
    <s v="05"/>
    <x v="4"/>
    <s v="Tillverkningsindustri"/>
    <s v="2008"/>
    <x v="0"/>
    <n v="563.58705557722305"/>
    <n v="506.79354946587802"/>
    <n v="5263.1350869836297"/>
    <n v="173.73193802795001"/>
    <n v="343.58346042832102"/>
    <n v="4846.3820895721001"/>
    <n v="1933.2818775326"/>
    <n v="419.07827339072702"/>
    <n v="3470.4817715802601"/>
    <n v="4509.3189890098301"/>
    <n v="1290.96684485017"/>
    <n v="999.12317869335402"/>
    <n v="1510.7817678213501"/>
    <n v="825.99603867656799"/>
    <n v="0"/>
    <n v="0"/>
    <n v="36117.200819828598"/>
    <n v="930.72066473841596"/>
  </r>
  <r>
    <s v="05"/>
    <x v="4"/>
    <s v="Tillverkningsindustri"/>
    <s v="2008"/>
    <x v="1"/>
    <n v="468.56312849637999"/>
    <n v="415.61154555471398"/>
    <n v="5051.4547132261896"/>
    <n v="162.225814371881"/>
    <n v="315.26916039900101"/>
    <n v="4637.1256180074897"/>
    <n v="1838.5120411830301"/>
    <n v="416.242255082866"/>
    <n v="3425.11676920936"/>
    <n v="4457.7263978668298"/>
    <n v="1237.78970749685"/>
    <n v="958.97775097698104"/>
    <n v="1454.88385394791"/>
    <n v="825.99603867656799"/>
    <n v="0"/>
    <n v="0"/>
    <n v="36141.748153565197"/>
    <n v="1032.1473244408901"/>
  </r>
  <r>
    <s v="05"/>
    <x v="4"/>
    <s v="Tillverkningsindustri"/>
    <s v="2008"/>
    <x v="2"/>
    <n v="522.97089350945703"/>
    <n v="471.170202574001"/>
    <n v="4974.0224586191698"/>
    <n v="158.80390771979401"/>
    <n v="306.55177670591399"/>
    <n v="4649.5667672609698"/>
    <n v="1891.29253113083"/>
    <n v="416.59416685436003"/>
    <n v="3406.20961952794"/>
    <n v="4444.0370456393803"/>
    <n v="1221.31320317579"/>
    <n v="947.71895076396004"/>
    <n v="1435.77161789058"/>
    <n v="825.99603867656799"/>
    <n v="0"/>
    <n v="0"/>
    <n v="36142.750942039398"/>
    <n v="996.42493631817797"/>
  </r>
  <r>
    <s v="05"/>
    <x v="4"/>
    <s v="Tillverkningsindustri"/>
    <s v="2008"/>
    <x v="3"/>
    <n v="622.82745031870002"/>
    <n v="567.20275187086395"/>
    <n v="5181.5656278435699"/>
    <n v="170.297231545485"/>
    <n v="334.34737308345098"/>
    <n v="4902.13650464681"/>
    <n v="1976.7014805607801"/>
    <n v="419.42039730955798"/>
    <n v="3455.6702555050501"/>
    <n v="4516.2934675826"/>
    <n v="1277.7579541985499"/>
    <n v="989.96987380534199"/>
    <n v="1496.81000227456"/>
    <n v="825.99603867656799"/>
    <n v="0"/>
    <n v="0"/>
    <n v="36144.172246219197"/>
    <n v="1007.06727284043"/>
  </r>
  <r>
    <s v="05"/>
    <x v="4"/>
    <s v="Tillverkningsindustri"/>
    <s v="2009"/>
    <x v="4"/>
    <n v="594.67376609328699"/>
    <n v="540.02512643717796"/>
    <n v="5185.8770611211003"/>
    <n v="168.54766173821099"/>
    <n v="315.78713422591602"/>
    <n v="4578.0536772110099"/>
    <n v="1835.5718525571399"/>
    <n v="403.490654762318"/>
    <n v="2682.5022513868598"/>
    <n v="4358.3742462447699"/>
    <n v="1279.2165647350701"/>
    <n v="999.64115727864998"/>
    <n v="1474.4961002254799"/>
    <n v="813.21653907897098"/>
    <n v="0"/>
    <n v="0"/>
    <n v="35987.193746601697"/>
    <n v="900.21690736494304"/>
  </r>
  <r>
    <s v="05"/>
    <x v="4"/>
    <s v="Tillverkningsindustri"/>
    <s v="2009"/>
    <x v="5"/>
    <n v="400.85786222852897"/>
    <n v="351.15157550438403"/>
    <n v="4929.2212313731798"/>
    <n v="153.44104390937099"/>
    <n v="282.24787682156301"/>
    <n v="4230.12167378309"/>
    <n v="1644.31834805725"/>
    <n v="398.37157454935902"/>
    <n v="2626.2888119863301"/>
    <n v="4270.7324567802698"/>
    <n v="1215.4544755264001"/>
    <n v="949.30049737822401"/>
    <n v="1409.6395932964101"/>
    <n v="813.21653907897098"/>
    <n v="0"/>
    <n v="0"/>
    <n v="35993.927974482598"/>
    <n v="976.77919420426997"/>
  </r>
  <r>
    <s v="05"/>
    <x v="4"/>
    <s v="Tillverkningsindustri"/>
    <s v="2009"/>
    <x v="6"/>
    <n v="377.99511950637998"/>
    <n v="329.88187300247"/>
    <n v="4840.6510345141796"/>
    <n v="148.56129588515799"/>
    <n v="271.53691275659003"/>
    <n v="4149.5489413282103"/>
    <n v="1619.4627727162101"/>
    <n v="397.23641025974803"/>
    <n v="2607.32304620266"/>
    <n v="4241.5863341071899"/>
    <n v="1196.63156482871"/>
    <n v="935.05627104639905"/>
    <n v="1389.9327768118401"/>
    <n v="813.21653907897098"/>
    <n v="0"/>
    <n v="0"/>
    <n v="35991.2126223839"/>
    <n v="977.41676371261599"/>
  </r>
  <r>
    <s v="05"/>
    <x v="4"/>
    <s v="Tillverkningsindustri"/>
    <s v="2009"/>
    <x v="7"/>
    <n v="482.258219049817"/>
    <n v="428.383756384592"/>
    <n v="5154.8948698500699"/>
    <n v="166.22647574936599"/>
    <n v="310.106323374461"/>
    <n v="4457.0431490991696"/>
    <n v="1718.87048802818"/>
    <n v="401.54174647334497"/>
    <n v="2677.71100485753"/>
    <n v="4345.8788207569396"/>
    <n v="1264.62576817994"/>
    <n v="987.09641145855096"/>
    <n v="1461.12625315688"/>
    <n v="813.21653907897098"/>
    <n v="0"/>
    <n v="0"/>
    <n v="35990.881860618501"/>
    <n v="983.41682850796406"/>
  </r>
  <r>
    <s v="05"/>
    <x v="4"/>
    <s v="Tillverkningsindustri"/>
    <s v="2010"/>
    <x v="8"/>
    <n v="625.71393490533103"/>
    <n v="567.15645972537004"/>
    <n v="5540.5500019471401"/>
    <n v="181.126486917796"/>
    <n v="340.287497048609"/>
    <n v="4728.1660227932798"/>
    <n v="1723.70607839945"/>
    <n v="414.10146253246501"/>
    <n v="2653.5152495706602"/>
    <n v="4512.8407982410299"/>
    <n v="1387.71733786299"/>
    <n v="1078.49775568359"/>
    <n v="1576.88071972077"/>
    <n v="743.54004851002503"/>
    <n v="0"/>
    <n v="0"/>
    <n v="37514.668476788996"/>
    <n v="916.64974422355294"/>
  </r>
  <r>
    <s v="05"/>
    <x v="4"/>
    <s v="Tillverkningsindustri"/>
    <s v="2010"/>
    <x v="9"/>
    <n v="399.10518857072799"/>
    <n v="345.99582287263098"/>
    <n v="5258.1427973362897"/>
    <n v="164.50165990964001"/>
    <n v="303.05427116637298"/>
    <n v="4317.8714079365"/>
    <n v="1543.81936518972"/>
    <n v="408.06953280360801"/>
    <n v="2591.2131181069599"/>
    <n v="4400.4969151574796"/>
    <n v="1320.8500261879899"/>
    <n v="1026.7764743782"/>
    <n v="1508.4849347250099"/>
    <n v="743.54004851002503"/>
    <n v="0"/>
    <n v="0"/>
    <n v="37517.137750246198"/>
    <n v="981.14718925138095"/>
  </r>
  <r>
    <s v="05"/>
    <x v="4"/>
    <s v="Tillverkningsindustri"/>
    <s v="2010"/>
    <x v="10"/>
    <n v="362.69416883204701"/>
    <n v="312.31086277321202"/>
    <n v="5093.16788120607"/>
    <n v="155.63569721528901"/>
    <n v="289.60500240711798"/>
    <n v="4178.0864256099403"/>
    <n v="1511.8303891215301"/>
    <n v="406.278882182394"/>
    <n v="2556.5581937242"/>
    <n v="4387.74911516672"/>
    <n v="1288.9533342688701"/>
    <n v="1003.2246800804199"/>
    <n v="1475.0934710003301"/>
    <n v="743.54004851002503"/>
    <n v="0"/>
    <n v="0"/>
    <n v="37518.334720628103"/>
    <n v="990.84378570193496"/>
  </r>
  <r>
    <s v="05"/>
    <x v="4"/>
    <s v="Tillverkningsindustri"/>
    <s v="2010"/>
    <x v="11"/>
    <n v="551.66168742609898"/>
    <n v="494.71353114418201"/>
    <n v="5456.4818474822296"/>
    <n v="176.146269030556"/>
    <n v="329.946027122712"/>
    <n v="4633.5707633745296"/>
    <n v="1660.4517604770499"/>
    <n v="412.02909679093602"/>
    <n v="2639.5794832730398"/>
    <n v="4497.3205783769499"/>
    <n v="1372.8684896357599"/>
    <n v="1066.4294163893201"/>
    <n v="1563.2179547471201"/>
    <n v="743.54004851002503"/>
    <n v="0"/>
    <n v="0"/>
    <n v="37521.031199726604"/>
    <n v="1036.6247466310101"/>
  </r>
  <r>
    <s v="05"/>
    <x v="4"/>
    <s v="Tillverkningsindustri"/>
    <s v="2011"/>
    <x v="12"/>
    <n v="597.86194988374496"/>
    <n v="537.63740330392704"/>
    <n v="5630.3995929184903"/>
    <n v="185.394897606162"/>
    <n v="364.43303285361401"/>
    <n v="4810.5911356659599"/>
    <n v="1658.9468785542599"/>
    <n v="406.78530922894601"/>
    <n v="2656.0334992207299"/>
    <n v="4502.7335804883996"/>
    <n v="1191.3076288002901"/>
    <n v="931.67817487112598"/>
    <n v="1365.51849476967"/>
    <n v="634.22103192332997"/>
    <n v="0"/>
    <n v="0"/>
    <n v="37385.691977886301"/>
    <n v="906.89361227623101"/>
  </r>
  <r>
    <s v="05"/>
    <x v="4"/>
    <s v="Tillverkningsindustri"/>
    <s v="2011"/>
    <x v="13"/>
    <n v="405.39631922748401"/>
    <n v="352.99086071748201"/>
    <n v="5211.2275057348497"/>
    <n v="161.517965465331"/>
    <n v="311.15799526448802"/>
    <n v="4353.0980915884102"/>
    <n v="1490.2437634007999"/>
    <n v="399.53036423116299"/>
    <n v="2568.3085947505501"/>
    <n v="4346.7594356874997"/>
    <n v="1116.8109570330801"/>
    <n v="873.12353796568698"/>
    <n v="1288.6108735687201"/>
    <n v="634.22103192332997"/>
    <n v="0"/>
    <n v="0"/>
    <n v="37390.794112486903"/>
    <n v="978.18343154818297"/>
  </r>
  <r>
    <s v="05"/>
    <x v="4"/>
    <s v="Tillverkningsindustri"/>
    <s v="2011"/>
    <x v="14"/>
    <n v="361.64157204268201"/>
    <n v="312.68775975788702"/>
    <n v="5018.7526985357699"/>
    <n v="151.04921164436601"/>
    <n v="286.96419302694198"/>
    <n v="4168.2084754203797"/>
    <n v="1447.44989771769"/>
    <n v="396.84370163053802"/>
    <n v="2526.9104718988501"/>
    <n v="4273.3192125475698"/>
    <n v="1083.07580710618"/>
    <n v="847.01534838204395"/>
    <n v="1253.0716778267999"/>
    <n v="634.22103192332997"/>
    <n v="0"/>
    <n v="0"/>
    <n v="37393.961902411596"/>
    <n v="978.33849598641302"/>
  </r>
  <r>
    <s v="05"/>
    <x v="4"/>
    <s v="Tillverkningsindustri"/>
    <s v="2011"/>
    <x v="15"/>
    <n v="433.88645620754301"/>
    <n v="378.44916778116499"/>
    <n v="5382.9175685108103"/>
    <n v="170.60270646274299"/>
    <n v="333.457050695276"/>
    <n v="4495.7147309572601"/>
    <n v="1516.5893957395299"/>
    <n v="401.28924364730801"/>
    <n v="2605.7159601369899"/>
    <n v="4397.6698809179497"/>
    <n v="1146.12994414183"/>
    <n v="895.66947284045102"/>
    <n v="1319.53241430606"/>
    <n v="634.22103192332997"/>
    <n v="0"/>
    <n v="0"/>
    <n v="37393.945614294302"/>
    <n v="971.12353556778498"/>
  </r>
  <r>
    <s v="05"/>
    <x v="4"/>
    <s v="Tillverkningsindustri"/>
    <s v="2012"/>
    <x v="16"/>
    <n v="483.71353662394398"/>
    <n v="425.75998623494201"/>
    <n v="5512.5975270321997"/>
    <n v="178.98214121717299"/>
    <n v="348.36979518085201"/>
    <n v="4367.7528532522201"/>
    <n v="1586.0154329662801"/>
    <n v="398.26161041570498"/>
    <n v="2508.3646166882099"/>
    <n v="4597.5570329947304"/>
    <n v="1039.0310995761599"/>
    <n v="805.66382524497499"/>
    <n v="1206.4789598096099"/>
    <n v="537.42126514168694"/>
    <n v="0"/>
    <n v="0"/>
    <n v="37770.470891313103"/>
    <n v="899.92476391116702"/>
  </r>
  <r>
    <s v="05"/>
    <x v="4"/>
    <s v="Tillverkningsindustri"/>
    <s v="2012"/>
    <x v="17"/>
    <n v="406.75095586013202"/>
    <n v="352.48064179471203"/>
    <n v="5309.9395750250396"/>
    <n v="167.668382066459"/>
    <n v="323.90228987219001"/>
    <n v="4192.6084986312198"/>
    <n v="1525.2667529507601"/>
    <n v="395.13859568925102"/>
    <n v="2465.1260774350199"/>
    <n v="4536.0404199535296"/>
    <n v="1007.52538160567"/>
    <n v="781.94990035590399"/>
    <n v="1173.5389520707099"/>
    <n v="537.42126514168694"/>
    <n v="0"/>
    <n v="0"/>
    <n v="37792.459010101898"/>
    <n v="928.55244716459595"/>
  </r>
  <r>
    <s v="05"/>
    <x v="4"/>
    <s v="Tillverkningsindustri"/>
    <s v="2012"/>
    <x v="18"/>
    <n v="349.54999409522901"/>
    <n v="300.348305564783"/>
    <n v="5034.0184411617201"/>
    <n v="152.677918954375"/>
    <n v="284.75397521959502"/>
    <n v="3983.9844188536499"/>
    <n v="1463.45976686627"/>
    <n v="391.369509355498"/>
    <n v="2404.5969281049402"/>
    <n v="4408.8046880392103"/>
    <n v="963.87634928004297"/>
    <n v="749.42271054303899"/>
    <n v="1127.2770835629799"/>
    <n v="537.42126514168694"/>
    <n v="0"/>
    <n v="0"/>
    <n v="37803.382372300999"/>
    <n v="926.78625802105"/>
  </r>
  <r>
    <s v="05"/>
    <x v="4"/>
    <s v="Tillverkningsindustri"/>
    <s v="2012"/>
    <x v="19"/>
    <n v="433.01060264830602"/>
    <n v="377.20130145398701"/>
    <n v="5400.5102838152898"/>
    <n v="172.99915929840299"/>
    <n v="328.41411710195501"/>
    <n v="4277.33345904623"/>
    <n v="1546.0097071200501"/>
    <n v="396.48977178529299"/>
    <n v="2480.3130719894398"/>
    <n v="4541.3799754779302"/>
    <n v="1017.56229394268"/>
    <n v="789.29754841598503"/>
    <n v="1184.42042221366"/>
    <n v="537.42126514168694"/>
    <n v="0"/>
    <n v="0"/>
    <n v="37805.186613807098"/>
    <n v="940.08856680922599"/>
  </r>
  <r>
    <s v="05"/>
    <x v="4"/>
    <s v="Tillverkningsindustri"/>
    <s v="2013"/>
    <x v="20"/>
    <n v="435.496624021645"/>
    <n v="377.47025717551298"/>
    <n v="5562.6235326114702"/>
    <n v="179.62035983379499"/>
    <n v="345.10175160007702"/>
    <n v="4339.2114947576101"/>
    <n v="1514.12187588287"/>
    <n v="369.43996693125501"/>
    <n v="2491.4588753929502"/>
    <n v="4616.86419179735"/>
    <n v="1004.62197375321"/>
    <n v="777.29460441081403"/>
    <n v="1152.6551159821299"/>
    <n v="483.43791028204799"/>
    <n v="0"/>
    <n v="0"/>
    <n v="38013.013426412501"/>
    <n v="854.079094992151"/>
  </r>
  <r>
    <s v="05"/>
    <x v="4"/>
    <s v="Tillverkningsindustri"/>
    <s v="2013"/>
    <x v="21"/>
    <n v="343.24971835926198"/>
    <n v="292.31537335014701"/>
    <n v="5167.6780981709599"/>
    <n v="157.779767955263"/>
    <n v="298.52085912843103"/>
    <n v="4060.1220030045301"/>
    <n v="1418.93403029556"/>
    <n v="363.85903063863498"/>
    <n v="2411.7534129727701"/>
    <n v="4501.24735672939"/>
    <n v="956.72621279228395"/>
    <n v="741.58882800272499"/>
    <n v="1105.78509691319"/>
    <n v="483.43791028204799"/>
    <n v="0"/>
    <n v="0"/>
    <n v="38027.911231121499"/>
    <n v="924.16736083058504"/>
  </r>
  <r>
    <s v="05"/>
    <x v="4"/>
    <s v="Tillverkningsindustri"/>
    <s v="2013"/>
    <x v="22"/>
    <n v="307.27146888922101"/>
    <n v="259.621068371516"/>
    <n v="4984.4686361356798"/>
    <n v="147.846580215297"/>
    <n v="275.24765411700798"/>
    <n v="3924.49719324222"/>
    <n v="1385.0594245340801"/>
    <n v="361.41329484892702"/>
    <n v="2372.7368738672299"/>
    <n v="4430.7350946060697"/>
    <n v="932.34838540155704"/>
    <n v="723.74002285010704"/>
    <n v="1081.37475935053"/>
    <n v="483.43791028204799"/>
    <n v="0"/>
    <n v="0"/>
    <n v="38035.982158090497"/>
    <n v="924.23310218542997"/>
  </r>
  <r>
    <s v="05"/>
    <x v="4"/>
    <s v="Tillverkningsindustri"/>
    <s v="2013"/>
    <x v="23"/>
    <n v="321.08449293312498"/>
    <n v="266.49478304838902"/>
    <n v="5383.5304839300497"/>
    <n v="169.59778557648301"/>
    <n v="317.22050934264001"/>
    <n v="4169.8915400041396"/>
    <n v="1444.7086547845399"/>
    <n v="366.57689033859998"/>
    <n v="2444.9131866268699"/>
    <n v="4549.7370584082801"/>
    <n v="974.18011965743699"/>
    <n v="754.42597135518497"/>
    <n v="1122.98114086381"/>
    <n v="483.43791028204799"/>
    <n v="0"/>
    <n v="0"/>
    <n v="38037.254094577103"/>
    <n v="903.540356401998"/>
  </r>
  <r>
    <s v="05"/>
    <x v="4"/>
    <s v="Tillverkningsindustri"/>
    <s v="2014"/>
    <x v="24"/>
    <n v="326.16186865517"/>
    <n v="268.37236508504401"/>
    <n v="5596.9010171690297"/>
    <n v="178.70442134090899"/>
    <n v="345.74762931973601"/>
    <n v="4203.6462239700304"/>
    <n v="1393.7190442859301"/>
    <n v="365.45994059218299"/>
    <n v="2437.4535654659699"/>
    <n v="4698.92726034109"/>
    <n v="860.64289402562997"/>
    <n v="665.70532807400798"/>
    <n v="995.13867002649602"/>
    <n v="472.25213309634699"/>
    <n v="0"/>
    <n v="0"/>
    <n v="38712.028672907501"/>
    <n v="822.121960516277"/>
  </r>
  <r>
    <s v="05"/>
    <x v="4"/>
    <s v="Tillverkningsindustri"/>
    <s v="2014"/>
    <x v="25"/>
    <n v="307.246381795057"/>
    <n v="255.84120232346001"/>
    <n v="5235.6819027334004"/>
    <n v="159.25013403710901"/>
    <n v="301.85698778323399"/>
    <n v="4019.5760018221699"/>
    <n v="1347.7597679155799"/>
    <n v="361.04706809956201"/>
    <n v="2368.7281116342101"/>
    <n v="4592.53913854026"/>
    <n v="830.95518037532997"/>
    <n v="644.34691309842401"/>
    <n v="966.51224237610199"/>
    <n v="472.25213309634699"/>
    <n v="0"/>
    <n v="0"/>
    <n v="38735.264635153602"/>
    <n v="897.42287738640402"/>
  </r>
  <r>
    <s v="05"/>
    <x v="4"/>
    <s v="Tillverkningsindustri"/>
    <s v="2014"/>
    <x v="26"/>
    <n v="284.39627411638702"/>
    <n v="235.67366497204799"/>
    <n v="5084.4033243787198"/>
    <n v="151.26111527501899"/>
    <n v="281.66126080810398"/>
    <n v="3919.1012249866099"/>
    <n v="1326.2741643586201"/>
    <n v="359.38382429950599"/>
    <n v="2335.0039168346698"/>
    <n v="4534.7309619656999"/>
    <n v="813.75193137673398"/>
    <n v="632.078623939517"/>
    <n v="949.26105335637999"/>
    <n v="472.25213309634699"/>
    <n v="0"/>
    <n v="0"/>
    <n v="38740.505485702102"/>
    <n v="895.82777117009505"/>
  </r>
  <r>
    <s v="05"/>
    <x v="4"/>
    <s v="Tillverkningsindustri"/>
    <s v="2014"/>
    <x v="27"/>
    <n v="326.33871495146298"/>
    <n v="271.31765490553403"/>
    <n v="5437.5549259782802"/>
    <n v="170.34221103995799"/>
    <n v="326.01699380385497"/>
    <n v="4146.2263010836296"/>
    <n v="1375.10476264525"/>
    <n v="363.610303377273"/>
    <n v="2410.3701995650799"/>
    <n v="4664.88548451521"/>
    <n v="849.89906043297003"/>
    <n v="658.001840107563"/>
    <n v="985.60079769011497"/>
    <n v="472.25213309634699"/>
    <n v="0"/>
    <n v="0"/>
    <n v="38732.880038895797"/>
    <n v="902.29036320947898"/>
  </r>
  <r>
    <s v="05"/>
    <x v="4"/>
    <s v="Tillverkningsindustri"/>
    <s v="2015"/>
    <x v="28"/>
    <n v="319.65165034542298"/>
    <n v="263.20629399577399"/>
    <n v="5646.3376784890697"/>
    <n v="175.274160621075"/>
    <n v="331.63948384097102"/>
    <n v="4120.2589235876103"/>
    <n v="1224.6001988247699"/>
    <n v="359.303953623626"/>
    <n v="2308.6089383203198"/>
    <n v="4656.8542139923202"/>
    <n v="776.666833167341"/>
    <n v="604.03290265128305"/>
    <n v="922.35461982878405"/>
    <n v="436.16554007610603"/>
    <n v="0"/>
    <n v="0"/>
    <n v="39956.370328862198"/>
    <n v="849.49891037795601"/>
  </r>
  <r>
    <s v="05"/>
    <x v="4"/>
    <s v="Tillverkningsindustri"/>
    <s v="2015"/>
    <x v="29"/>
    <n v="284.455025563601"/>
    <n v="233.50490503630201"/>
    <n v="5337.88675714091"/>
    <n v="158.574804548446"/>
    <n v="293.42853873014701"/>
    <n v="3949.30353887708"/>
    <n v="1183.4408716580399"/>
    <n v="355.49722753138201"/>
    <n v="2245.9129854554899"/>
    <n v="4565.1822270025305"/>
    <n v="754.16259016653498"/>
    <n v="587.19225156560901"/>
    <n v="899.50193886653005"/>
    <n v="436.16554007610603"/>
    <n v="0"/>
    <n v="0"/>
    <n v="39997.174854575504"/>
    <n v="901.30621458437395"/>
  </r>
  <r>
    <s v="05"/>
    <x v="4"/>
    <s v="Tillverkningsindustri"/>
    <s v="2015"/>
    <x v="30"/>
    <n v="264.81870787365398"/>
    <n v="217.14359022892"/>
    <n v="5155.2228794525399"/>
    <n v="148.54079033303901"/>
    <n v="271.42892746295303"/>
    <n v="3827.08624323506"/>
    <n v="1158.4749498026699"/>
    <n v="353.13443766715301"/>
    <n v="2208.3901414378802"/>
    <n v="4493.7456237921497"/>
    <n v="739.69070233993705"/>
    <n v="576.750239526462"/>
    <n v="884.18984282097699"/>
    <n v="436.16554007610603"/>
    <n v="0"/>
    <n v="0"/>
    <n v="40028.4272869122"/>
    <n v="889.86969102799299"/>
  </r>
  <r>
    <s v="05"/>
    <x v="4"/>
    <s v="Tillverkningsindustri"/>
    <s v="2015"/>
    <x v="31"/>
    <n v="307.934269040949"/>
    <n v="254.57728757216699"/>
    <n v="5472.8606697381001"/>
    <n v="165.87660503049199"/>
    <n v="310.28153207804303"/>
    <n v="4044.61543453897"/>
    <n v="1208.19295203256"/>
    <n v="357.18675648072099"/>
    <n v="2274.17630284918"/>
    <n v="4614.2439070500104"/>
    <n v="766.33394278636194"/>
    <n v="596.30442833379504"/>
    <n v="912.21948591516798"/>
    <n v="436.16554007610603"/>
    <n v="0"/>
    <n v="0"/>
    <n v="40006.043610076602"/>
    <n v="903.34889940333403"/>
  </r>
  <r>
    <s v="05"/>
    <x v="4"/>
    <s v="Tillverkningsindustri"/>
    <s v="2016"/>
    <x v="32"/>
    <n v="376.97227433583703"/>
    <n v="320.66186494413103"/>
    <n v="5541.8059858985098"/>
    <n v="174.61700511566099"/>
    <n v="333.16080832951297"/>
    <n v="4427.3122707513303"/>
    <n v="1600.6928563844201"/>
    <n v="352.67948291639402"/>
    <n v="2256.2806657214801"/>
    <n v="4656.37005135444"/>
    <n v="743.64140314349004"/>
    <n v="581.18496085491904"/>
    <n v="887.03771438546596"/>
    <n v="397.30751597412598"/>
    <n v="0"/>
    <n v="0"/>
    <n v="39126.195897351601"/>
    <n v="858.389744819562"/>
  </r>
  <r>
    <s v="05"/>
    <x v="4"/>
    <s v="Tillverkningsindustri"/>
    <s v="2016"/>
    <x v="33"/>
    <n v="313.77217613444901"/>
    <n v="263.07663752684999"/>
    <n v="5231.40173349619"/>
    <n v="157.58807512527"/>
    <n v="293.79636773471799"/>
    <n v="4191.5144815916201"/>
    <n v="1489.7966158920201"/>
    <n v="348.31550741322502"/>
    <n v="2194.2435156854599"/>
    <n v="4564.0695057374296"/>
    <n v="717.44988031552805"/>
    <n v="560.69978182663795"/>
    <n v="860.952669898159"/>
    <n v="397.30751597412598"/>
    <n v="0"/>
    <n v="0"/>
    <n v="39156.506856006599"/>
    <n v="946.47782381218803"/>
  </r>
  <r>
    <s v="05"/>
    <x v="4"/>
    <s v="Tillverkningsindustri"/>
    <s v="2016"/>
    <x v="34"/>
    <n v="307.31151835352199"/>
    <n v="259.23599564365298"/>
    <n v="5080.2090629313197"/>
    <n v="149.73395909008099"/>
    <n v="274.55796957740699"/>
    <n v="4088.5399222256701"/>
    <n v="1467.61714479028"/>
    <n v="346.64346863060098"/>
    <n v="2163.1095091274301"/>
    <n v="4516.1694583110502"/>
    <n v="704.55286859964303"/>
    <n v="551.04955633434804"/>
    <n v="847.72634096809099"/>
    <n v="397.30751597412598"/>
    <n v="0"/>
    <n v="0"/>
    <n v="39150.549377015399"/>
    <n v="967.42384026185005"/>
  </r>
  <r>
    <s v="05"/>
    <x v="4"/>
    <s v="Tillverkningsindustri"/>
    <s v="2016"/>
    <x v="35"/>
    <n v="373.95623474171799"/>
    <n v="319.44056393575698"/>
    <n v="5442.2495170168504"/>
    <n v="169.15914073730099"/>
    <n v="320.71778956236602"/>
    <n v="4386.1654779977298"/>
    <n v="1557.02621908418"/>
    <n v="351.33506136819398"/>
    <n v="2239.98212322366"/>
    <n v="4653.8293504354497"/>
    <n v="738.196926566147"/>
    <n v="576.42117550424598"/>
    <n v="882.79529890405297"/>
    <n v="397.30751597412598"/>
    <n v="0"/>
    <n v="0"/>
    <n v="39171.487483816403"/>
    <n v="969.35920227669806"/>
  </r>
  <r>
    <s v="05"/>
    <x v="4"/>
    <s v="Tillverkningsindustri"/>
    <s v="2017"/>
    <x v="36"/>
    <n v="359.10807536230999"/>
    <n v="301.31625321288499"/>
    <n v="5637.0943350636098"/>
    <n v="179.63851206406699"/>
    <n v="342.16185178005799"/>
    <n v="4511.3635619016704"/>
    <n v="1512.6644961954601"/>
    <n v="361.86019262080401"/>
    <n v="2439.0791169356398"/>
    <n v="4749.5771264581299"/>
    <n v="781.28171806495698"/>
    <n v="608.00329790123897"/>
    <n v="933.21518904869697"/>
    <n v="361.82716018768099"/>
    <n v="0"/>
    <n v="0"/>
    <n v="39395.1647898476"/>
    <n v="893.77447780066302"/>
  </r>
  <r>
    <s v="05"/>
    <x v="4"/>
    <s v="Tillverkningsindustri"/>
    <s v="2017"/>
    <x v="37"/>
    <n v="325.903424159037"/>
    <n v="273.305388269643"/>
    <n v="5341.1013028738298"/>
    <n v="163.910084329987"/>
    <n v="305.52781926222099"/>
    <n v="4315.4957206244999"/>
    <n v="1451.4917909021599"/>
    <n v="358.09006710346199"/>
    <n v="2380.4433550406602"/>
    <n v="4667.2604330335398"/>
    <n v="759.75495550946505"/>
    <n v="591.709241246479"/>
    <n v="911.70673387289105"/>
    <n v="361.82716018768099"/>
    <n v="0"/>
    <n v="0"/>
    <n v="39416.0126987123"/>
    <n v="977.96359680212004"/>
  </r>
  <r>
    <s v="05"/>
    <x v="4"/>
    <s v="Tillverkningsindustri"/>
    <s v="2017"/>
    <x v="38"/>
    <n v="307.98700919215503"/>
    <n v="258.23976705804102"/>
    <n v="5180.3493358701699"/>
    <n v="155.136690486182"/>
    <n v="286.74766259534698"/>
    <n v="4185.2561027664597"/>
    <n v="1409.27830847992"/>
    <n v="355.99188480692601"/>
    <n v="2348.65418936795"/>
    <n v="4607.8515402145704"/>
    <n v="747.340542272785"/>
    <n v="582.71785433043101"/>
    <n v="898.684448195134"/>
    <n v="361.82716018768099"/>
    <n v="0"/>
    <n v="0"/>
    <n v="39425.261800343898"/>
    <n v="974.83949091681995"/>
  </r>
  <r>
    <s v="05"/>
    <x v="4"/>
    <s v="Tillverkningsindustri"/>
    <s v="2017"/>
    <x v="39"/>
    <n v="382.15512065758003"/>
    <n v="327.28579366840802"/>
    <n v="5466.9030067342201"/>
    <n v="170.64756104422301"/>
    <n v="322.87995392313098"/>
    <n v="4441.0037029307196"/>
    <n v="1512.93981044469"/>
    <n v="360.01395532022298"/>
    <n v="2408.1236634314801"/>
    <n v="4714.4290662874901"/>
    <n v="773.53466820425695"/>
    <n v="602.31210208835398"/>
    <n v="925.72759962193095"/>
    <n v="361.82716018768099"/>
    <n v="0"/>
    <n v="0"/>
    <n v="39451.982689893601"/>
    <n v="957.15873510583697"/>
  </r>
  <r>
    <s v="05"/>
    <x v="4"/>
    <s v="Tillverkningsindustri"/>
    <s v="2018"/>
    <x v="40"/>
    <n v="414.09974534179798"/>
    <n v="357.13841813512499"/>
    <n v="5631.9171399700899"/>
    <n v="177.23530714427099"/>
    <n v="339.001352153813"/>
    <n v="4553.8564761853704"/>
    <n v="1370.0852105962399"/>
    <n v="351.42590911360298"/>
    <n v="2275.0527776229201"/>
    <n v="4740.64488428194"/>
    <n v="782.36173859521"/>
    <n v="610.42597684616703"/>
    <n v="934.04288079679804"/>
    <n v="313.23195021133103"/>
    <n v="0"/>
    <n v="0"/>
    <n v="40042.098192209101"/>
    <n v="864.84765310262696"/>
  </r>
  <r>
    <s v="05"/>
    <x v="4"/>
    <s v="Tillverkningsindustri"/>
    <s v="2018"/>
    <x v="41"/>
    <n v="342.293276541333"/>
    <n v="292.43136129117602"/>
    <n v="5233.7450006175904"/>
    <n v="155.63393532786799"/>
    <n v="289.892479826341"/>
    <n v="4253.4341479843897"/>
    <n v="1242.1268424469699"/>
    <n v="345.97816191405502"/>
    <n v="2196.59786845402"/>
    <n v="4622.9253736540604"/>
    <n v="750.60544579999703"/>
    <n v="586.03279195402001"/>
    <n v="902.37057282783303"/>
    <n v="313.23195021133103"/>
    <n v="0"/>
    <n v="0"/>
    <n v="40101.788816374799"/>
    <n v="978.73111909884597"/>
  </r>
  <r>
    <s v="05"/>
    <x v="4"/>
    <s v="Tillverkningsindustri"/>
    <s v="2018"/>
    <x v="42"/>
    <n v="330.11785448974899"/>
    <n v="283.06043492961402"/>
    <n v="5072.1950791414201"/>
    <n v="147.01818202135701"/>
    <n v="271.27387040501497"/>
    <n v="4130.1526199657301"/>
    <n v="1209.98831719033"/>
    <n v="343.99425947582"/>
    <n v="2164.9189665322501"/>
    <n v="4568.2979380768802"/>
    <n v="738.445647947412"/>
    <n v="577.21941823849102"/>
    <n v="889.63539580230497"/>
    <n v="313.23195021133103"/>
    <n v="0"/>
    <n v="0"/>
    <n v="40077.905794370898"/>
    <n v="980.64488290936299"/>
  </r>
  <r>
    <s v="05"/>
    <x v="4"/>
    <s v="Tillverkningsindustri"/>
    <s v="2018"/>
    <x v="43"/>
    <n v="355.82131548432397"/>
    <n v="302.80898060937102"/>
    <n v="5412.3791270363599"/>
    <n v="165.37402966944799"/>
    <n v="310.22443069338499"/>
    <n v="4377.2162191404996"/>
    <n v="1285.0942795537001"/>
    <n v="348.34610474499101"/>
    <n v="2229.9464530185401"/>
    <n v="4673.7626814119403"/>
    <n v="763.121534648806"/>
    <n v="595.70764883810602"/>
    <n v="914.98416081212304"/>
    <n v="313.23195021133103"/>
    <n v="0"/>
    <n v="0"/>
    <n v="40089.852454162501"/>
    <n v="940.13204249659805"/>
  </r>
  <r>
    <s v="05"/>
    <x v="4"/>
    <s v="Tillverkningsindustri"/>
    <s v="2019"/>
    <x v="44"/>
    <n v="365.22208764221199"/>
    <n v="305.795629906697"/>
    <n v="5966.0200201249099"/>
    <n v="185.51660217570401"/>
    <n v="351.22514576944502"/>
    <n v="4541.6261122716996"/>
    <n v="1344.7187159631901"/>
    <n v="332.69420133671599"/>
    <n v="2258.8069765319501"/>
    <n v="4907.4848150969401"/>
    <n v="786.878295558932"/>
    <n v="613.83573715596401"/>
    <n v="936.93938725195005"/>
    <n v="192.16338860013599"/>
    <n v="0"/>
    <n v="0"/>
    <n v="42277.642035629797"/>
    <n v="915.03220251534697"/>
  </r>
  <r>
    <s v="05"/>
    <x v="4"/>
    <s v="Tillverkningsindustri"/>
    <s v="2019"/>
    <x v="45"/>
    <n v="320.33973046966997"/>
    <n v="267.70385808183102"/>
    <n v="5580.4285923018497"/>
    <n v="164.58027557244301"/>
    <n v="306.85161727618998"/>
    <n v="4267.8552859152396"/>
    <n v="1236.15942619834"/>
    <n v="327.70949447046303"/>
    <n v="2183.9415556580898"/>
    <n v="4814.2473356690298"/>
    <n v="757.60821562651597"/>
    <n v="591.57017601373502"/>
    <n v="907.70832191845898"/>
    <n v="192.16338860013599"/>
    <n v="0"/>
    <n v="0"/>
    <n v="42338.118872944797"/>
    <n v="1035.4353556220001"/>
  </r>
  <r>
    <s v="05"/>
    <x v="4"/>
    <s v="Tillverkningsindustri"/>
    <s v="2019"/>
    <x v="46"/>
    <n v="331.98163067724698"/>
    <n v="281.757767303663"/>
    <n v="5437.51423624361"/>
    <n v="156.98640288404999"/>
    <n v="292.57901899650199"/>
    <n v="4179.4340540091198"/>
    <n v="1229.8632802882701"/>
    <n v="326.23382913758297"/>
    <n v="2157.2645485293201"/>
    <n v="4778.9862653213804"/>
    <n v="748.50151055800904"/>
    <n v="585.03629578559799"/>
    <n v="898.08862653229801"/>
    <n v="192.16338860013599"/>
    <n v="0"/>
    <n v="0"/>
    <n v="42314.071370115802"/>
    <n v="1037.30180613692"/>
  </r>
  <r>
    <s v="05"/>
    <x v="4"/>
    <s v="Tillverkningsindustri"/>
    <s v="2019"/>
    <x v="47"/>
    <n v="364.93062131024499"/>
    <n v="308.956035790638"/>
    <n v="5761.6313616833204"/>
    <n v="174.60056280649599"/>
    <n v="331.256510659865"/>
    <n v="4413.4805722378796"/>
    <n v="1299.21671654999"/>
    <n v="330.39414091359902"/>
    <n v="2223.34128552231"/>
    <n v="4880.7211072763703"/>
    <n v="773.44017620668001"/>
    <n v="603.80743833258805"/>
    <n v="923.70355157153801"/>
    <n v="192.16338860013599"/>
    <n v="0"/>
    <n v="0"/>
    <n v="42325.679165948597"/>
    <n v="994.67882108148001"/>
  </r>
  <r>
    <s v="05"/>
    <x v="4"/>
    <s v="Tillverkningsindustri"/>
    <s v="2020"/>
    <x v="48"/>
    <n v="344.48901105029898"/>
    <n v="286.89585840453998"/>
    <n v="5964.7565950097796"/>
    <n v="180.26789067787499"/>
    <n v="336.944525679972"/>
    <n v="4448.3511695080697"/>
    <n v="1251.02323169326"/>
    <n v="315.463100776884"/>
    <n v="2251.3076109039198"/>
    <n v="4989.3551593831999"/>
    <n v="718.33053475094096"/>
    <n v="560.10650502256999"/>
    <n v="863.22038294786"/>
    <n v="96.179666525633493"/>
    <n v="0"/>
    <n v="0"/>
    <n v="43849.580283131203"/>
    <n v="960.74354114426501"/>
  </r>
  <r>
    <s v="05"/>
    <x v="4"/>
    <s v="Tillverkningsindustri"/>
    <s v="2020"/>
    <x v="49"/>
    <n v="302.59819370838301"/>
    <n v="250.726057173996"/>
    <n v="5641.1447397550901"/>
    <n v="162.73711815772899"/>
    <n v="298.53876162522403"/>
    <n v="4204.91521584767"/>
    <n v="1183.2828507561201"/>
    <n v="311.16973280649"/>
    <n v="2185.1993373027599"/>
    <n v="4871.2037129243099"/>
    <n v="692.63206247815401"/>
    <n v="540.80852037540296"/>
    <n v="836.41298210447599"/>
    <n v="96.179666525633493"/>
    <n v="0"/>
    <n v="0"/>
    <n v="43846.310641484502"/>
    <n v="959.49424935402396"/>
  </r>
  <r>
    <s v="05"/>
    <x v="4"/>
    <s v="Tillverkningsindustri"/>
    <s v="2020"/>
    <x v="50"/>
    <n v="312.52027956944499"/>
    <n v="263.53631324102099"/>
    <n v="5469.9843182204704"/>
    <n v="153.93002806375901"/>
    <n v="278.74264265874598"/>
    <n v="4108.6297004014104"/>
    <n v="1159.5237143110401"/>
    <n v="309.60722029135502"/>
    <n v="2151.1920966274402"/>
    <n v="4842.25762537629"/>
    <n v="679.06087529236299"/>
    <n v="530.56003001396903"/>
    <n v="822.75854277825897"/>
    <n v="96.179666525633493"/>
    <n v="0"/>
    <n v="0"/>
    <n v="43843.609716790103"/>
    <n v="1014.25424417103"/>
  </r>
  <r>
    <s v="05"/>
    <x v="4"/>
    <s v="Tillverkningsindustri"/>
    <s v="2020"/>
    <x v="51"/>
    <n v="346.21662197634203"/>
    <n v="292.292019383303"/>
    <n v="5741.9014889198997"/>
    <n v="168.78138179161999"/>
    <n v="314.63648289916398"/>
    <n v="4328.6809372759299"/>
    <n v="1224.5872028067699"/>
    <n v="312.95066752907002"/>
    <n v="2211.2061998746999"/>
    <n v="4949.7627059423603"/>
    <n v="705.78570018659798"/>
    <n v="550.80838203603696"/>
    <n v="850.82262639682006"/>
    <n v="96.179666525633493"/>
    <n v="0"/>
    <n v="0"/>
    <n v="43778.266532879003"/>
    <n v="1034.4359825497299"/>
  </r>
  <r>
    <s v="05"/>
    <x v="4"/>
    <s v="Tillverkningsindustri"/>
    <s v="2021"/>
    <x v="52"/>
    <n v="361.02283293484402"/>
    <n v="301.71675047264301"/>
    <n v="5967.8366545211102"/>
    <n v="183.64498556741299"/>
    <n v="367.30155843889003"/>
    <n v="4547.5931990405797"/>
    <n v="1277.1032892344899"/>
    <n v="300.00295740903601"/>
    <n v="2244.2374501440199"/>
    <n v="5081.71103749143"/>
    <n v="593.30197505149602"/>
    <n v="460.93696410727199"/>
    <n v="730.88281239995399"/>
    <n v="78.249860070927596"/>
    <n v="0"/>
    <n v="0"/>
    <n v="43171.623071818904"/>
    <n v="971.37416806424596"/>
  </r>
  <r>
    <s v="05"/>
    <x v="4"/>
    <s v="Tillverkningsindustri"/>
    <s v="2021"/>
    <x v="53"/>
    <n v="320.28392501664598"/>
    <n v="267.647515092947"/>
    <n v="5590.25129299118"/>
    <n v="163.303444221685"/>
    <n v="321.61712694302901"/>
    <n v="4289.2624989166798"/>
    <n v="1173.2126079253701"/>
    <n v="294.62724663484499"/>
    <n v="2174.7680302377698"/>
    <n v="4974.2362310192502"/>
    <n v="567.09131892849302"/>
    <n v="440.52176235757202"/>
    <n v="704.94955405252597"/>
    <n v="78.249860070927596"/>
    <n v="0"/>
    <n v="0"/>
    <n v="43177.033309251303"/>
    <n v="1118.9350260615099"/>
  </r>
  <r>
    <s v="05"/>
    <x v="4"/>
    <s v="Tillverkningsindustri"/>
    <s v="2021"/>
    <x v="54"/>
    <n v="329.72924221764299"/>
    <n v="279.229755512672"/>
    <n v="5474.6172996312898"/>
    <n v="157.02868163531599"/>
    <n v="304.684586466589"/>
    <n v="4209.0352479077401"/>
    <n v="1163.8079982064201"/>
    <n v="293.65531487058701"/>
    <n v="2148.2216710776402"/>
    <n v="4922.1982909778499"/>
    <n v="556.96682099039799"/>
    <n v="433.43489262866399"/>
    <n v="694.02249181455704"/>
    <n v="78.249860070927596"/>
    <n v="0"/>
    <n v="0"/>
    <n v="43230.092824469597"/>
    <n v="1092.0431028371599"/>
  </r>
  <r>
    <s v="05"/>
    <x v="4"/>
    <s v="Tillverkningsindustri"/>
    <s v="2021"/>
    <x v="55"/>
    <n v="350.41823053262198"/>
    <n v="292.34836418990801"/>
    <n v="5896.3073911548599"/>
    <n v="179.98310666109401"/>
    <n v="357.80805096346"/>
    <n v="4511.1345684235903"/>
    <n v="1257.44772581811"/>
    <n v="299.07401706253501"/>
    <n v="2229.4682171362701"/>
    <n v="5080.9581980795801"/>
    <n v="587.416182130435"/>
    <n v="455.98462966405702"/>
    <n v="725.50376165840601"/>
    <n v="78.249860070927596"/>
    <n v="0"/>
    <n v="0"/>
    <n v="43228.514883667202"/>
    <n v="1048.8585321001499"/>
  </r>
  <r>
    <s v="05"/>
    <x v="4"/>
    <s v="Tillverkningsindustri"/>
    <s v="2022"/>
    <x v="56"/>
    <n v="316.066227157546"/>
    <n v="256.83507754620399"/>
    <n v="5850.1390644162502"/>
    <n v="183.51093907585201"/>
    <n v="366.32377791016398"/>
    <n v="4505.8223340926497"/>
    <n v="1246.8318894159099"/>
    <n v="299.573225326672"/>
    <n v="2234.53938662469"/>
    <n v="5057.2829615404298"/>
    <n v="593.46249826135295"/>
    <n v="461.71747538741499"/>
    <n v="733.25591062553997"/>
    <n v="78.249860070927596"/>
    <n v="0"/>
    <n v="0"/>
    <n v="41789.7008343364"/>
    <n v="909.24315455646001"/>
  </r>
  <r>
    <s v="05"/>
    <x v="4"/>
    <s v="Tillverkningsindustri"/>
    <s v="2022"/>
    <x v="57"/>
    <n v="292.91300066847998"/>
    <n v="239.50206258348501"/>
    <n v="5778.5789632557298"/>
    <n v="165.696448579839"/>
    <n v="326.43380584376803"/>
    <n v="4267.8491502834304"/>
    <n v="1180.40580357623"/>
    <n v="295.32745906399998"/>
    <n v="2169.19975772096"/>
    <n v="4925.4377724154101"/>
    <n v="566.827173567199"/>
    <n v="441.69506686412302"/>
    <n v="697.34618505865501"/>
    <n v="78.249860070927596"/>
    <n v="0"/>
    <n v="0"/>
    <n v="44561.664837907301"/>
    <n v="906.71286561924205"/>
  </r>
  <r>
    <s v="05"/>
    <x v="4"/>
    <s v="Tillverkningsindustri"/>
    <s v="2022"/>
    <x v="58"/>
    <n v="295.00909824996899"/>
    <n v="245.25317064778901"/>
    <n v="5470.8988035191296"/>
    <n v="154.805272088386"/>
    <n v="299.22603805441997"/>
    <n v="4134.5820947020502"/>
    <n v="1159.0760937185901"/>
    <n v="292.97759329993897"/>
    <n v="2120.7235742324601"/>
    <n v="4844.0518187275802"/>
    <n v="553.47235148460095"/>
    <n v="432.25511406643898"/>
    <n v="681.03170912065298"/>
    <n v="78.249860070927596"/>
    <n v="0"/>
    <n v="0"/>
    <n v="43483.249705314498"/>
    <n v="909.82869062914904"/>
  </r>
  <r>
    <s v="05"/>
    <x v="4"/>
    <s v="Tillverkningsindustri"/>
    <s v="2022"/>
    <x v="59"/>
    <n v="413.06345868310399"/>
    <n v="356.79743017281902"/>
    <n v="5465.0194968583801"/>
    <n v="174.56325971243399"/>
    <n v="345.611976486792"/>
    <n v="4499.55702198572"/>
    <n v="1322.3089750256299"/>
    <n v="298.569049013202"/>
    <n v="2195.8007003108701"/>
    <n v="5020.2181923029902"/>
    <n v="591.32355610326499"/>
    <n v="460.99635083168801"/>
    <n v="725.40703485185895"/>
    <n v="78.249860070927596"/>
    <n v="0"/>
    <n v="0"/>
    <n v="39649.5524130954"/>
    <n v="931.40448558865501"/>
  </r>
  <r>
    <s v="05"/>
    <x v="4"/>
    <s v="Tillverkningsindustri"/>
    <s v="2023"/>
    <x v="60"/>
    <n v="323.31544131616499"/>
    <n v="268.91484525326302"/>
    <n v="5448.0021545828304"/>
    <n v="170.491673361164"/>
    <n v="317.95265077277298"/>
    <n v="4000.2985180912601"/>
    <n v="962.25978591975797"/>
    <n v="275.67536560074399"/>
    <n v="2080.2097370276201"/>
    <n v="4553.78415907004"/>
    <n v="557.58579154566996"/>
    <n v="433.25102018027798"/>
    <n v="687.22834280656195"/>
    <n v="72.370317840043299"/>
    <n v="0"/>
    <n v="0"/>
    <n v="38671.906047906399"/>
    <n v="891.08639228028903"/>
  </r>
  <r>
    <s v="06"/>
    <x v="5"/>
    <s v="Tillverkningsindustri"/>
    <s v="2008"/>
    <x v="0"/>
    <n v="1113.65096504041"/>
    <n v="1048.9002349495299"/>
    <n v="36.803747351218597"/>
    <n v="229.30570965241199"/>
    <n v="138.87799175142999"/>
    <n v="826.57600421949496"/>
    <n v="597.70641134677305"/>
    <n v="33.196965128521299"/>
    <n v="2596.7878609265199"/>
    <n v="270.41115553148501"/>
    <n v="126.721569795207"/>
    <n v="111.968823803744"/>
    <n v="153.734049558989"/>
    <n v="308.29930223506"/>
    <n v="0"/>
    <n v="0"/>
    <n v="0.97873537494639296"/>
    <n v="240.31887938406101"/>
  </r>
  <r>
    <s v="06"/>
    <x v="5"/>
    <s v="Tillverkningsindustri"/>
    <s v="2008"/>
    <x v="1"/>
    <n v="1124.1045695038799"/>
    <n v="1059.54913484893"/>
    <n v="31.135995175224298"/>
    <n v="228.85435185152599"/>
    <n v="136.17493394116599"/>
    <n v="853.23578231845204"/>
    <n v="629.72625676803602"/>
    <n v="34.709012271817699"/>
    <n v="2590.4876943531099"/>
    <n v="266.011431972222"/>
    <n v="135.47775359128099"/>
    <n v="120.344190339326"/>
    <n v="164.054518189649"/>
    <n v="308.29930223506"/>
    <n v="0"/>
    <n v="0"/>
    <n v="3.2980591840275899"/>
    <n v="252.47723788833"/>
  </r>
  <r>
    <s v="06"/>
    <x v="5"/>
    <s v="Tillverkningsindustri"/>
    <s v="2008"/>
    <x v="2"/>
    <n v="1108.43651670593"/>
    <n v="1043.9598037517601"/>
    <n v="27.298601691589699"/>
    <n v="228.59326294009799"/>
    <n v="135.83446468218699"/>
    <n v="841.43442141988601"/>
    <n v="627.55199805201005"/>
    <n v="34.622827699652703"/>
    <n v="2589.4035307255799"/>
    <n v="264.68980632902299"/>
    <n v="135.64605005711701"/>
    <n v="120.846658870963"/>
    <n v="164.07779824448801"/>
    <n v="308.29930223506"/>
    <n v="0"/>
    <n v="0"/>
    <n v="3.3950930539558399"/>
    <n v="249.739557124779"/>
  </r>
  <r>
    <s v="06"/>
    <x v="5"/>
    <s v="Tillverkningsindustri"/>
    <s v="2008"/>
    <x v="3"/>
    <n v="1346.4447485852399"/>
    <n v="1281.5491627736801"/>
    <n v="37.099655426617701"/>
    <n v="229.50951450284401"/>
    <n v="142.12254301295701"/>
    <n v="979.27146352286195"/>
    <n v="609.48907215817098"/>
    <n v="40.269521580253802"/>
    <n v="2598.6741045813401"/>
    <n v="339.917240458881"/>
    <n v="131.95747439264099"/>
    <n v="116.899012593108"/>
    <n v="160.014097212877"/>
    <n v="308.29930223506"/>
    <n v="0"/>
    <n v="0"/>
    <n v="3.5287753688558001"/>
    <n v="248.226753811924"/>
  </r>
  <r>
    <s v="06"/>
    <x v="5"/>
    <s v="Tillverkningsindustri"/>
    <s v="2009"/>
    <x v="4"/>
    <n v="1180.21287784062"/>
    <n v="1108.0508712621199"/>
    <n v="28.9681627230309"/>
    <n v="257.95107440082501"/>
    <n v="132.09792703402101"/>
    <n v="832.93651250397795"/>
    <n v="622.51317496606805"/>
    <n v="34.552220370354902"/>
    <n v="2646.41875247711"/>
    <n v="308.24510015166902"/>
    <n v="107.14257495771901"/>
    <n v="92.963587006608094"/>
    <n v="130.58613257376601"/>
    <n v="306.01445042937598"/>
    <n v="0"/>
    <n v="0"/>
    <n v="3.2063528960771901"/>
    <n v="246.543897093944"/>
  </r>
  <r>
    <s v="06"/>
    <x v="5"/>
    <s v="Tillverkningsindustri"/>
    <s v="2009"/>
    <x v="5"/>
    <n v="1166.98726034367"/>
    <n v="1094.7934489531999"/>
    <n v="33.028616397138002"/>
    <n v="257.99970141350201"/>
    <n v="132.77359323461101"/>
    <n v="837.54552282672296"/>
    <n v="574.45576392205305"/>
    <n v="35.604237449923801"/>
    <n v="2645.94023726561"/>
    <n v="323.99078994639802"/>
    <n v="103.85477030409101"/>
    <n v="90.127407674910103"/>
    <n v="127.123890400625"/>
    <n v="306.01445042937598"/>
    <n v="0"/>
    <n v="0"/>
    <n v="3.8464227600255598"/>
    <n v="256.49688893464099"/>
  </r>
  <r>
    <s v="06"/>
    <x v="5"/>
    <s v="Tillverkningsindustri"/>
    <s v="2009"/>
    <x v="6"/>
    <n v="1000.33082998246"/>
    <n v="928.33514195449095"/>
    <n v="30.6792182618805"/>
    <n v="257.58296476397499"/>
    <n v="129.64187357817701"/>
    <n v="709.71043590603404"/>
    <n v="576.59981271992797"/>
    <n v="29.7025245437286"/>
    <n v="2639.7805556568901"/>
    <n v="282.91892688808298"/>
    <n v="102.696483929312"/>
    <n v="89.313635049513195"/>
    <n v="125.704943598734"/>
    <n v="306.01445042937598"/>
    <n v="0"/>
    <n v="0"/>
    <n v="3.5922856367617499"/>
    <n v="257.23514407262797"/>
  </r>
  <r>
    <s v="06"/>
    <x v="5"/>
    <s v="Tillverkningsindustri"/>
    <s v="2009"/>
    <x v="7"/>
    <n v="1162.91406304"/>
    <n v="1090.50602492655"/>
    <n v="39.182168234052"/>
    <n v="258.72785337584702"/>
    <n v="133.53310941173399"/>
    <n v="831.92839756867397"/>
    <n v="680.972398946319"/>
    <n v="34.7640001396515"/>
    <n v="2647.47828624163"/>
    <n v="313.56064604483799"/>
    <n v="123.39312808507199"/>
    <n v="108.762120249859"/>
    <n v="149.38904318545201"/>
    <n v="306.01445042937598"/>
    <n v="0"/>
    <n v="0"/>
    <n v="3.56201599347798"/>
    <n v="255.015286119591"/>
  </r>
  <r>
    <s v="06"/>
    <x v="5"/>
    <s v="Tillverkningsindustri"/>
    <s v="2010"/>
    <x v="8"/>
    <n v="1291.99852104857"/>
    <n v="1218.0931441518101"/>
    <n v="32.3275901351508"/>
    <n v="263.87794973091002"/>
    <n v="139.033717753811"/>
    <n v="897.25888847684996"/>
    <n v="727.46367115205703"/>
    <n v="39.454636945216997"/>
    <n v="2654.1752410328099"/>
    <n v="277.85840274831099"/>
    <n v="144.40222299435999"/>
    <n v="127.118234001057"/>
    <n v="170.85041932785899"/>
    <n v="271.79083279275699"/>
    <n v="0"/>
    <n v="0"/>
    <n v="3.40544156627656"/>
    <n v="247.10001662343899"/>
  </r>
  <r>
    <s v="06"/>
    <x v="5"/>
    <s v="Tillverkningsindustri"/>
    <s v="2010"/>
    <x v="9"/>
    <n v="1144.2605442003801"/>
    <n v="1070.38864524515"/>
    <n v="34.809665053833903"/>
    <n v="263.71563732931003"/>
    <n v="139.374247928383"/>
    <n v="868.00738716681599"/>
    <n v="658.85078275256296"/>
    <n v="39.176901112774601"/>
    <n v="2654.4064350246999"/>
    <n v="282.05161443803502"/>
    <n v="142.272509776958"/>
    <n v="125.65584679042099"/>
    <n v="168.82510547016901"/>
    <n v="271.79083279275699"/>
    <n v="0"/>
    <n v="0"/>
    <n v="3.6622779724909802"/>
    <n v="254.79593323705299"/>
  </r>
  <r>
    <s v="06"/>
    <x v="5"/>
    <s v="Tillverkningsindustri"/>
    <s v="2010"/>
    <x v="10"/>
    <n v="1080.3285107019201"/>
    <n v="1006.52635136223"/>
    <n v="32.548013829363803"/>
    <n v="263.50426417264998"/>
    <n v="138.88404332010001"/>
    <n v="843.21577805077095"/>
    <n v="651.03273564669701"/>
    <n v="38.1369689995378"/>
    <n v="2653.6247498427201"/>
    <n v="277.45192315935401"/>
    <n v="138.51141817925901"/>
    <n v="121.808989544814"/>
    <n v="164.640518225146"/>
    <n v="271.79083279275699"/>
    <n v="0"/>
    <n v="0"/>
    <n v="3.7810296299371999"/>
    <n v="256.43179761299098"/>
  </r>
  <r>
    <s v="06"/>
    <x v="5"/>
    <s v="Tillverkningsindustri"/>
    <s v="2010"/>
    <x v="11"/>
    <n v="1206.2852106121099"/>
    <n v="1132.28919939056"/>
    <n v="37.613544052872001"/>
    <n v="264.06102170737199"/>
    <n v="140.53801243327001"/>
    <n v="861.880747656935"/>
    <n v="659.12101938181797"/>
    <n v="38.507798679267403"/>
    <n v="2657.2319210594001"/>
    <n v="281.83136636295001"/>
    <n v="138.58384980120101"/>
    <n v="119.95897296141"/>
    <n v="165.198736041497"/>
    <n v="271.79083279275699"/>
    <n v="0"/>
    <n v="0"/>
    <n v="4.0666612876834503"/>
    <n v="258.83376637959299"/>
  </r>
  <r>
    <s v="06"/>
    <x v="5"/>
    <s v="Tillverkningsindustri"/>
    <s v="2011"/>
    <x v="12"/>
    <n v="1162.5880524706199"/>
    <n v="1146.79753279021"/>
    <n v="35.259672836350497"/>
    <n v="45.805015196814601"/>
    <n v="128.691777280575"/>
    <n v="813.16008241728002"/>
    <n v="717.369692169107"/>
    <n v="34.770003805634403"/>
    <n v="2670.0366720602401"/>
    <n v="266.48608974029497"/>
    <n v="132.294794539956"/>
    <n v="109.40569095513"/>
    <n v="159.82921329765401"/>
    <n v="226.12833422786801"/>
    <n v="0"/>
    <n v="0"/>
    <n v="4.0145411975994598"/>
    <n v="214.72494345823"/>
  </r>
  <r>
    <s v="06"/>
    <x v="5"/>
    <s v="Tillverkningsindustri"/>
    <s v="2011"/>
    <x v="13"/>
    <n v="1047.8051567645"/>
    <n v="1032.28817181665"/>
    <n v="28.535348682926401"/>
    <n v="44.960608857861502"/>
    <n v="126.914382540243"/>
    <n v="793.17865438311901"/>
    <n v="668.78481685403995"/>
    <n v="34.045016953101701"/>
    <n v="2664.6761759065798"/>
    <n v="263.13579159785797"/>
    <n v="125.37191841478"/>
    <n v="103.27924757842599"/>
    <n v="152.04945002090099"/>
    <n v="226.12833422786801"/>
    <n v="0"/>
    <n v="0"/>
    <n v="4.5096138347561201"/>
    <n v="222.61710578913099"/>
  </r>
  <r>
    <s v="06"/>
    <x v="5"/>
    <s v="Tillverkningsindustri"/>
    <s v="2011"/>
    <x v="14"/>
    <n v="1041.8606963349"/>
    <n v="1026.3897789991299"/>
    <n v="28.166207988981199"/>
    <n v="44.814455276228898"/>
    <n v="126.652349934833"/>
    <n v="790.05388762431198"/>
    <n v="662.68093992777005"/>
    <n v="33.870366250393403"/>
    <n v="2663.2415463638599"/>
    <n v="262.14408667594398"/>
    <n v="125.488896143256"/>
    <n v="103.460124737705"/>
    <n v="152.11749283519001"/>
    <n v="226.12833422786801"/>
    <n v="0"/>
    <n v="0"/>
    <n v="4.8111122624729701"/>
    <n v="222.79155503115999"/>
  </r>
  <r>
    <s v="06"/>
    <x v="5"/>
    <s v="Tillverkningsindustri"/>
    <s v="2011"/>
    <x v="15"/>
    <n v="1044.7137293655201"/>
    <n v="1029.1182984207301"/>
    <n v="34.933735316067697"/>
    <n v="45.169381641305499"/>
    <n v="127.74014001606901"/>
    <n v="770.098776681402"/>
    <n v="672.45498894770606"/>
    <n v="32.954380354540397"/>
    <n v="2664.5121536892998"/>
    <n v="256.980645459448"/>
    <n v="129.271807221682"/>
    <n v="106.73320865616201"/>
    <n v="156.62037689740399"/>
    <n v="226.12833422786801"/>
    <n v="0"/>
    <n v="0"/>
    <n v="4.8203831935303496"/>
    <n v="220.976700238847"/>
  </r>
  <r>
    <s v="06"/>
    <x v="5"/>
    <s v="Tillverkningsindustri"/>
    <s v="2012"/>
    <x v="16"/>
    <n v="1154.7033799477099"/>
    <n v="1133.5460241481601"/>
    <n v="27.309143237521798"/>
    <n v="65.918016066115996"/>
    <n v="131.327787698294"/>
    <n v="834.94132423971098"/>
    <n v="595.679091850639"/>
    <n v="36.989006310065001"/>
    <n v="2573.6061151176"/>
    <n v="270.47380226424201"/>
    <n v="169.04471224353901"/>
    <n v="148.06956692563099"/>
    <n v="200.054956623659"/>
    <n v="179.301995752452"/>
    <n v="0"/>
    <n v="0"/>
    <n v="4.0361526074975096"/>
    <n v="213.30052100713701"/>
  </r>
  <r>
    <s v="06"/>
    <x v="5"/>
    <s v="Tillverkningsindustri"/>
    <s v="2012"/>
    <x v="17"/>
    <n v="1104.10567560308"/>
    <n v="1083.0229947198"/>
    <n v="30.104648270880698"/>
    <n v="65.741726618013303"/>
    <n v="130.32928010815499"/>
    <n v="797.76340454353601"/>
    <n v="562.69539666907497"/>
    <n v="35.297179704335697"/>
    <n v="2570.8021851107601"/>
    <n v="260.505601225531"/>
    <n v="167.50111314803999"/>
    <n v="146.442778366515"/>
    <n v="198.45998873037499"/>
    <n v="179.301995752452"/>
    <n v="0"/>
    <n v="0"/>
    <n v="5.9913243566764898"/>
    <n v="216.26434182768099"/>
  </r>
  <r>
    <s v="06"/>
    <x v="5"/>
    <s v="Tillverkningsindustri"/>
    <s v="2012"/>
    <x v="18"/>
    <n v="1113.5094701314699"/>
    <n v="1092.76165008169"/>
    <n v="24.003459998468301"/>
    <n v="64.871489762149096"/>
    <n v="126.606134868951"/>
    <n v="680.20381456919699"/>
    <n v="558.60286886285201"/>
    <n v="29.654757526048201"/>
    <n v="2563.02519450623"/>
    <n v="220.254182175784"/>
    <n v="163.780501179775"/>
    <n v="143.37349095015401"/>
    <n v="194.15703825449199"/>
    <n v="179.301995752452"/>
    <n v="0"/>
    <n v="0"/>
    <n v="6.96077972595831"/>
    <n v="216.25740939268599"/>
  </r>
  <r>
    <s v="06"/>
    <x v="5"/>
    <s v="Tillverkningsindustri"/>
    <s v="2012"/>
    <x v="19"/>
    <n v="1129.8370164323101"/>
    <n v="1108.6388385186201"/>
    <n v="34.171802521668198"/>
    <n v="66.098662595468397"/>
    <n v="131.07602997937099"/>
    <n v="797.44429029645096"/>
    <n v="543.89687014021604"/>
    <n v="35.224835117206197"/>
    <n v="2572.7970986222799"/>
    <n v="261.61254497237297"/>
    <n v="160.81724426993901"/>
    <n v="138.89517336760099"/>
    <n v="191.381460501063"/>
    <n v="179.301995752452"/>
    <n v="0"/>
    <n v="0"/>
    <n v="7.1203880478369204"/>
    <n v="216.901340203742"/>
  </r>
  <r>
    <s v="06"/>
    <x v="5"/>
    <s v="Tillverkningsindustri"/>
    <s v="2013"/>
    <x v="20"/>
    <n v="1133.65651770106"/>
    <n v="1116.68591147859"/>
    <n v="31.077062192995601"/>
    <n v="51.651741251795102"/>
    <n v="117.15112569709299"/>
    <n v="703.311818563457"/>
    <n v="590.43765264845797"/>
    <n v="32.212531957805403"/>
    <n v="2501.6186627295401"/>
    <n v="232.02808965635299"/>
    <n v="119.86292504103901"/>
    <n v="103.17107339269801"/>
    <n v="144.509082123843"/>
    <n v="172.412612952111"/>
    <n v="0"/>
    <n v="0"/>
    <n v="6.5015300306014101"/>
    <n v="340.50132888848702"/>
  </r>
  <r>
    <s v="06"/>
    <x v="5"/>
    <s v="Tillverkningsindustri"/>
    <s v="2013"/>
    <x v="21"/>
    <n v="961.96324311314697"/>
    <n v="945.10636600165299"/>
    <n v="26.382171367648901"/>
    <n v="51.2017752395573"/>
    <n v="117.34797863510499"/>
    <n v="742.39287226177805"/>
    <n v="540.94081811592798"/>
    <n v="34.143681371450199"/>
    <n v="2500.3247827229602"/>
    <n v="248.15002258457599"/>
    <n v="115.103962424933"/>
    <n v="99.302509420069896"/>
    <n v="139.41993283653801"/>
    <n v="172.412612952111"/>
    <n v="0"/>
    <n v="0"/>
    <n v="7.8072141358155802"/>
    <n v="347.02826296338401"/>
  </r>
  <r>
    <s v="06"/>
    <x v="5"/>
    <s v="Tillverkningsindustri"/>
    <s v="2013"/>
    <x v="22"/>
    <n v="1027.8162385322801"/>
    <n v="1011.0351183246599"/>
    <n v="23.247404688756099"/>
    <n v="51.046531996431703"/>
    <n v="116.111641333617"/>
    <n v="733.29057804937395"/>
    <n v="646.45245675880096"/>
    <n v="33.690633316809503"/>
    <n v="2498.12323576585"/>
    <n v="239.47477109532099"/>
    <n v="139.51790498686699"/>
    <n v="124.720382151839"/>
    <n v="166.34339749345301"/>
    <n v="172.412612952111"/>
    <n v="0"/>
    <n v="0"/>
    <n v="8.5142890522856796"/>
    <n v="347.16950125956902"/>
  </r>
  <r>
    <s v="06"/>
    <x v="5"/>
    <s v="Tillverkningsindustri"/>
    <s v="2013"/>
    <x v="23"/>
    <n v="969.26365495295795"/>
    <n v="952.27874122512605"/>
    <n v="33.2911585439806"/>
    <n v="51.664261849519796"/>
    <n v="117.543609517183"/>
    <n v="725.13139373169099"/>
    <n v="520.92748989117899"/>
    <n v="33.540457864241802"/>
    <n v="2501.5196021526099"/>
    <n v="243.339945008554"/>
    <n v="108.340628854624"/>
    <n v="92.276653270935498"/>
    <n v="131.92438925855899"/>
    <n v="172.412612952111"/>
    <n v="0"/>
    <n v="0"/>
    <n v="8.6207794164644493"/>
    <n v="344.91295525343799"/>
  </r>
  <r>
    <s v="06"/>
    <x v="5"/>
    <s v="Tillverkningsindustri"/>
    <s v="2014"/>
    <x v="24"/>
    <n v="1098.8480771531099"/>
    <n v="1080.24397668198"/>
    <n v="28.810720981480699"/>
    <n v="57.9885943467849"/>
    <n v="115.821320487647"/>
    <n v="689.86117590255503"/>
    <n v="502.47427274699299"/>
    <n v="30.826264226351601"/>
    <n v="2390.8804437047102"/>
    <n v="246.62533241581301"/>
    <n v="108.00622090811601"/>
    <n v="97.016008576643898"/>
    <n v="148.409458982312"/>
    <n v="165.629644481658"/>
    <n v="0"/>
    <n v="0"/>
    <n v="9.8331114385499205"/>
    <n v="240.953389519788"/>
  </r>
  <r>
    <s v="06"/>
    <x v="5"/>
    <s v="Tillverkningsindustri"/>
    <s v="2014"/>
    <x v="25"/>
    <n v="1028.85477104234"/>
    <n v="1010.32635137614"/>
    <n v="26.3140685473319"/>
    <n v="57.763112470320102"/>
    <n v="115.252459500025"/>
    <n v="682.06168353321698"/>
    <n v="526.25707835734397"/>
    <n v="30.2387131114506"/>
    <n v="2388.8711673275998"/>
    <n v="246.040159868085"/>
    <n v="113.209993428077"/>
    <n v="102.50058773220699"/>
    <n v="153.79714195795401"/>
    <n v="165.629644481658"/>
    <n v="0"/>
    <n v="0"/>
    <n v="11.795099345309399"/>
    <n v="247.65103648087299"/>
  </r>
  <r>
    <s v="06"/>
    <x v="5"/>
    <s v="Tillverkningsindustri"/>
    <s v="2014"/>
    <x v="26"/>
    <n v="1032.4400489598199"/>
    <n v="1013.90945562775"/>
    <n v="24.871500869394399"/>
    <n v="57.695984612495401"/>
    <n v="115.965407649639"/>
    <n v="708.49893129070995"/>
    <n v="510.214736388228"/>
    <n v="31.517605160774298"/>
    <n v="2389.6589827345401"/>
    <n v="256.14420964886"/>
    <n v="111.152716432888"/>
    <n v="100.415246526731"/>
    <n v="151.71273432630301"/>
    <n v="165.629644481658"/>
    <n v="0"/>
    <n v="0"/>
    <n v="12.237119451089001"/>
    <n v="247.60490223002401"/>
  </r>
  <r>
    <s v="06"/>
    <x v="5"/>
    <s v="Tillverkningsindustri"/>
    <s v="2014"/>
    <x v="27"/>
    <n v="1038.9265217816301"/>
    <n v="1020.304717364"/>
    <n v="28.515491551312699"/>
    <n v="58.003478416213099"/>
    <n v="116.312737205985"/>
    <n v="709.29637667429301"/>
    <n v="547.52110186851701"/>
    <n v="31.401065575829499"/>
    <n v="2390.82875130002"/>
    <n v="254.13157940931799"/>
    <n v="113.43142055559299"/>
    <n v="102.079388364171"/>
    <n v="154.08286215880801"/>
    <n v="165.629644481658"/>
    <n v="0"/>
    <n v="0"/>
    <n v="11.590999108897201"/>
    <n v="247.80139669015901"/>
  </r>
  <r>
    <s v="06"/>
    <x v="5"/>
    <s v="Tillverkningsindustri"/>
    <s v="2015"/>
    <x v="28"/>
    <n v="1137.88351603093"/>
    <n v="1123.38301661177"/>
    <n v="32.604429794457303"/>
    <n v="40.527007696469198"/>
    <n v="134.482895475183"/>
    <n v="697.23002171272003"/>
    <n v="603.90559366503498"/>
    <n v="30.6630418324849"/>
    <n v="2746.6659590743802"/>
    <n v="243.945667883064"/>
    <n v="119.79327925190699"/>
    <n v="105.831728119581"/>
    <n v="138.761045145369"/>
    <n v="157.630760370052"/>
    <n v="0"/>
    <n v="0"/>
    <n v="11.220436362306"/>
    <n v="214.59217887862201"/>
  </r>
  <r>
    <s v="06"/>
    <x v="5"/>
    <s v="Tillverkningsindustri"/>
    <s v="2015"/>
    <x v="29"/>
    <n v="983.21758835050605"/>
    <n v="968.576287351833"/>
    <n v="30.975885381565401"/>
    <n v="40.616859774566898"/>
    <n v="138.66113757545699"/>
    <n v="879.29597062164703"/>
    <n v="593.341004221003"/>
    <n v="39.593634466407998"/>
    <n v="2750.0209798107298"/>
    <n v="310.48801080042"/>
    <n v="121.67035510733901"/>
    <n v="107.79442824520601"/>
    <n v="140.74560960883599"/>
    <n v="157.630760370052"/>
    <n v="0"/>
    <n v="0"/>
    <n v="14.4382307978091"/>
    <n v="219.211777769316"/>
  </r>
  <r>
    <s v="06"/>
    <x v="5"/>
    <s v="Tillverkningsindustri"/>
    <s v="2015"/>
    <x v="30"/>
    <n v="993.15265017447496"/>
    <n v="978.84096210428402"/>
    <n v="23.065097680973501"/>
    <n v="39.838403949552401"/>
    <n v="134.256775616418"/>
    <n v="736.40618460008898"/>
    <n v="586.83124712107497"/>
    <n v="32.620928849690401"/>
    <n v="2744.0899033669398"/>
    <n v="260.21954444445697"/>
    <n v="115.80794126518499"/>
    <n v="102.164806545011"/>
    <n v="134.759764484648"/>
    <n v="157.630760370052"/>
    <n v="0"/>
    <n v="0"/>
    <n v="17.039132553278801"/>
    <n v="218.40342103790499"/>
  </r>
  <r>
    <s v="06"/>
    <x v="5"/>
    <s v="Tillverkningsindustri"/>
    <s v="2015"/>
    <x v="31"/>
    <n v="1145.08627379123"/>
    <n v="1130.67908056529"/>
    <n v="31.253165097783398"/>
    <n v="40.255598391067998"/>
    <n v="133.71922664342799"/>
    <n v="664.88669984229898"/>
    <n v="606.66176468459503"/>
    <n v="29.075262675230199"/>
    <n v="2744.4909078770102"/>
    <n v="235.49592645981801"/>
    <n v="122.279537760263"/>
    <n v="107.969209233149"/>
    <n v="141.41316629644601"/>
    <n v="157.630760370052"/>
    <n v="0"/>
    <n v="0"/>
    <n v="15.310095075003201"/>
    <n v="219.204634406113"/>
  </r>
  <r>
    <s v="06"/>
    <x v="5"/>
    <s v="Tillverkningsindustri"/>
    <s v="2016"/>
    <x v="32"/>
    <n v="1020.36501417258"/>
    <n v="1002.93511528205"/>
    <n v="26.199400986639699"/>
    <n v="53.711787969055997"/>
    <n v="114.375934074469"/>
    <n v="607.28107037212203"/>
    <n v="495.65365054691398"/>
    <n v="28.132644176996401"/>
    <n v="2364.5636152736602"/>
    <n v="208.353082823504"/>
    <n v="69.965685544995907"/>
    <n v="60.868989987169599"/>
    <n v="76.4220708916381"/>
    <n v="147.545592089043"/>
    <n v="0"/>
    <n v="0"/>
    <n v="17.602632930532199"/>
    <n v="260.36500995977002"/>
  </r>
  <r>
    <s v="06"/>
    <x v="5"/>
    <s v="Tillverkningsindustri"/>
    <s v="2016"/>
    <x v="33"/>
    <n v="1035.9419035653"/>
    <n v="1018.46542465614"/>
    <n v="28.574269364643602"/>
    <n v="53.8626556984293"/>
    <n v="114.611650872304"/>
    <n v="613.61478604196395"/>
    <n v="493.04458015549199"/>
    <n v="28.042285755244301"/>
    <n v="2365.2395249739302"/>
    <n v="211.959534738326"/>
    <n v="70.511009394687207"/>
    <n v="61.188459653408501"/>
    <n v="77.258032500856103"/>
    <n v="147.545592089043"/>
    <n v="0"/>
    <n v="0"/>
    <n v="20.006463917305499"/>
    <n v="267.58677723276901"/>
  </r>
  <r>
    <s v="06"/>
    <x v="5"/>
    <s v="Tillverkningsindustri"/>
    <s v="2016"/>
    <x v="34"/>
    <n v="1007.86490654663"/>
    <n v="990.41258771329603"/>
    <n v="25.511385698481401"/>
    <n v="53.750799330378598"/>
    <n v="114.80743164765499"/>
    <n v="635.49885381582305"/>
    <n v="490.71158265668601"/>
    <n v="29.1087413520636"/>
    <n v="2365.20861839996"/>
    <n v="220.16618403433799"/>
    <n v="70.911706284900703"/>
    <n v="61.797465999871001"/>
    <n v="77.705752850542893"/>
    <n v="147.545592089043"/>
    <n v="0"/>
    <n v="0"/>
    <n v="19.512237749739501"/>
    <n v="269.31737777959501"/>
  </r>
  <r>
    <s v="06"/>
    <x v="5"/>
    <s v="Tillverkningsindustri"/>
    <s v="2016"/>
    <x v="35"/>
    <n v="1101.2493796988799"/>
    <n v="1083.61168423138"/>
    <n v="34.249101816451798"/>
    <n v="54.317932033500398"/>
    <n v="116.060519784664"/>
    <n v="649.88124200846903"/>
    <n v="499.07568951936099"/>
    <n v="29.653882006439002"/>
    <n v="2368.1236812695402"/>
    <n v="224.73924196234299"/>
    <n v="70.796412457979201"/>
    <n v="61.378103583490201"/>
    <n v="77.672599904624306"/>
    <n v="147.545592089043"/>
    <n v="0"/>
    <n v="0"/>
    <n v="21.303210775894701"/>
    <n v="269.15083761164402"/>
  </r>
  <r>
    <s v="06"/>
    <x v="5"/>
    <s v="Tillverkningsindustri"/>
    <s v="2017"/>
    <x v="36"/>
    <n v="1085.1886544412901"/>
    <n v="1069.5409217655799"/>
    <n v="37.283888852408602"/>
    <n v="45.573779745180097"/>
    <n v="126.676462396378"/>
    <n v="647.09143841309503"/>
    <n v="402.77605869118798"/>
    <n v="28.7211503394925"/>
    <n v="2330.0721379500401"/>
    <n v="204.042236218765"/>
    <n v="65.155393667016"/>
    <n v="56.002255507868"/>
    <n v="71.842006080846701"/>
    <n v="139.796625888541"/>
    <n v="0"/>
    <n v="0"/>
    <n v="20.247573760278101"/>
    <n v="203.94723440476901"/>
  </r>
  <r>
    <s v="06"/>
    <x v="5"/>
    <s v="Tillverkningsindustri"/>
    <s v="2017"/>
    <x v="37"/>
    <n v="1017.85441075839"/>
    <n v="1002.31862360818"/>
    <n v="33.7398279851244"/>
    <n v="45.256864597735699"/>
    <n v="125.677783416773"/>
    <n v="635.34166536075998"/>
    <n v="401.40774214060201"/>
    <n v="27.8836932644729"/>
    <n v="2328.1149529070999"/>
    <n v="199.870230371969"/>
    <n v="65.0420695480706"/>
    <n v="55.903468601422098"/>
    <n v="71.949215803360701"/>
    <n v="139.796625888541"/>
    <n v="0"/>
    <n v="0"/>
    <n v="21.957543675801801"/>
    <n v="210.81694012103199"/>
  </r>
  <r>
    <s v="06"/>
    <x v="5"/>
    <s v="Tillverkningsindustri"/>
    <s v="2017"/>
    <x v="38"/>
    <n v="1008.11883898033"/>
    <n v="992.62211557955698"/>
    <n v="30.114432670637299"/>
    <n v="45.143544611337099"/>
    <n v="125.355142236966"/>
    <n v="631.00143866253302"/>
    <n v="414.854329831847"/>
    <n v="27.738450042338201"/>
    <n v="2327.9615769090101"/>
    <n v="198.16145268709599"/>
    <n v="67.471677947908702"/>
    <n v="58.479121653641698"/>
    <n v="74.330250161729893"/>
    <n v="139.796625888541"/>
    <n v="0"/>
    <n v="0"/>
    <n v="22.714742213597201"/>
    <n v="210.65677639653401"/>
  </r>
  <r>
    <s v="06"/>
    <x v="5"/>
    <s v="Tillverkningsindustri"/>
    <s v="2017"/>
    <x v="39"/>
    <n v="1130.5063558146201"/>
    <n v="1114.79815722478"/>
    <n v="39.421071876307103"/>
    <n v="45.762482862497997"/>
    <n v="127.050019112217"/>
    <n v="653.09741666939794"/>
    <n v="420.63940984990398"/>
    <n v="28.9157782492058"/>
    <n v="2331.3066753015601"/>
    <n v="207.18598137354499"/>
    <n v="69.730597045479996"/>
    <n v="60.3649074326174"/>
    <n v="76.612030685162296"/>
    <n v="139.796625888541"/>
    <n v="0"/>
    <n v="0"/>
    <n v="24.904574661345801"/>
    <n v="208.98797441571901"/>
  </r>
  <r>
    <s v="06"/>
    <x v="5"/>
    <s v="Tillverkningsindustri"/>
    <s v="2018"/>
    <x v="40"/>
    <n v="1120.5853779802001"/>
    <n v="1108.6474888561299"/>
    <n v="41.183765448581099"/>
    <n v="32.468388496051404"/>
    <n v="117.350837277197"/>
    <n v="643.60890334608803"/>
    <n v="461.99096605357801"/>
    <n v="29.842484795781001"/>
    <n v="2115.2397859756802"/>
    <n v="227.90287301387499"/>
    <n v="66.2728917050419"/>
    <n v="55.914423134629502"/>
    <n v="76.013695508404297"/>
    <n v="126.557840622429"/>
    <n v="0"/>
    <n v="0"/>
    <n v="20.819969860534201"/>
    <n v="190.26205502890801"/>
  </r>
  <r>
    <s v="06"/>
    <x v="5"/>
    <s v="Tillverkningsindustri"/>
    <s v="2018"/>
    <x v="41"/>
    <n v="1109.85241761916"/>
    <n v="1098.0772873554499"/>
    <n v="37.136046223852198"/>
    <n v="31.9802354000844"/>
    <n v="116.158041208054"/>
    <n v="642.00839461318105"/>
    <n v="459.69079318113597"/>
    <n v="28.910508067139101"/>
    <n v="2110.9748572378599"/>
    <n v="225.04024551256899"/>
    <n v="66.510378744042995"/>
    <n v="55.8834312457709"/>
    <n v="76.606756061725306"/>
    <n v="126.557840622429"/>
    <n v="0"/>
    <n v="0"/>
    <n v="25.5258117332423"/>
    <n v="199.16028802684701"/>
  </r>
  <r>
    <s v="06"/>
    <x v="5"/>
    <s v="Tillverkningsindustri"/>
    <s v="2018"/>
    <x v="42"/>
    <n v="1032.8324355137299"/>
    <n v="1021.23471674675"/>
    <n v="31.708022746986"/>
    <n v="31.569609512879101"/>
    <n v="113.708197043214"/>
    <n v="597.22048152406103"/>
    <n v="445.91128347120201"/>
    <n v="27.154303581035101"/>
    <n v="2109.0059272327499"/>
    <n v="203.98924082668799"/>
    <n v="64.7836005659601"/>
    <n v="54.4732505420533"/>
    <n v="74.784655377864297"/>
    <n v="126.557840622429"/>
    <n v="0"/>
    <n v="0"/>
    <n v="23.6408790850043"/>
    <n v="199.49723576075399"/>
  </r>
  <r>
    <s v="06"/>
    <x v="5"/>
    <s v="Tillverkningsindustri"/>
    <s v="2018"/>
    <x v="43"/>
    <n v="1111.74289505261"/>
    <n v="1099.87116528365"/>
    <n v="40.440214220491598"/>
    <n v="32.240959243502701"/>
    <n v="117.14045859221601"/>
    <n v="643.59663478692698"/>
    <n v="454.46011543108898"/>
    <n v="28.954334063742898"/>
    <n v="2113.2020346068098"/>
    <n v="227.622193837525"/>
    <n v="64.514246961944906"/>
    <n v="53.713233412163099"/>
    <n v="74.490886645735202"/>
    <n v="126.557840622429"/>
    <n v="0"/>
    <n v="0"/>
    <n v="24.585108258930799"/>
    <n v="196.081894449565"/>
  </r>
  <r>
    <s v="06"/>
    <x v="5"/>
    <s v="Tillverkningsindustri"/>
    <s v="2019"/>
    <x v="44"/>
    <n v="969.39618424153696"/>
    <n v="958.34456011726104"/>
    <n v="40.376028898405899"/>
    <n v="29.460628240254"/>
    <n v="116.056227702096"/>
    <n v="607.43229636225999"/>
    <n v="464.89570934350297"/>
    <n v="25.5318030891486"/>
    <n v="1986.70651125009"/>
    <n v="216.65894247801799"/>
    <n v="56.2204919890019"/>
    <n v="47.3579620307897"/>
    <n v="64.664696791969504"/>
    <n v="74.505339424584804"/>
    <n v="0"/>
    <n v="0"/>
    <n v="20.1355184933518"/>
    <n v="300.50483825694897"/>
  </r>
  <r>
    <s v="06"/>
    <x v="5"/>
    <s v="Tillverkningsindustri"/>
    <s v="2019"/>
    <x v="45"/>
    <n v="982.95154425261103"/>
    <n v="972.11284391146899"/>
    <n v="34.896407835549901"/>
    <n v="28.760108802914701"/>
    <n v="115.081722979253"/>
    <n v="608.32369539274202"/>
    <n v="452.99978128191498"/>
    <n v="25.490005038588599"/>
    <n v="1984.36422617024"/>
    <n v="219.03282960717499"/>
    <n v="55.249144704303298"/>
    <n v="46.5061858817988"/>
    <n v="63.978281839255402"/>
    <n v="74.505339424584804"/>
    <n v="0"/>
    <n v="0"/>
    <n v="24.685718783319"/>
    <n v="309.71593557461102"/>
  </r>
  <r>
    <s v="06"/>
    <x v="5"/>
    <s v="Tillverkningsindustri"/>
    <s v="2019"/>
    <x v="46"/>
    <n v="864.75094488608397"/>
    <n v="854.01317854742797"/>
    <n v="34.517412950828103"/>
    <n v="28.558150067062499"/>
    <n v="113.388332354799"/>
    <n v="554.10169785849598"/>
    <n v="447.44997132218799"/>
    <n v="23.057467248181499"/>
    <n v="1980.89087195197"/>
    <n v="198.441034319788"/>
    <n v="55.546385065147703"/>
    <n v="46.9046985728762"/>
    <n v="64.279825686291701"/>
    <n v="74.505339424584804"/>
    <n v="0"/>
    <n v="0"/>
    <n v="22.858266909334599"/>
    <n v="310.098744079548"/>
  </r>
  <r>
    <s v="06"/>
    <x v="5"/>
    <s v="Tillverkningsindustri"/>
    <s v="2019"/>
    <x v="47"/>
    <n v="916.89693951016397"/>
    <n v="905.92089142156101"/>
    <n v="43.285821798341601"/>
    <n v="29.2307777058376"/>
    <n v="115.53245470024"/>
    <n v="587.20808120091795"/>
    <n v="436.86405656532997"/>
    <n v="24.623369795849001"/>
    <n v="1985.2108846640399"/>
    <n v="213.738399347289"/>
    <n v="52.404705061117802"/>
    <n v="43.667372061647903"/>
    <n v="61.009891337559701"/>
    <n v="74.505339424584804"/>
    <n v="0"/>
    <n v="0"/>
    <n v="23.767526619923999"/>
    <n v="306.517966967078"/>
  </r>
  <r>
    <s v="06"/>
    <x v="5"/>
    <s v="Tillverkningsindustri"/>
    <s v="2020"/>
    <x v="48"/>
    <n v="773.75126274393494"/>
    <n v="767.99223001886901"/>
    <n v="44.462516755070297"/>
    <n v="10.063063108639501"/>
    <n v="112.667502298222"/>
    <n v="490.58003162032702"/>
    <n v="327.45752231422898"/>
    <n v="23.752419530148"/>
    <n v="1912.6978321087199"/>
    <n v="222.17568552066999"/>
    <n v="46.0898856793874"/>
    <n v="40.323550151154301"/>
    <n v="52.381127125752499"/>
    <n v="27.1526346002215"/>
    <n v="0"/>
    <n v="0"/>
    <n v="23.773016338175999"/>
    <n v="223.44325602666399"/>
  </r>
  <r>
    <s v="06"/>
    <x v="5"/>
    <s v="Tillverkningsindustri"/>
    <s v="2020"/>
    <x v="49"/>
    <n v="795.59369042916501"/>
    <n v="790.06920919448305"/>
    <n v="35.537258106179799"/>
    <n v="9.4104642791795499"/>
    <n v="110.467045134728"/>
    <n v="482.11710976327402"/>
    <n v="319.96689080678999"/>
    <n v="23.033281437729499"/>
    <n v="1909.8046619152999"/>
    <n v="212.660870690379"/>
    <n v="42.543208076245499"/>
    <n v="36.653775118913998"/>
    <n v="48.682946735005302"/>
    <n v="27.1526346002215"/>
    <n v="0"/>
    <n v="0"/>
    <n v="23.544406933315301"/>
    <n v="223.641837653095"/>
  </r>
  <r>
    <s v="06"/>
    <x v="5"/>
    <s v="Tillverkningsindustri"/>
    <s v="2020"/>
    <x v="50"/>
    <n v="875.93273631639897"/>
    <n v="870.36594605841901"/>
    <n v="35.1064694045821"/>
    <n v="9.4477250366469399"/>
    <n v="111.625435226466"/>
    <n v="520.44579566243306"/>
    <n v="332.542604757996"/>
    <n v="25.145729484847202"/>
    <n v="1910.5788408977201"/>
    <n v="232.098771715612"/>
    <n v="47.526824698979702"/>
    <n v="41.516236863148301"/>
    <n v="53.9377028260838"/>
    <n v="27.1526346002215"/>
    <n v="0"/>
    <n v="0"/>
    <n v="23.354732529401101"/>
    <n v="228.05456856728901"/>
  </r>
  <r>
    <s v="06"/>
    <x v="5"/>
    <s v="Tillverkningsindustri"/>
    <s v="2020"/>
    <x v="51"/>
    <n v="868.40969391769204"/>
    <n v="862.581284253533"/>
    <n v="43.798728746251697"/>
    <n v="10.1722355145624"/>
    <n v="114.112011281177"/>
    <n v="537.02000383137295"/>
    <n v="352.95276228589199"/>
    <n v="25.657721264350599"/>
    <n v="1914.15228556073"/>
    <n v="239.174658081541"/>
    <n v="51.476308972185798"/>
    <n v="45.007695246738102"/>
    <n v="58.118501650613197"/>
    <n v="27.1526346002215"/>
    <n v="0"/>
    <n v="0"/>
    <n v="18.757444824066098"/>
    <n v="228.357833387048"/>
  </r>
  <r>
    <s v="06"/>
    <x v="5"/>
    <s v="Tillverkningsindustri"/>
    <s v="2021"/>
    <x v="52"/>
    <n v="994.63595285975396"/>
    <n v="987.05804265910297"/>
    <n v="61.726826724380203"/>
    <n v="16.549460908907399"/>
    <n v="116.44999095246401"/>
    <n v="554.67873129606505"/>
    <n v="378.22349977144302"/>
    <n v="24.9978370051012"/>
    <n v="2207.2212015172599"/>
    <n v="238.16626084715401"/>
    <n v="52.884834043347901"/>
    <n v="44.639605547366202"/>
    <n v="60.942576222971603"/>
    <n v="21.225010794722301"/>
    <n v="0"/>
    <n v="0"/>
    <n v="21.3070079077816"/>
    <n v="1898.7546493362299"/>
  </r>
  <r>
    <s v="06"/>
    <x v="5"/>
    <s v="Tillverkningsindustri"/>
    <s v="2021"/>
    <x v="53"/>
    <n v="1052.72316005629"/>
    <n v="1045.2572055415801"/>
    <n v="55.448248304418001"/>
    <n v="16.083151523437699"/>
    <n v="116.86485885269801"/>
    <n v="559.88529077400597"/>
    <n v="348.02416611940299"/>
    <n v="25.531393269646198"/>
    <n v="2208.1213337555801"/>
    <n v="251.650048700729"/>
    <n v="48.3391644736123"/>
    <n v="40.254518559318598"/>
    <n v="56.719364009237196"/>
    <n v="21.225010794722301"/>
    <n v="0"/>
    <n v="0"/>
    <n v="21.669955532877498"/>
    <n v="1909.2009088923901"/>
  </r>
  <r>
    <s v="06"/>
    <x v="5"/>
    <s v="Tillverkningsindustri"/>
    <s v="2021"/>
    <x v="54"/>
    <n v="1043.19180168911"/>
    <n v="1035.48450649748"/>
    <n v="63.4084814968312"/>
    <n v="16.860890860536902"/>
    <n v="118.123421445357"/>
    <n v="571.14623033728105"/>
    <n v="369.27350728121303"/>
    <n v="26.4019949961896"/>
    <n v="2210.5954591689601"/>
    <n v="259.02886949870401"/>
    <n v="52.800302674705399"/>
    <n v="44.646814343842998"/>
    <n v="61.139829920962399"/>
    <n v="21.225010794722301"/>
    <n v="0"/>
    <n v="0"/>
    <n v="25.229041449118"/>
    <n v="1908.1859026892801"/>
  </r>
  <r>
    <s v="06"/>
    <x v="5"/>
    <s v="Tillverkningsindustri"/>
    <s v="2021"/>
    <x v="55"/>
    <n v="1049.9863489525801"/>
    <n v="1042.03361548051"/>
    <n v="76.301525234564295"/>
    <n v="17.5053433827789"/>
    <n v="120.78979151842201"/>
    <n v="564.56405753229296"/>
    <n v="347.926877817915"/>
    <n v="26.192246642231598"/>
    <n v="2214.5216837666999"/>
    <n v="265.950039157118"/>
    <n v="47.160903573617901"/>
    <n v="38.848844780134499"/>
    <n v="55.439717230936203"/>
    <n v="21.225010794722301"/>
    <n v="0"/>
    <n v="0"/>
    <n v="25.1298884545478"/>
    <n v="1904.27853272998"/>
  </r>
  <r>
    <s v="06"/>
    <x v="5"/>
    <s v="Tillverkningsindustri"/>
    <s v="2022"/>
    <x v="56"/>
    <n v="940.24718622260798"/>
    <n v="934.00675965265202"/>
    <n v="75.436044993355097"/>
    <n v="13.2170489106799"/>
    <n v="119.390743639308"/>
    <n v="525.39171918918703"/>
    <n v="353.600819307162"/>
    <n v="26.123534965627801"/>
    <n v="2220.4390695336201"/>
    <n v="233.60134130108199"/>
    <n v="48.724885549838604"/>
    <n v="40.864618923486397"/>
    <n v="56.623596292789102"/>
    <n v="21.225010794722301"/>
    <n v="0"/>
    <n v="0"/>
    <n v="23.346280019395198"/>
    <n v="1894.8013984941499"/>
  </r>
  <r>
    <s v="06"/>
    <x v="5"/>
    <s v="Tillverkningsindustri"/>
    <s v="2022"/>
    <x v="57"/>
    <n v="945.253319015226"/>
    <n v="939.16259609632698"/>
    <n v="65.067116480526707"/>
    <n v="12.697291475754801"/>
    <n v="118.66982871162899"/>
    <n v="536.53982351231798"/>
    <n v="367.548882569809"/>
    <n v="26.1235266868906"/>
    <n v="2216.0459424792102"/>
    <n v="233.671722399169"/>
    <n v="50.9079792758141"/>
    <n v="42.860632907058204"/>
    <n v="58.7965636528576"/>
    <n v="21.225010794722301"/>
    <n v="0"/>
    <n v="0"/>
    <n v="27.4823523652814"/>
    <n v="1895.4433806480799"/>
  </r>
  <r>
    <s v="06"/>
    <x v="5"/>
    <s v="Tillverkningsindustri"/>
    <s v="2022"/>
    <x v="58"/>
    <n v="940.90646943511695"/>
    <n v="934.87183579425198"/>
    <n v="61.140226448142499"/>
    <n v="12.638763411966099"/>
    <n v="117.844244476041"/>
    <n v="523.72732500703103"/>
    <n v="378.64413132855799"/>
    <n v="25.900518067986699"/>
    <n v="2221.9864719053799"/>
    <n v="229.282566596663"/>
    <n v="50.408934802667197"/>
    <n v="42.481394024361101"/>
    <n v="58.288442903906798"/>
    <n v="21.225010794722301"/>
    <n v="0"/>
    <n v="0"/>
    <n v="27.997194491418998"/>
    <n v="1896.01456222193"/>
  </r>
  <r>
    <s v="06"/>
    <x v="5"/>
    <s v="Tillverkningsindustri"/>
    <s v="2022"/>
    <x v="59"/>
    <n v="940.70105981795996"/>
    <n v="934.36487912964401"/>
    <n v="78.517029251682402"/>
    <n v="13.4491285609702"/>
    <n v="120.524334211178"/>
    <n v="526.04244669724301"/>
    <n v="351.76991099730202"/>
    <n v="25.986735927470701"/>
    <n v="2221.32181642455"/>
    <n v="235.321197804105"/>
    <n v="48.825886028582502"/>
    <n v="40.691811106892899"/>
    <n v="56.804308838776898"/>
    <n v="21.225010794722301"/>
    <n v="0"/>
    <n v="0"/>
    <n v="25.4147181896364"/>
    <n v="1896.67788520046"/>
  </r>
  <r>
    <s v="06"/>
    <x v="5"/>
    <s v="Tillverkningsindustri"/>
    <s v="2023"/>
    <x v="60"/>
    <n v="953.62327333149199"/>
    <n v="947.33001566919904"/>
    <n v="65.780098875615295"/>
    <n v="13.3388691247478"/>
    <n v="120.66606433516399"/>
    <n v="522.41220174340197"/>
    <n v="355.77964694676001"/>
    <n v="26.3284835756909"/>
    <n v="2269.5948665094702"/>
    <n v="232.81503106848601"/>
    <n v="48.6785104417255"/>
    <n v="40.8356025777273"/>
    <n v="56.693927818273004"/>
    <n v="22.0265966059386"/>
    <n v="0"/>
    <n v="0"/>
    <n v="25.4797022819204"/>
    <n v="1927.76288461741"/>
  </r>
  <r>
    <s v="07"/>
    <x v="6"/>
    <s v="Tillverkningsindustri"/>
    <s v="2008"/>
    <x v="0"/>
    <n v="868.38128011506103"/>
    <n v="861.85194266620204"/>
    <n v="20.7750054257199"/>
    <n v="4.8661900012291097"/>
    <n v="10.782067164083699"/>
    <n v="534.66024949663597"/>
    <n v="290.48570146164298"/>
    <n v="63.9447250174223"/>
    <n v="260.06298537194903"/>
    <n v="157.46888632623299"/>
    <n v="135.765794460628"/>
    <n v="112.90773360889"/>
    <n v="155.99535812871599"/>
    <n v="4937.8992179388497"/>
    <n v="0"/>
    <n v="0"/>
    <n v="2.00481188436699"/>
    <n v="197.302984749525"/>
  </r>
  <r>
    <s v="07"/>
    <x v="6"/>
    <s v="Tillverkningsindustri"/>
    <s v="2008"/>
    <x v="1"/>
    <n v="919.46364353108095"/>
    <n v="912.53145851564"/>
    <n v="34.835315345251203"/>
    <n v="6.0657633025851503"/>
    <n v="13.8163757970673"/>
    <n v="619.29444713486498"/>
    <n v="292.04836583230701"/>
    <n v="64.401591575937601"/>
    <n v="267.45597710354201"/>
    <n v="180.359348154179"/>
    <n v="139.027246026406"/>
    <n v="115.214542826284"/>
    <n v="160.194311446114"/>
    <n v="4937.8992179388497"/>
    <n v="0"/>
    <n v="0"/>
    <n v="6.7481491598417804"/>
    <n v="219.44817921458301"/>
  </r>
  <r>
    <s v="07"/>
    <x v="6"/>
    <s v="Tillverkningsindustri"/>
    <s v="2008"/>
    <x v="2"/>
    <n v="880.06195253016801"/>
    <n v="873.27256272053603"/>
    <n v="36.1632586771522"/>
    <n v="5.6026843971587601"/>
    <n v="13.099258087360299"/>
    <n v="585.17167016658698"/>
    <n v="265.64761929201097"/>
    <n v="64.122078677553802"/>
    <n v="265.14684637842601"/>
    <n v="179.37969084849499"/>
    <n v="137.13451207189701"/>
    <n v="113.832316450226"/>
    <n v="157.933691085075"/>
    <n v="4937.8992179388497"/>
    <n v="0"/>
    <n v="0"/>
    <n v="6.9461853765852704"/>
    <n v="213.17502085295601"/>
  </r>
  <r>
    <s v="07"/>
    <x v="6"/>
    <s v="Tillverkningsindustri"/>
    <s v="2008"/>
    <x v="3"/>
    <n v="924.68319392036096"/>
    <n v="917.70668593303901"/>
    <n v="40.0498793687998"/>
    <n v="6.1548170617041098"/>
    <n v="14.5565088582869"/>
    <n v="623.77016562973699"/>
    <n v="301.88837297309999"/>
    <n v="64.710610958022798"/>
    <n v="266.89457607248301"/>
    <n v="177.86228527903299"/>
    <n v="140.18951424328301"/>
    <n v="116.42890952740299"/>
    <n v="161.23032470944099"/>
    <n v="4937.8992179388497"/>
    <n v="0"/>
    <n v="0"/>
    <n v="7.2240883404325098"/>
    <n v="212.749300292897"/>
  </r>
  <r>
    <s v="07"/>
    <x v="6"/>
    <s v="Tillverkningsindustri"/>
    <s v="2009"/>
    <x v="4"/>
    <n v="775.84676193407404"/>
    <n v="770.73544116355095"/>
    <n v="20.373819233393899"/>
    <n v="4.7434306633172501"/>
    <n v="11.004552202799299"/>
    <n v="724.91559968274498"/>
    <n v="244.02174316182399"/>
    <n v="45.606930935552199"/>
    <n v="262.27658148498699"/>
    <n v="160.01019081019001"/>
    <n v="113.98931074505001"/>
    <n v="93.507805578132604"/>
    <n v="131.14803664600399"/>
    <n v="3546.1841830660001"/>
    <n v="0"/>
    <n v="0"/>
    <n v="6.2143917095040599"/>
    <n v="184.95820117676601"/>
  </r>
  <r>
    <s v="07"/>
    <x v="6"/>
    <s v="Tillverkningsindustri"/>
    <s v="2009"/>
    <x v="5"/>
    <n v="791.25557165032205"/>
    <n v="785.77678266335204"/>
    <n v="46.379287185517299"/>
    <n v="5.7275700574368402"/>
    <n v="14.8142406672594"/>
    <n v="807.08811404309301"/>
    <n v="242.382521513179"/>
    <n v="45.689390984057397"/>
    <n v="267.97809521523101"/>
    <n v="178.19820536061499"/>
    <n v="116.13601127645801"/>
    <n v="94.915921509532694"/>
    <n v="133.832681745739"/>
    <n v="3546.1841830660001"/>
    <n v="0"/>
    <n v="0"/>
    <n v="7.49158034134103"/>
    <n v="202.099568027511"/>
  </r>
  <r>
    <s v="07"/>
    <x v="6"/>
    <s v="Tillverkningsindustri"/>
    <s v="2009"/>
    <x v="6"/>
    <n v="715.32148452402498"/>
    <n v="710.33036680813996"/>
    <n v="32.958896557026797"/>
    <n v="4.21716923025207"/>
    <n v="11.692274528680301"/>
    <n v="635.14078813672404"/>
    <n v="251.652585552001"/>
    <n v="44.955283123038797"/>
    <n v="260.21697909721598"/>
    <n v="151.33489636201799"/>
    <n v="115.054318262888"/>
    <n v="94.275989599827597"/>
    <n v="132.71416429752199"/>
    <n v="3546.1841830660001"/>
    <n v="0"/>
    <n v="0"/>
    <n v="6.9807759718589901"/>
    <n v="202.88237203354001"/>
  </r>
  <r>
    <s v="07"/>
    <x v="6"/>
    <s v="Tillverkningsindustri"/>
    <s v="2009"/>
    <x v="7"/>
    <n v="777.71274677629594"/>
    <n v="772.38181452546303"/>
    <n v="43.124921021720397"/>
    <n v="5.2419183295708098"/>
    <n v="14.129989658245901"/>
    <n v="748.47641663657896"/>
    <n v="240.857918393962"/>
    <n v="45.660726526357998"/>
    <n v="264.980551315507"/>
    <n v="176.93107442448601"/>
    <n v="114.881199800505"/>
    <n v="93.764905398641702"/>
    <n v="132.691585032273"/>
    <n v="3546.1841830660001"/>
    <n v="0"/>
    <n v="0"/>
    <n v="6.9181586921215903"/>
    <n v="201.29500058347301"/>
  </r>
  <r>
    <s v="07"/>
    <x v="6"/>
    <s v="Tillverkningsindustri"/>
    <s v="2010"/>
    <x v="8"/>
    <n v="856.286077754894"/>
    <n v="851.66655698511101"/>
    <n v="35.852511770506901"/>
    <n v="5.1252090334263798"/>
    <n v="13.4043400755059"/>
    <n v="729.50847520323498"/>
    <n v="302.88520362615401"/>
    <n v="48.038478790708602"/>
    <n v="362.29192185015199"/>
    <n v="153.934256699624"/>
    <n v="95.438928909489604"/>
    <n v="78.410176359193997"/>
    <n v="109.781215028316"/>
    <n v="2886.0188538102898"/>
    <n v="0"/>
    <n v="0"/>
    <n v="6.7074845860748402"/>
    <n v="189.597913745341"/>
  </r>
  <r>
    <s v="07"/>
    <x v="6"/>
    <s v="Tillverkningsindustri"/>
    <s v="2010"/>
    <x v="9"/>
    <n v="876.02671167238498"/>
    <n v="871.25473443839701"/>
    <n v="39.504867498052697"/>
    <n v="5.5796394394899096"/>
    <n v="14.5483545968535"/>
    <n v="771.173699687929"/>
    <n v="311.71901931287101"/>
    <n v="48.2918100854505"/>
    <n v="365.47701405565999"/>
    <n v="167.45347917095401"/>
    <n v="96.944499865972006"/>
    <n v="79.417444735716899"/>
    <n v="111.694104193963"/>
    <n v="2886.0188538102898"/>
    <n v="0"/>
    <n v="0"/>
    <n v="7.1940968858491798"/>
    <n v="204.11451446833601"/>
  </r>
  <r>
    <s v="07"/>
    <x v="6"/>
    <s v="Tillverkningsindustri"/>
    <s v="2010"/>
    <x v="10"/>
    <n v="855.36113402768603"/>
    <n v="850.76120437740803"/>
    <n v="24.944993446501201"/>
    <n v="5.1317579359624697"/>
    <n v="12.642676551347501"/>
    <n v="736.12569849993304"/>
    <n v="329.79384822602799"/>
    <n v="47.975768140620097"/>
    <n v="363.41223131663298"/>
    <n v="148.576695541183"/>
    <n v="98.603726240527493"/>
    <n v="81.152342501377007"/>
    <n v="113.39306896316"/>
    <n v="2886.0188538102898"/>
    <n v="0"/>
    <n v="0"/>
    <n v="7.4270934104836801"/>
    <n v="206.88160866912401"/>
  </r>
  <r>
    <s v="07"/>
    <x v="6"/>
    <s v="Tillverkningsindustri"/>
    <s v="2010"/>
    <x v="11"/>
    <n v="886.60640989078604"/>
    <n v="881.88005056022496"/>
    <n v="33.064380224183303"/>
    <n v="5.5215795371027001"/>
    <n v="13.468639264932801"/>
    <n v="787.85287694623401"/>
    <n v="308.59281623238098"/>
    <n v="48.581199039520499"/>
    <n v="365.06560287779701"/>
    <n v="166.378913049966"/>
    <n v="97.913332767671207"/>
    <n v="80.122216140962493"/>
    <n v="113.10180065925501"/>
    <n v="2886.0188538102898"/>
    <n v="0"/>
    <n v="0"/>
    <n v="7.9536433319470197"/>
    <n v="213.40434681864801"/>
  </r>
  <r>
    <s v="07"/>
    <x v="6"/>
    <s v="Tillverkningsindustri"/>
    <s v="2011"/>
    <x v="12"/>
    <n v="880.95900684769697"/>
    <n v="875.88024214621601"/>
    <n v="46.207739719872102"/>
    <n v="5.8222317055174502"/>
    <n v="14.5728349423305"/>
    <n v="823.01013722379503"/>
    <n v="313.496435960317"/>
    <n v="53.256424200546299"/>
    <n v="261.69617642540999"/>
    <n v="150.76930612055"/>
    <n v="103.082565387637"/>
    <n v="84.865639800629793"/>
    <n v="119.333315858361"/>
    <n v="3127.8339211336502"/>
    <n v="0"/>
    <n v="0"/>
    <n v="8.5205694912213907"/>
    <n v="199.488648574753"/>
  </r>
  <r>
    <s v="07"/>
    <x v="6"/>
    <s v="Tillverkningsindustri"/>
    <s v="2011"/>
    <x v="13"/>
    <n v="845.81232236563903"/>
    <n v="840.852794975096"/>
    <n v="47.207888695841"/>
    <n v="5.42972022455369"/>
    <n v="14.029200353649999"/>
    <n v="766.89234362525599"/>
    <n v="280.95836708712699"/>
    <n v="52.444046411283203"/>
    <n v="260.90306707088598"/>
    <n v="153.96110405086901"/>
    <n v="99.076378503849895"/>
    <n v="80.593655899767498"/>
    <n v="115.85445145423"/>
    <n v="3127.8339211336502"/>
    <n v="0"/>
    <n v="0"/>
    <n v="9.6039405920032301"/>
    <n v="216.091556474181"/>
  </r>
  <r>
    <s v="07"/>
    <x v="6"/>
    <s v="Tillverkningsindustri"/>
    <s v="2011"/>
    <x v="14"/>
    <n v="876.315121269928"/>
    <n v="871.19390029221404"/>
    <n v="41.5970864367046"/>
    <n v="6.0036240731701804"/>
    <n v="14.372381328231301"/>
    <n v="861.91747310759797"/>
    <n v="296.48022366832203"/>
    <n v="53.125787890448201"/>
    <n v="263.52900164964802"/>
    <n v="159.050051708182"/>
    <n v="103.629192386502"/>
    <n v="84.982390758290606"/>
    <n v="120.447584817316"/>
    <n v="3127.8339211336502"/>
    <n v="0"/>
    <n v="0"/>
    <n v="10.270800200641601"/>
    <n v="216.35451218150999"/>
  </r>
  <r>
    <s v="07"/>
    <x v="6"/>
    <s v="Tillverkningsindustri"/>
    <s v="2011"/>
    <x v="15"/>
    <n v="931.92151220631001"/>
    <n v="926.56675130454005"/>
    <n v="41.639583761204698"/>
    <n v="6.7886257662088596"/>
    <n v="15.2836125925642"/>
    <n v="960.89899097839304"/>
    <n v="301.00238211029603"/>
    <n v="53.8506388082032"/>
    <n v="267.199143590353"/>
    <n v="171.84458257730699"/>
    <n v="104.356669823614"/>
    <n v="85.527320628337094"/>
    <n v="121.248455408015"/>
    <n v="3127.8339211336502"/>
    <n v="0"/>
    <n v="0"/>
    <n v="10.277566871146099"/>
    <n v="213.18547813280799"/>
  </r>
  <r>
    <s v="07"/>
    <x v="6"/>
    <s v="Tillverkningsindustri"/>
    <s v="2012"/>
    <x v="16"/>
    <n v="886.89169663618998"/>
    <n v="882.45807832682794"/>
    <n v="40.838510527848598"/>
    <n v="5.62124453383929"/>
    <n v="13.5491944507352"/>
    <n v="838.13851866595201"/>
    <n v="258.472730328068"/>
    <n v="49.5793747793644"/>
    <n v="236.52373365856599"/>
    <n v="142.44777818350701"/>
    <n v="94.123384236576499"/>
    <n v="75.753441084953096"/>
    <n v="109.268783134941"/>
    <n v="2564.6110632734799"/>
    <n v="0"/>
    <n v="0"/>
    <n v="8.9254180345737097"/>
    <n v="189.13523542504399"/>
  </r>
  <r>
    <s v="07"/>
    <x v="6"/>
    <s v="Tillverkningsindustri"/>
    <s v="2012"/>
    <x v="17"/>
    <n v="856.19150499309706"/>
    <n v="851.87807553040102"/>
    <n v="43.6834442322819"/>
    <n v="5.2529378341032897"/>
    <n v="12.7424954780252"/>
    <n v="778.96207055158504"/>
    <n v="264.75834838362698"/>
    <n v="49.593274223828701"/>
    <n v="234.62344264445301"/>
    <n v="139.679108072091"/>
    <n v="95.366208669552293"/>
    <n v="76.950967299722706"/>
    <n v="110.67653422626"/>
    <n v="2564.6110632734799"/>
    <n v="0"/>
    <n v="0"/>
    <n v="13.3726550351049"/>
    <n v="195.95519018668799"/>
  </r>
  <r>
    <s v="07"/>
    <x v="6"/>
    <s v="Tillverkningsindustri"/>
    <s v="2012"/>
    <x v="18"/>
    <n v="893.83645329391902"/>
    <n v="889.30830787416096"/>
    <n v="48.6149038169265"/>
    <n v="5.8492932395199304"/>
    <n v="14.7668445718654"/>
    <n v="865.70511444045997"/>
    <n v="270.40251550304799"/>
    <n v="50.579880831132698"/>
    <n v="237.35080457731499"/>
    <n v="160.26375001056201"/>
    <n v="96.965072391179703"/>
    <n v="78.432631070289403"/>
    <n v="112.269712619956"/>
    <n v="2564.6110632734799"/>
    <n v="0"/>
    <n v="0"/>
    <n v="15.5799171414886"/>
    <n v="195.97900754668399"/>
  </r>
  <r>
    <s v="07"/>
    <x v="6"/>
    <s v="Tillverkningsindustri"/>
    <s v="2012"/>
    <x v="19"/>
    <n v="924.75845804475898"/>
    <n v="920.24593320199995"/>
    <n v="33.005741454399001"/>
    <n v="5.93810823339183"/>
    <n v="13.368396344160301"/>
    <n v="903.113767656307"/>
    <n v="296.12487554978298"/>
    <n v="51.243631336431697"/>
    <n v="237.549311502123"/>
    <n v="157.28417017096999"/>
    <n v="99.456765251266205"/>
    <n v="80.757755402789897"/>
    <n v="114.91608014271699"/>
    <n v="2564.6110632734799"/>
    <n v="0"/>
    <n v="0"/>
    <n v="15.942941186663701"/>
    <n v="197.30794374205999"/>
  </r>
  <r>
    <s v="07"/>
    <x v="6"/>
    <s v="Tillverkningsindustri"/>
    <s v="2013"/>
    <x v="20"/>
    <n v="785.44874852799796"/>
    <n v="781.00515199961205"/>
    <n v="54.563159811218803"/>
    <n v="4.7548719634799603"/>
    <n v="14.0957785146944"/>
    <n v="647.04826129423805"/>
    <n v="256.45349098213302"/>
    <n v="47.910112909292998"/>
    <n v="203.23652379463101"/>
    <n v="134.021578196691"/>
    <n v="93.502758197081704"/>
    <n v="75.176282424382705"/>
    <n v="109.360298189952"/>
    <n v="2788.8736596527901"/>
    <n v="0"/>
    <n v="0"/>
    <n v="15.1979229536872"/>
    <n v="182.036931703102"/>
  </r>
  <r>
    <s v="07"/>
    <x v="6"/>
    <s v="Tillverkningsindustri"/>
    <s v="2013"/>
    <x v="21"/>
    <n v="829.09478680556401"/>
    <n v="824.374953917742"/>
    <n v="56.525754329020103"/>
    <n v="5.6730438734525999"/>
    <n v="15.2715214894205"/>
    <n v="777.65071849271897"/>
    <n v="294.70564949058002"/>
    <n v="49.344809126260799"/>
    <n v="207.371180038631"/>
    <n v="153.19060104637401"/>
    <n v="99.247155992146602"/>
    <n v="80.221446857843603"/>
    <n v="115.700760336112"/>
    <n v="2788.8736596527901"/>
    <n v="0"/>
    <n v="0"/>
    <n v="18.274068706223701"/>
    <n v="197.54775317481199"/>
  </r>
  <r>
    <s v="07"/>
    <x v="6"/>
    <s v="Tillverkningsindustri"/>
    <s v="2013"/>
    <x v="22"/>
    <n v="801.92724974709597"/>
    <n v="797.42160542411705"/>
    <n v="39.862322975233603"/>
    <n v="5.0829859951383103"/>
    <n v="13.2064062362071"/>
    <n v="732.36350380857903"/>
    <n v="275.19610482524899"/>
    <n v="48.789018446638401"/>
    <n v="204.96330829354201"/>
    <n v="145.266121373218"/>
    <n v="97.785170957801"/>
    <n v="78.875459990120305"/>
    <n v="114.21247873052501"/>
    <n v="2788.8736596527901"/>
    <n v="0"/>
    <n v="0"/>
    <n v="19.934988670005598"/>
    <n v="197.92167735373499"/>
  </r>
  <r>
    <s v="07"/>
    <x v="6"/>
    <s v="Tillverkningsindustri"/>
    <s v="2013"/>
    <x v="23"/>
    <n v="832.53900399346003"/>
    <n v="827.83768020902096"/>
    <n v="50.893794675414703"/>
    <n v="5.69766130964498"/>
    <n v="14.377495633215499"/>
    <n v="792.13390488860398"/>
    <n v="286.35980479796302"/>
    <n v="48.972318227921903"/>
    <n v="207.645646359229"/>
    <n v="144.41040571316699"/>
    <n v="97.856079877710101"/>
    <n v="79.006811747699103"/>
    <n v="114.167830473154"/>
    <n v="2788.8736596527901"/>
    <n v="0"/>
    <n v="0"/>
    <n v="20.2011352094922"/>
    <n v="192.457039053209"/>
  </r>
  <r>
    <s v="07"/>
    <x v="6"/>
    <s v="Tillverkningsindustri"/>
    <s v="2014"/>
    <x v="24"/>
    <n v="768.86038384240101"/>
    <n v="764.52383709584001"/>
    <n v="44.800452460140399"/>
    <n v="4.8954070185482204"/>
    <n v="12.8786716911104"/>
    <n v="725.02882707277297"/>
    <n v="214.32833605556399"/>
    <n v="38.870271996503398"/>
    <n v="179.945249628559"/>
    <n v="134.38504830154301"/>
    <n v="87.520824649865901"/>
    <n v="70.185472232307703"/>
    <n v="102.46074499128"/>
    <n v="2678.6610792950401"/>
    <n v="0"/>
    <n v="0"/>
    <n v="26.2652941441793"/>
    <n v="187.63220363535399"/>
  </r>
  <r>
    <s v="07"/>
    <x v="6"/>
    <s v="Tillverkningsindustri"/>
    <s v="2014"/>
    <x v="25"/>
    <n v="815.88991263666196"/>
    <n v="811.33969737475297"/>
    <n v="36.823884376570703"/>
    <n v="5.5537404827404799"/>
    <n v="14.2790340959896"/>
    <n v="851.90376338790998"/>
    <n v="239.07979138218801"/>
    <n v="39.877191963632299"/>
    <n v="183.319781082529"/>
    <n v="154.143986892199"/>
    <n v="89.990069672355204"/>
    <n v="71.991880499959194"/>
    <n v="105.521734294228"/>
    <n v="2678.6610792950401"/>
    <n v="0"/>
    <n v="0"/>
    <n v="31.501739990611998"/>
    <n v="205.346303275499"/>
  </r>
  <r>
    <s v="07"/>
    <x v="6"/>
    <s v="Tillverkningsindustri"/>
    <s v="2014"/>
    <x v="26"/>
    <n v="766.87159191684202"/>
    <n v="762.55662016271503"/>
    <n v="35.256073577970099"/>
    <n v="4.8223968140068401"/>
    <n v="12.7991256828501"/>
    <n v="736.51576793485106"/>
    <n v="229.13306318758299"/>
    <n v="39.282780367577203"/>
    <n v="179.725877134402"/>
    <n v="143.55335590265099"/>
    <n v="89.672139826540601"/>
    <n v="71.745423560546399"/>
    <n v="105.173230893636"/>
    <n v="2678.6610792950401"/>
    <n v="0"/>
    <n v="0"/>
    <n v="32.681418783062597"/>
    <n v="205.22527303664501"/>
  </r>
  <r>
    <s v="07"/>
    <x v="6"/>
    <s v="Tillverkningsindustri"/>
    <s v="2014"/>
    <x v="27"/>
    <n v="837.09718745379405"/>
    <n v="832.34096944280702"/>
    <n v="54.952241817364602"/>
    <n v="6.0916747601005596"/>
    <n v="16.545111438062801"/>
    <n v="916.44679934537896"/>
    <n v="246.34358080270701"/>
    <n v="40.343295557824398"/>
    <n v="185.18825423918801"/>
    <n v="156.96264816416701"/>
    <n v="91.019100706922202"/>
    <n v="72.879794673315203"/>
    <n v="106.629869144444"/>
    <n v="2678.6610792950401"/>
    <n v="0"/>
    <n v="0"/>
    <n v="30.963056815463499"/>
    <n v="205.743284818452"/>
  </r>
  <r>
    <s v="07"/>
    <x v="6"/>
    <s v="Tillverkningsindustri"/>
    <s v="2015"/>
    <x v="28"/>
    <n v="799.71288452076499"/>
    <n v="795.49761605406695"/>
    <n v="45.184038594476398"/>
    <n v="4.7998475120054298"/>
    <n v="14.113468649365901"/>
    <n v="678.84315336267798"/>
    <n v="236.45090285117701"/>
    <n v="34.912577303755903"/>
    <n v="173.20289236460201"/>
    <n v="130.63479535830101"/>
    <n v="80.9983250810117"/>
    <n v="65.191650315138105"/>
    <n v="94.710488300747798"/>
    <n v="2548.13175383424"/>
    <n v="0"/>
    <n v="0"/>
    <n v="25.2786468593753"/>
    <n v="165.18524579887699"/>
  </r>
  <r>
    <s v="07"/>
    <x v="6"/>
    <s v="Tillverkningsindustri"/>
    <s v="2015"/>
    <x v="29"/>
    <n v="864.88126586851104"/>
    <n v="860.25070571889296"/>
    <n v="52.921578444724297"/>
    <n v="5.9877459401711501"/>
    <n v="17.702704344198199"/>
    <n v="847.304929735477"/>
    <n v="258.93419659620099"/>
    <n v="35.847077798282299"/>
    <n v="179.28985940402001"/>
    <n v="150.40882614517"/>
    <n v="83.231539694148097"/>
    <n v="67.004980817740801"/>
    <n v="97.314316478002794"/>
    <n v="2548.13175383424"/>
    <n v="0"/>
    <n v="0"/>
    <n v="32.547918963284999"/>
    <n v="175.994220473848"/>
  </r>
  <r>
    <s v="07"/>
    <x v="6"/>
    <s v="Tillverkningsindustri"/>
    <s v="2015"/>
    <x v="30"/>
    <n v="825.07827780729497"/>
    <n v="820.68106891826994"/>
    <n v="48.4915006150122"/>
    <n v="5.3723143326315101"/>
    <n v="15.1933513229956"/>
    <n v="768.71592137990297"/>
    <n v="254.56973732507501"/>
    <n v="35.6463741123925"/>
    <n v="175.98806947224099"/>
    <n v="140.979075057156"/>
    <n v="83.801974939306604"/>
    <n v="67.664657387205807"/>
    <n v="97.784348347962194"/>
    <n v="2548.13175383424"/>
    <n v="0"/>
    <n v="0"/>
    <n v="38.427105068716003"/>
    <n v="174.30356573467401"/>
  </r>
  <r>
    <s v="07"/>
    <x v="6"/>
    <s v="Tillverkningsindustri"/>
    <s v="2015"/>
    <x v="31"/>
    <n v="853.28323960530395"/>
    <n v="848.63540887716897"/>
    <n v="65.046584986895695"/>
    <n v="5.9349056096085002"/>
    <n v="18.819606705492099"/>
    <n v="821.72211962918095"/>
    <n v="257.78901097738401"/>
    <n v="35.984642388548302"/>
    <n v="178.368933260034"/>
    <n v="151.68804992096699"/>
    <n v="83.430111192771605"/>
    <n v="67.169442964334095"/>
    <n v="97.548448930802607"/>
    <n v="2548.13175383424"/>
    <n v="0"/>
    <n v="0"/>
    <n v="34.522659402222303"/>
    <n v="175.79763446046701"/>
  </r>
  <r>
    <s v="07"/>
    <x v="6"/>
    <s v="Tillverkningsindustri"/>
    <s v="2016"/>
    <x v="32"/>
    <n v="817.03187986523199"/>
    <n v="812.555981870751"/>
    <n v="77.653116975217998"/>
    <n v="5.2681810259049699"/>
    <n v="19.3182713168319"/>
    <n v="555.36990486622403"/>
    <n v="211.35782788077901"/>
    <n v="36.961415460753798"/>
    <n v="185.86526003543099"/>
    <n v="133.06682539945001"/>
    <n v="80.520761817072199"/>
    <n v="64.026525731341195"/>
    <n v="94.527386049475894"/>
    <n v="2538.9184257453699"/>
    <n v="0"/>
    <n v="0"/>
    <n v="44.129657376074398"/>
    <n v="169.41709400123699"/>
  </r>
  <r>
    <s v="07"/>
    <x v="6"/>
    <s v="Tillverkningsindustri"/>
    <s v="2016"/>
    <x v="33"/>
    <n v="861.96956761336298"/>
    <n v="857.50397851159596"/>
    <n v="48.2277952475104"/>
    <n v="5.4550251006309702"/>
    <n v="17.181750869825301"/>
    <n v="630.17914099019004"/>
    <n v="254.52498955693201"/>
    <n v="38.473225808209598"/>
    <n v="186.80707214936501"/>
    <n v="143.33532210452901"/>
    <n v="85.360457782951798"/>
    <n v="68.134086986614705"/>
    <n v="100.03512866753999"/>
    <n v="2538.9184257453699"/>
    <n v="0"/>
    <n v="0"/>
    <n v="50.159692747620902"/>
    <n v="187.165891656144"/>
  </r>
  <r>
    <s v="07"/>
    <x v="6"/>
    <s v="Tillverkningsindustri"/>
    <s v="2016"/>
    <x v="34"/>
    <n v="840.45184559818802"/>
    <n v="836.138619796895"/>
    <n v="31.420749706764202"/>
    <n v="5.20675623127799"/>
    <n v="14.089891937802699"/>
    <n v="632.62737733538199"/>
    <n v="228.31805539332899"/>
    <n v="37.751766370877696"/>
    <n v="186.12417140385"/>
    <n v="136.08379871480801"/>
    <n v="84.251563783533101"/>
    <n v="67.002936644145706"/>
    <n v="99.075925728712605"/>
    <n v="2538.9184257453699"/>
    <n v="0"/>
    <n v="0"/>
    <n v="48.917692354304201"/>
    <n v="191.444642848716"/>
  </r>
  <r>
    <s v="07"/>
    <x v="6"/>
    <s v="Tillverkningsindustri"/>
    <s v="2016"/>
    <x v="35"/>
    <n v="902.25035545088701"/>
    <n v="897.58626754631905"/>
    <n v="46.1827879015311"/>
    <n v="6.09785722031459"/>
    <n v="18.187046979982998"/>
    <n v="711.14439974309005"/>
    <n v="242.413523704125"/>
    <n v="38.2316228019005"/>
    <n v="190.418650628714"/>
    <n v="152.45340748234301"/>
    <n v="83.343667687503896"/>
    <n v="65.997582245995602"/>
    <n v="98.214265828452696"/>
    <n v="2538.9184257453699"/>
    <n v="0"/>
    <n v="0"/>
    <n v="53.412717611067301"/>
    <n v="190.790299186922"/>
  </r>
  <r>
    <s v="07"/>
    <x v="6"/>
    <s v="Tillverkningsindustri"/>
    <s v="2017"/>
    <x v="36"/>
    <n v="817.20555915877401"/>
    <n v="813.01777077166503"/>
    <n v="39.0886060578162"/>
    <n v="5.1508683527803898"/>
    <n v="14.3866552715588"/>
    <n v="579.22985344540098"/>
    <n v="245.395625449672"/>
    <n v="38.930184375929102"/>
    <n v="141.96017209799001"/>
    <n v="128.83323248907001"/>
    <n v="86.007521248847794"/>
    <n v="67.798090928981296"/>
    <n v="100.674519012804"/>
    <n v="2419.98192601852"/>
    <n v="0"/>
    <n v="0"/>
    <n v="46.824991512922303"/>
    <n v="160.96467447776999"/>
  </r>
  <r>
    <s v="07"/>
    <x v="6"/>
    <s v="Tillverkningsindustri"/>
    <s v="2017"/>
    <x v="37"/>
    <n v="863.64769571393197"/>
    <n v="858.97013635251005"/>
    <n v="70.057635537959598"/>
    <n v="6.4133479796508999"/>
    <n v="19.930007885573399"/>
    <n v="681.13931939656402"/>
    <n v="262.38035708065701"/>
    <n v="39.8747199243656"/>
    <n v="147.726896223973"/>
    <n v="154.18179936592301"/>
    <n v="88.085625303640001"/>
    <n v="69.231763524519906"/>
    <n v="103.392151853588"/>
    <n v="2419.98192601852"/>
    <n v="0"/>
    <n v="0"/>
    <n v="50.782183754345198"/>
    <n v="176.62079781785599"/>
  </r>
  <r>
    <s v="07"/>
    <x v="6"/>
    <s v="Tillverkningsindustri"/>
    <s v="2017"/>
    <x v="38"/>
    <n v="843.26533691255804"/>
    <n v="838.79005625466903"/>
    <n v="53.422745265127503"/>
    <n v="5.8513832707969504"/>
    <n v="18.0243630396307"/>
    <n v="642.66794073788503"/>
    <n v="265.91762257561197"/>
    <n v="39.847443118950203"/>
    <n v="144.80311235378599"/>
    <n v="145.115006774504"/>
    <n v="89.147833214702999"/>
    <n v="70.298066666625104"/>
    <n v="104.424983112123"/>
    <n v="2419.98192601852"/>
    <n v="0"/>
    <n v="0"/>
    <n v="52.537584589018401"/>
    <n v="176.343847895153"/>
  </r>
  <r>
    <s v="07"/>
    <x v="6"/>
    <s v="Tillverkningsindustri"/>
    <s v="2017"/>
    <x v="39"/>
    <n v="857.08939309237201"/>
    <n v="852.40029841041098"/>
    <n v="75.645854812116596"/>
    <n v="6.3587222711902101"/>
    <n v="20.8589769313513"/>
    <n v="661.737194844074"/>
    <n v="259.84403453656103"/>
    <n v="39.660029419045998"/>
    <n v="147.20731193533501"/>
    <n v="149.97543861408801"/>
    <n v="87.345232710015495"/>
    <n v="68.643305718867197"/>
    <n v="102.50724756869801"/>
    <n v="2419.98192601852"/>
    <n v="0"/>
    <n v="0"/>
    <n v="57.606175206575799"/>
    <n v="172.34327680557001"/>
  </r>
  <r>
    <s v="07"/>
    <x v="6"/>
    <s v="Tillverkningsindustri"/>
    <s v="2018"/>
    <x v="40"/>
    <n v="842.61216965613403"/>
    <n v="838.21656626835295"/>
    <n v="83.635979411662206"/>
    <n v="5.6576895909658198"/>
    <n v="20.423364903781899"/>
    <n v="567.03364166201004"/>
    <n v="258.38930673376098"/>
    <n v="39.559767037991399"/>
    <n v="163.732545827949"/>
    <n v="133.31194722221201"/>
    <n v="78.889432130875804"/>
    <n v="62.294925413365597"/>
    <n v="92.635906650464804"/>
    <n v="2324.4614288691901"/>
    <n v="0"/>
    <n v="0"/>
    <n v="46.982631286123798"/>
    <n v="146.859700117719"/>
  </r>
  <r>
    <s v="07"/>
    <x v="6"/>
    <s v="Tillverkningsindustri"/>
    <s v="2018"/>
    <x v="41"/>
    <n v="879.05708832658297"/>
    <n v="874.42703892049599"/>
    <n v="84.892059895174597"/>
    <n v="6.3871804307222098"/>
    <n v="21.892327252750299"/>
    <n v="648.76363141055401"/>
    <n v="271.53814917347103"/>
    <n v="40.275259347572799"/>
    <n v="167.40395402633399"/>
    <n v="149.58465390254099"/>
    <n v="80.946426574637599"/>
    <n v="63.577135470845299"/>
    <n v="95.560927209332704"/>
    <n v="2324.4614288691901"/>
    <n v="0"/>
    <n v="0"/>
    <n v="57.646104136556502"/>
    <n v="166.484084482095"/>
  </r>
  <r>
    <s v="07"/>
    <x v="6"/>
    <s v="Tillverkningsindustri"/>
    <s v="2018"/>
    <x v="42"/>
    <n v="842.63944054281296"/>
    <n v="838.39050978694002"/>
    <n v="44.729755448138697"/>
    <n v="5.5056116596195803"/>
    <n v="16.624365614459698"/>
    <n v="599.89395453279303"/>
    <n v="254.58008096908901"/>
    <n v="39.443074517581898"/>
    <n v="163.81269624531501"/>
    <n v="132.01211093136101"/>
    <n v="80.523078090251701"/>
    <n v="63.222205482847897"/>
    <n v="95.130829080933907"/>
    <n v="2324.4614288691901"/>
    <n v="0"/>
    <n v="0"/>
    <n v="53.380571424121896"/>
    <n v="167.315219650676"/>
  </r>
  <r>
    <s v="07"/>
    <x v="6"/>
    <s v="Tillverkningsindustri"/>
    <s v="2018"/>
    <x v="43"/>
    <n v="891.32865882280805"/>
    <n v="886.76037871611004"/>
    <n v="65.798129920517496"/>
    <n v="6.38646410717344"/>
    <n v="19.693060336697801"/>
    <n v="689.59244378381595"/>
    <n v="265.65896303185298"/>
    <n v="40.317839580683398"/>
    <n v="167.81862728706199"/>
    <n v="147.186592178019"/>
    <n v="80.7332525059863"/>
    <n v="63.610275825442002"/>
    <n v="95.061190959667002"/>
    <n v="2324.4614288691901"/>
    <n v="0"/>
    <n v="0"/>
    <n v="55.510973508328"/>
    <n v="159.665577971109"/>
  </r>
  <r>
    <s v="07"/>
    <x v="6"/>
    <s v="Tillverkningsindustri"/>
    <s v="2019"/>
    <x v="44"/>
    <n v="745.77227086171104"/>
    <n v="742.21664241101496"/>
    <n v="56.920067480780098"/>
    <n v="5.1662402817344102"/>
    <n v="16.790568270967"/>
    <n v="514.90071213067904"/>
    <n v="213.152595794386"/>
    <n v="42.1623027823711"/>
    <n v="170.092553717676"/>
    <n v="119.785591074256"/>
    <n v="72.178542552385693"/>
    <n v="56.137910416323997"/>
    <n v="85.421778555288498"/>
    <n v="1716.4388644494099"/>
    <n v="0"/>
    <n v="0"/>
    <n v="45.713928237093597"/>
    <n v="152.92173389295101"/>
  </r>
  <r>
    <s v="07"/>
    <x v="6"/>
    <s v="Tillverkningsindustri"/>
    <s v="2019"/>
    <x v="45"/>
    <n v="765.25941160600996"/>
    <n v="761.610390625214"/>
    <n v="62.270999697220198"/>
    <n v="5.35140983661476"/>
    <n v="18.3735182015728"/>
    <n v="538.42601851318398"/>
    <n v="247.48870009182099"/>
    <n v="43.403391353518202"/>
    <n v="170.21343166772499"/>
    <n v="131.958082536598"/>
    <n v="75.101250768208004"/>
    <n v="58.048248430893103"/>
    <n v="89.201626169700504"/>
    <n v="1716.4388644494099"/>
    <n v="0"/>
    <n v="0"/>
    <n v="56.076823821393702"/>
    <n v="173.37854391460999"/>
  </r>
  <r>
    <s v="07"/>
    <x v="6"/>
    <s v="Tillverkningsindustri"/>
    <s v="2019"/>
    <x v="46"/>
    <n v="732.053677359527"/>
    <n v="728.65198201623798"/>
    <n v="46.414235590392003"/>
    <n v="4.7739479858007403"/>
    <n v="15.005723664371599"/>
    <n v="486.90512208251403"/>
    <n v="227.70286732707299"/>
    <n v="42.4008051846413"/>
    <n v="168.27550748516899"/>
    <n v="119.988412785268"/>
    <n v="74.087844162367304"/>
    <n v="57.200452087690103"/>
    <n v="88.175155920575605"/>
    <n v="1716.4388644494099"/>
    <n v="0"/>
    <n v="0"/>
    <n v="51.924418284695903"/>
    <n v="174.283852333602"/>
  </r>
  <r>
    <s v="07"/>
    <x v="6"/>
    <s v="Tillverkningsindustri"/>
    <s v="2019"/>
    <x v="47"/>
    <n v="762.30156935508296"/>
    <n v="758.64447819443501"/>
    <n v="65.441159658041698"/>
    <n v="5.3244215408618798"/>
    <n v="18.917163852485299"/>
    <n v="521.58629132182398"/>
    <n v="249.97290913148899"/>
    <n v="43.3398317640508"/>
    <n v="169.906423473947"/>
    <n v="129.46014247479599"/>
    <n v="74.638627814843005"/>
    <n v="57.837950176219103"/>
    <n v="88.459627060043402"/>
    <n v="1716.4388644494099"/>
    <n v="0"/>
    <n v="0"/>
    <n v="53.995214568440602"/>
    <n v="166.25783776772599"/>
  </r>
  <r>
    <s v="07"/>
    <x v="6"/>
    <s v="Tillverkningsindustri"/>
    <s v="2020"/>
    <x v="48"/>
    <n v="674.00369394832296"/>
    <n v="670.76627278700198"/>
    <n v="56.9661374812665"/>
    <n v="4.3397971651027198"/>
    <n v="16.758213298930499"/>
    <n v="389.189969869452"/>
    <n v="224.72436699547401"/>
    <n v="36.159483623470997"/>
    <n v="177.539718428627"/>
    <n v="110.643412906203"/>
    <n v="80.525185911650297"/>
    <n v="63.376237601478003"/>
    <n v="94.991356994916302"/>
    <n v="1618.1449401985001"/>
    <n v="0"/>
    <n v="0"/>
    <n v="59.0104863701388"/>
    <n v="162.736327370807"/>
  </r>
  <r>
    <s v="07"/>
    <x v="6"/>
    <s v="Tillverkningsindustri"/>
    <s v="2020"/>
    <x v="49"/>
    <n v="750.008196601029"/>
    <n v="746.37014428652697"/>
    <n v="64.896434670178195"/>
    <n v="5.4990794577455704"/>
    <n v="20.0946899285751"/>
    <n v="513.27222397841194"/>
    <n v="274.031302753435"/>
    <n v="38.230186954108397"/>
    <n v="182.16047511671999"/>
    <n v="130.41316143524301"/>
    <n v="83.126848043173993"/>
    <n v="65.556881852252005"/>
    <n v="97.607530336271495"/>
    <n v="1618.1449401985001"/>
    <n v="0"/>
    <n v="0"/>
    <n v="58.439090350471403"/>
    <n v="163.061423173111"/>
  </r>
  <r>
    <s v="07"/>
    <x v="6"/>
    <s v="Tillverkningsindustri"/>
    <s v="2020"/>
    <x v="50"/>
    <n v="689.20115283333098"/>
    <n v="685.96522239586398"/>
    <n v="45.742952378064203"/>
    <n v="4.4318368765235698"/>
    <n v="15.8338830353585"/>
    <n v="413.44543987400903"/>
    <n v="248.30017184752199"/>
    <n v="36.796340185879501"/>
    <n v="177.99436408259399"/>
    <n v="114.180690584695"/>
    <n v="82.2433698219251"/>
    <n v="64.591956830438207"/>
    <n v="97.0703589097253"/>
    <n v="1618.1449401985001"/>
    <n v="0"/>
    <n v="0"/>
    <n v="57.966883645062801"/>
    <n v="173.22655491790701"/>
  </r>
  <r>
    <s v="07"/>
    <x v="6"/>
    <s v="Tillverkningsindustri"/>
    <s v="2020"/>
    <x v="51"/>
    <n v="725.06110769168299"/>
    <n v="721.54800875237697"/>
    <n v="61.003054923340898"/>
    <n v="5.0573881675835803"/>
    <n v="19.812361953490502"/>
    <n v="474.98031894308002"/>
    <n v="261.21648611663301"/>
    <n v="37.858839803944498"/>
    <n v="179.92005088872"/>
    <n v="121.95933957979"/>
    <n v="83.613500886202004"/>
    <n v="65.617826105713206"/>
    <n v="98.634453104677903"/>
    <n v="1618.1449401985001"/>
    <n v="0"/>
    <n v="0"/>
    <n v="46.519107895957497"/>
    <n v="174.52301831617299"/>
  </r>
  <r>
    <s v="07"/>
    <x v="6"/>
    <s v="Tillverkningsindustri"/>
    <s v="2021"/>
    <x v="52"/>
    <n v="680.71991541779596"/>
    <n v="678.43496160871405"/>
    <n v="73.127664061346707"/>
    <n v="4.7600680363814698"/>
    <n v="18.879634226640999"/>
    <n v="415.45877501016599"/>
    <n v="246.29582748549601"/>
    <n v="52.574453816876698"/>
    <n v="167.26183586910901"/>
    <n v="112.125005671531"/>
    <n v="88.427932853643597"/>
    <n v="70.722596374247999"/>
    <n v="102.622801411395"/>
    <n v="494.90602109541999"/>
    <n v="0"/>
    <n v="0"/>
    <n v="48.275860430388697"/>
    <n v="143.501746222452"/>
  </r>
  <r>
    <s v="07"/>
    <x v="6"/>
    <s v="Tillverkningsindustri"/>
    <s v="2021"/>
    <x v="53"/>
    <n v="748.06031460449799"/>
    <n v="745.45926955536095"/>
    <n v="63.462976711115303"/>
    <n v="5.6664335139665303"/>
    <n v="21.590505244331901"/>
    <n v="535.23266747607602"/>
    <n v="287.71285047720301"/>
    <n v="54.471267366301703"/>
    <n v="171.16853757506701"/>
    <n v="138.84874908666899"/>
    <n v="93.425967696538905"/>
    <n v="74.648609401694202"/>
    <n v="108.507775097809"/>
    <n v="494.90602109541999"/>
    <n v="0"/>
    <n v="0"/>
    <n v="49.088322520594303"/>
    <n v="166.00042267287199"/>
  </r>
  <r>
    <s v="07"/>
    <x v="6"/>
    <s v="Tillverkningsindustri"/>
    <s v="2021"/>
    <x v="54"/>
    <n v="663.56686108130998"/>
    <n v="661.56345499347299"/>
    <n v="44.686694360623001"/>
    <n v="4.2223089919902597"/>
    <n v="13.9138637094497"/>
    <n v="404.597589719589"/>
    <n v="241.483627192689"/>
    <n v="52.487968734727801"/>
    <n v="165.40850592700599"/>
    <n v="112.718715096067"/>
    <n v="90.182984200343697"/>
    <n v="71.855081359519104"/>
    <n v="105.06118090875"/>
    <n v="494.90602109541999"/>
    <n v="0"/>
    <n v="0"/>
    <n v="57.107594285877703"/>
    <n v="163.725431147314"/>
  </r>
  <r>
    <s v="07"/>
    <x v="6"/>
    <s v="Tillverkningsindustri"/>
    <s v="2021"/>
    <x v="55"/>
    <n v="720.14048990084302"/>
    <n v="717.55325731547498"/>
    <n v="87.449770981156703"/>
    <n v="5.6489862421402002"/>
    <n v="21.262328932341301"/>
    <n v="497.28333515044102"/>
    <n v="271.44873043098499"/>
    <n v="53.716465714658099"/>
    <n v="170.05743534974499"/>
    <n v="126.447118398244"/>
    <n v="91.652636989377299"/>
    <n v="73.346764221131707"/>
    <n v="106.317224412065"/>
    <n v="494.90602109541999"/>
    <n v="0"/>
    <n v="0"/>
    <n v="56.881594988887301"/>
    <n v="155.39509430090001"/>
  </r>
  <r>
    <s v="07"/>
    <x v="6"/>
    <s v="Tillverkningsindustri"/>
    <s v="2022"/>
    <x v="56"/>
    <n v="644.02947844171899"/>
    <n v="642.00382099298304"/>
    <n v="74.049845633599105"/>
    <n v="4.2487797525743201"/>
    <n v="17.045772423957501"/>
    <n v="392.21895766999302"/>
    <n v="216.70585531009499"/>
    <n v="52.099531073246297"/>
    <n v="164.13315993726499"/>
    <n v="107.408835509814"/>
    <n v="87.305075874048001"/>
    <n v="69.974706377535796"/>
    <n v="101.122341692535"/>
    <n v="494.90602109541999"/>
    <n v="0"/>
    <n v="0"/>
    <n v="52.8852137582534"/>
    <n v="134.943100802207"/>
  </r>
  <r>
    <s v="07"/>
    <x v="6"/>
    <s v="Tillverkningsindustri"/>
    <s v="2022"/>
    <x v="57"/>
    <n v="719.55848790191999"/>
    <n v="716.99846628802004"/>
    <n v="83.158235778777097"/>
    <n v="5.7313722735663397"/>
    <n v="22.098527677539099"/>
    <n v="542.65976468786198"/>
    <n v="251.51850498847199"/>
    <n v="53.920448851809503"/>
    <n v="169.84490494916301"/>
    <n v="134.50728981398001"/>
    <n v="90.139828218409207"/>
    <n v="72.601347049090094"/>
    <n v="103.946449144529"/>
    <n v="494.90602109541999"/>
    <n v="0"/>
    <n v="0"/>
    <n v="62.223943347530799"/>
    <n v="136.24272145379899"/>
  </r>
  <r>
    <s v="07"/>
    <x v="6"/>
    <s v="Tillverkningsindustri"/>
    <s v="2022"/>
    <x v="58"/>
    <n v="653.30805585562496"/>
    <n v="651.15384834849601"/>
    <n v="81.689688501709099"/>
    <n v="4.60079894973207"/>
    <n v="18.3052356791428"/>
    <n v="410.88335516784599"/>
    <n v="234.43329536428499"/>
    <n v="52.693773292035203"/>
    <n v="164.63309631223899"/>
    <n v="111.79537975330599"/>
    <n v="88.818010780577296"/>
    <n v="71.369856527245602"/>
    <n v="102.623509235318"/>
    <n v="494.90602109541999"/>
    <n v="0"/>
    <n v="0"/>
    <n v="63.358439248900098"/>
    <n v="137.43801308481599"/>
  </r>
  <r>
    <s v="07"/>
    <x v="6"/>
    <s v="Tillverkningsindustri"/>
    <s v="2022"/>
    <x v="59"/>
    <n v="682.13589771923603"/>
    <n v="679.60704438584798"/>
    <n v="119.28104097036299"/>
    <n v="5.6028093367399396"/>
    <n v="22.202131168527"/>
    <n v="474.808824233851"/>
    <n v="241.599389577165"/>
    <n v="53.2124424971718"/>
    <n v="167.09919031234099"/>
    <n v="122.19438395122501"/>
    <n v="89.407964818474994"/>
    <n v="71.790369084328105"/>
    <n v="103.365758915277"/>
    <n v="494.90602109541999"/>
    <n v="0"/>
    <n v="0"/>
    <n v="57.521519298795901"/>
    <n v="138.95303328924999"/>
  </r>
  <r>
    <s v="07"/>
    <x v="6"/>
    <s v="Tillverkningsindustri"/>
    <s v="2023"/>
    <x v="60"/>
    <n v="617.64463227540205"/>
    <n v="3644.4612179537198"/>
    <n v="122.359210564796"/>
    <n v="4.1237891913201699"/>
    <n v="7.69785797838402"/>
    <n v="473.93257026543199"/>
    <n v="377.098724881762"/>
    <n v="49.129252355672101"/>
    <n v="151.25614556844701"/>
    <n v="98.291651263976703"/>
    <n v="109.139089146754"/>
    <n v="92.584308716238397"/>
    <n v="122.166606781724"/>
    <n v="448.62980080148901"/>
    <n v="0"/>
    <n v="0"/>
    <n v="57.703657994028198"/>
    <n v="132.87999984715901"/>
  </r>
  <r>
    <s v="08"/>
    <x v="7"/>
    <s v="Tillverkningsindustri"/>
    <s v="2008"/>
    <x v="0"/>
    <n v="1614.8039072142301"/>
    <n v="1523.6719096557199"/>
    <n v="11.520066105866199"/>
    <n v="5.22957954740692"/>
    <n v="15.0742459521315"/>
    <n v="1143.5806692436099"/>
    <n v="1685.91093826633"/>
    <n v="7.7268845304524101"/>
    <n v="134.91909883161901"/>
    <n v="2502.8887268220901"/>
    <n v="353.83192713856101"/>
    <n v="183.46745377278501"/>
    <n v="585.63382862838796"/>
    <n v="1844.2744851694799"/>
    <n v="75420.585781141795"/>
    <n v="11757.685210658799"/>
    <n v="6.4954320370844201"/>
    <n v="3980.1523840742502"/>
  </r>
  <r>
    <s v="08"/>
    <x v="7"/>
    <s v="Tillverkningsindustri"/>
    <s v="2008"/>
    <x v="1"/>
    <n v="1587.97904946366"/>
    <n v="1496.8975840081"/>
    <n v="4.5708367556218397"/>
    <n v="5.0911114937101001"/>
    <n v="14.5800292122375"/>
    <n v="1128.55183658597"/>
    <n v="1664.75105837709"/>
    <n v="7.9386777484377999"/>
    <n v="138.85971986451901"/>
    <n v="2533.1123874001501"/>
    <n v="354.65856304036203"/>
    <n v="183.14771916444599"/>
    <n v="585.08903772823305"/>
    <n v="1844.2744851694799"/>
    <n v="75420.585781141795"/>
    <n v="11757.685210658799"/>
    <n v="22.395873197907299"/>
    <n v="4052.7591242045"/>
  </r>
  <r>
    <s v="08"/>
    <x v="7"/>
    <s v="Tillverkningsindustri"/>
    <s v="2008"/>
    <x v="2"/>
    <n v="1521.4495135469101"/>
    <n v="1430.5015837312301"/>
    <n v="1.7400836112014599"/>
    <n v="4.7287148443065297"/>
    <n v="13.240724648458899"/>
    <n v="1038.04770616307"/>
    <n v="1629.9150153596499"/>
    <n v="7.7031884651114799"/>
    <n v="136.821509622641"/>
    <n v="2521.9642635758601"/>
    <n v="348.48039256493399"/>
    <n v="178.95698300119301"/>
    <n v="572.22498921091506"/>
    <n v="1844.2744851694799"/>
    <n v="75420.585781141795"/>
    <n v="11757.685210658799"/>
    <n v="23.044993720098301"/>
    <n v="4031.2599282583101"/>
  </r>
  <r>
    <s v="08"/>
    <x v="7"/>
    <s v="Tillverkningsindustri"/>
    <s v="2008"/>
    <x v="3"/>
    <n v="1498.5270758941999"/>
    <n v="1407.48577422325"/>
    <n v="9.3632947137754492"/>
    <n v="5.0589698001512202"/>
    <n v="13.449806504367199"/>
    <n v="1072.92601576578"/>
    <n v="1667.9563179434999"/>
    <n v="7.2974452293200303"/>
    <n v="135.392320942586"/>
    <n v="2497.7971330908099"/>
    <n v="354.54360708298401"/>
    <n v="183.17526532651499"/>
    <n v="585.33173388993703"/>
    <n v="1844.2744851694799"/>
    <n v="75420.585781141795"/>
    <n v="11757.685210658799"/>
    <n v="23.933804672028199"/>
    <n v="4031.4903329236599"/>
  </r>
  <r>
    <s v="08"/>
    <x v="7"/>
    <s v="Tillverkningsindustri"/>
    <s v="2009"/>
    <x v="4"/>
    <n v="952.245350465309"/>
    <n v="932.79637057095294"/>
    <n v="4.6101070171889598"/>
    <n v="4.8815166379056096"/>
    <n v="10.6387275855315"/>
    <n v="921.05931015993201"/>
    <n v="1442.9095342473299"/>
    <n v="6.5377788149493101"/>
    <n v="97.647049988206803"/>
    <n v="1926.7238661174299"/>
    <n v="209.38069575000799"/>
    <n v="113.56589785288701"/>
    <n v="377.02662117179102"/>
    <n v="1621.8676363577999"/>
    <n v="8869.0216396567503"/>
    <n v="7181.8014148719703"/>
    <n v="21.108669852628299"/>
    <n v="2931.0425501694999"/>
  </r>
  <r>
    <s v="08"/>
    <x v="7"/>
    <s v="Tillverkningsindustri"/>
    <s v="2009"/>
    <x v="5"/>
    <n v="854.93451715857395"/>
    <n v="835.63812257376298"/>
    <n v="2.8538587311338599"/>
    <n v="4.4509249202676404"/>
    <n v="9.2644952865458094"/>
    <n v="842.85550984158397"/>
    <n v="1359.99851432899"/>
    <n v="6.3742751222738203"/>
    <n v="99.169837292378006"/>
    <n v="1947.54381199004"/>
    <n v="202.98916605551901"/>
    <n v="108.157711781725"/>
    <n v="360.88763722030802"/>
    <n v="1621.8676363577999"/>
    <n v="8869.0216396567503"/>
    <n v="7181.8014148719703"/>
    <n v="25.482321658009798"/>
    <n v="2988.1973948841801"/>
  </r>
  <r>
    <s v="08"/>
    <x v="7"/>
    <s v="Tillverkningsindustri"/>
    <s v="2009"/>
    <x v="6"/>
    <n v="749.29866332745803"/>
    <n v="730.14879944708196"/>
    <n v="1.79043157423935"/>
    <n v="4.0634226081506002"/>
    <n v="7.6986884392459602"/>
    <n v="747.31428461322002"/>
    <n v="1278.1132620941401"/>
    <n v="5.82239043043481"/>
    <n v="97.103743369162004"/>
    <n v="1938.2003058718501"/>
    <n v="196.17161102021799"/>
    <n v="103.081647647442"/>
    <n v="345.51576066111198"/>
    <n v="1621.8676363577999"/>
    <n v="8869.0216396567503"/>
    <n v="7181.8014148719703"/>
    <n v="23.714592384727698"/>
    <n v="2990.4453319173099"/>
  </r>
  <r>
    <s v="08"/>
    <x v="7"/>
    <s v="Tillverkningsindustri"/>
    <s v="2009"/>
    <x v="7"/>
    <n v="1072.59762493638"/>
    <n v="1053.16288406888"/>
    <n v="3.8492148627184899"/>
    <n v="4.8111911817554898"/>
    <n v="10.7957711220803"/>
    <n v="943.17653266756702"/>
    <n v="1398.62115681506"/>
    <n v="6.9547637591253997"/>
    <n v="100.32608901534"/>
    <n v="1946.0904593052601"/>
    <n v="207.75105911428199"/>
    <n v="111.73142338049701"/>
    <n v="371.29788153355997"/>
    <n v="1621.8676363577999"/>
    <n v="8869.0216396567503"/>
    <n v="7181.8014148719703"/>
    <n v="23.4612068218246"/>
    <n v="2986.7486890968698"/>
  </r>
  <r>
    <s v="08"/>
    <x v="7"/>
    <s v="Tillverkningsindustri"/>
    <s v="2010"/>
    <x v="8"/>
    <n v="1542.44927720549"/>
    <n v="1489.31428710676"/>
    <n v="4.7155449833051204"/>
    <n v="4.9517906469467103"/>
    <n v="12.502085341775"/>
    <n v="1051.8296196041799"/>
    <n v="1473.4103394726999"/>
    <n v="6.6655750115771299"/>
    <n v="115.710030466304"/>
    <n v="2655.63839663622"/>
    <n v="282.130828041249"/>
    <n v="152.67323719399801"/>
    <n v="498.17826147585799"/>
    <n v="1434.7321443984399"/>
    <n v="41451.455417953002"/>
    <n v="8422.2999431694207"/>
    <n v="22.167994991956601"/>
    <n v="3944.6677929488701"/>
  </r>
  <r>
    <s v="08"/>
    <x v="7"/>
    <s v="Tillverkningsindustri"/>
    <s v="2010"/>
    <x v="9"/>
    <n v="1582.66229260501"/>
    <n v="1529.6196360854101"/>
    <n v="2.7872219514204599"/>
    <n v="4.65328095738868"/>
    <n v="12.0296385060094"/>
    <n v="1025.4095491565299"/>
    <n v="1431.46765028609"/>
    <n v="7.01204505724907"/>
    <n v="117.99045097910999"/>
    <n v="2680.34057917269"/>
    <n v="278.81733039746899"/>
    <n v="149.65492877056801"/>
    <n v="488.70171789262798"/>
    <n v="1434.7321443984399"/>
    <n v="41451.455417953002"/>
    <n v="8422.2999431694207"/>
    <n v="23.7566073597959"/>
    <n v="3992.3344567394402"/>
  </r>
  <r>
    <s v="08"/>
    <x v="7"/>
    <s v="Tillverkningsindustri"/>
    <s v="2010"/>
    <x v="10"/>
    <n v="1350.2582174714801"/>
    <n v="1297.3544061776299"/>
    <n v="2.2858651872889402"/>
    <n v="4.3637377582115304"/>
    <n v="9.8112000074064998"/>
    <n v="901.22807190046296"/>
    <n v="1348.7539447101401"/>
    <n v="6.0845303922417502"/>
    <n v="115.86778970780099"/>
    <n v="2665.0121099323501"/>
    <n v="274.03795308702303"/>
    <n v="145.67417085906999"/>
    <n v="477.16797853598098"/>
    <n v="1434.7321443984399"/>
    <n v="41451.455417953002"/>
    <n v="8422.2999431694207"/>
    <n v="24.525034728877301"/>
    <n v="4001.12286789575"/>
  </r>
  <r>
    <s v="08"/>
    <x v="7"/>
    <s v="Tillverkningsindustri"/>
    <s v="2010"/>
    <x v="11"/>
    <n v="1449.579409723"/>
    <n v="1396.47962887066"/>
    <n v="4.31707415009227"/>
    <n v="4.90788389928802"/>
    <n v="11.660158260947201"/>
    <n v="1042.76647635072"/>
    <n v="1404.2941803866399"/>
    <n v="6.3050278676154701"/>
    <n v="117.003352525704"/>
    <n v="2668.09385597664"/>
    <n v="282.44267102903802"/>
    <n v="151.66856949369301"/>
    <n v="495.73712383574502"/>
    <n v="1434.7321443984399"/>
    <n v="41451.455417953002"/>
    <n v="8422.2999431694207"/>
    <n v="26.210284366220701"/>
    <n v="4024.3667676833002"/>
  </r>
  <r>
    <s v="08"/>
    <x v="7"/>
    <s v="Tillverkningsindustri"/>
    <s v="2011"/>
    <x v="12"/>
    <n v="1449.52480620388"/>
    <n v="1392.05468368884"/>
    <n v="4.9146704472106304"/>
    <n v="4.88816275150129"/>
    <n v="12.2059834698439"/>
    <n v="1060.14277180918"/>
    <n v="1557.4112417267399"/>
    <n v="6.3321764779886296"/>
    <n v="117.756295697363"/>
    <n v="2972.5591387268601"/>
    <n v="297.503347479252"/>
    <n v="164.01007946101799"/>
    <n v="493.37888446099498"/>
    <n v="1349.1304125383499"/>
    <n v="47831.959110927499"/>
    <n v="6455.1834420327996"/>
    <n v="26.537046136166001"/>
    <n v="4040.0628981520599"/>
  </r>
  <r>
    <s v="08"/>
    <x v="7"/>
    <s v="Tillverkningsindustri"/>
    <s v="2011"/>
    <x v="13"/>
    <n v="1485.18595231575"/>
    <n v="1427.7978648180999"/>
    <n v="3.14169763402171"/>
    <n v="4.6391223139935196"/>
    <n v="11.6331512752778"/>
    <n v="1030.61121591388"/>
    <n v="1520.1834107278"/>
    <n v="6.6004000109760703"/>
    <n v="120.013231648889"/>
    <n v="2995.2580619478099"/>
    <n v="294.81471404944199"/>
    <n v="161.97443295151101"/>
    <n v="486.999468456697"/>
    <n v="1349.1304125383499"/>
    <n v="47831.959110927499"/>
    <n v="6455.1834420327996"/>
    <n v="29.953165476164902"/>
    <n v="4093.25617178109"/>
  </r>
  <r>
    <s v="08"/>
    <x v="7"/>
    <s v="Tillverkningsindustri"/>
    <s v="2011"/>
    <x v="14"/>
    <n v="1264.1015558101101"/>
    <n v="1206.8824785649899"/>
    <n v="3.1176941821158701"/>
    <n v="4.2220947602216201"/>
    <n v="9.5439387474203699"/>
    <n v="893.31019783949898"/>
    <n v="1461.90604777723"/>
    <n v="5.7730068632650404"/>
    <n v="116.90468524619899"/>
    <n v="2974.0146340690299"/>
    <n v="286.94444302727402"/>
    <n v="156.84685712045601"/>
    <n v="471.27212613658497"/>
    <n v="1349.1304125383499"/>
    <n v="47831.959110927499"/>
    <n v="6455.1834420327996"/>
    <n v="32.066299315002297"/>
    <n v="4094.1245000818299"/>
  </r>
  <r>
    <s v="08"/>
    <x v="7"/>
    <s v="Tillverkningsindustri"/>
    <s v="2011"/>
    <x v="15"/>
    <n v="1322.69171729955"/>
    <n v="1265.3797139917001"/>
    <n v="4.3294781295875104"/>
    <n v="4.4922034309625003"/>
    <n v="10.3063410684132"/>
    <n v="953.44780897086196"/>
    <n v="1473.6037581339399"/>
    <n v="5.7673776446149496"/>
    <n v="116.274338726487"/>
    <n v="2963.2676293053701"/>
    <n v="290.36846476911597"/>
    <n v="159.01843066556"/>
    <n v="478.18870879337499"/>
    <n v="1349.1304125383499"/>
    <n v="47831.959110927499"/>
    <n v="6455.1834420327996"/>
    <n v="32.035608309253902"/>
    <n v="4083.6157883681599"/>
  </r>
  <r>
    <s v="08"/>
    <x v="7"/>
    <s v="Tillverkningsindustri"/>
    <s v="2012"/>
    <x v="16"/>
    <n v="1238.3947685790199"/>
    <n v="1211.6922789268201"/>
    <n v="6.1320208344324296"/>
    <n v="4.7870477638073803"/>
    <n v="14.1042954640999"/>
    <n v="1014.9442430348701"/>
    <n v="1679.4668568470599"/>
    <n v="6.0092469386712901"/>
    <n v="106.449660778994"/>
    <n v="3583.6861707829999"/>
    <n v="258.49044474115101"/>
    <n v="148.543185921863"/>
    <n v="426.22817460530803"/>
    <n v="1245.71862396137"/>
    <n v="17294.332669935699"/>
    <n v="6298.2921108734499"/>
    <n v="29.654102412923798"/>
    <n v="3449.6620798111499"/>
  </r>
  <r>
    <s v="08"/>
    <x v="7"/>
    <s v="Tillverkningsindustri"/>
    <s v="2012"/>
    <x v="17"/>
    <n v="1236.4732767078699"/>
    <n v="1209.8698038293601"/>
    <n v="5.2890704424380104"/>
    <n v="4.4983098648643596"/>
    <n v="13.300680090182601"/>
    <n v="965.89528054995799"/>
    <n v="1649.43143176846"/>
    <n v="6.0597079649873704"/>
    <n v="106.752666091855"/>
    <n v="3591.41656039706"/>
    <n v="254.76350485697299"/>
    <n v="145.279775549645"/>
    <n v="417.28273897153201"/>
    <n v="1245.71862396137"/>
    <n v="17294.332669935699"/>
    <n v="6298.2921108734499"/>
    <n v="44.488593732594602"/>
    <n v="3472.9199430332001"/>
  </r>
  <r>
    <s v="08"/>
    <x v="7"/>
    <s v="Tillverkningsindustri"/>
    <s v="2012"/>
    <x v="18"/>
    <n v="1064.43054189079"/>
    <n v="1037.94979665503"/>
    <n v="5.1817457660863502"/>
    <n v="4.2074359598362596"/>
    <n v="11.6704637357713"/>
    <n v="878.58613285751403"/>
    <n v="1598.67734657708"/>
    <n v="5.3175498066860802"/>
    <n v="104.293166815655"/>
    <n v="3577.5475466753901"/>
    <n v="249.92685451904001"/>
    <n v="141.22946164864501"/>
    <n v="406.52073080563002"/>
    <n v="1245.71862396137"/>
    <n v="17294.332669935699"/>
    <n v="6298.2921108734499"/>
    <n v="51.850202615554998"/>
    <n v="3473.1401332437999"/>
  </r>
  <r>
    <s v="08"/>
    <x v="7"/>
    <s v="Tillverkningsindustri"/>
    <s v="2012"/>
    <x v="19"/>
    <n v="1173.7762963493001"/>
    <n v="1147.1147469689899"/>
    <n v="7.5303070578364304"/>
    <n v="4.7226389892927001"/>
    <n v="13.2517259412593"/>
    <n v="974.89195194288197"/>
    <n v="1664.8121251103"/>
    <n v="5.6396355725679097"/>
    <n v="106.18033223100799"/>
    <n v="3578.1875587947602"/>
    <n v="259.01454203403102"/>
    <n v="148.387198730894"/>
    <n v="426.50603106665102"/>
    <n v="1245.71862396137"/>
    <n v="17294.332669935699"/>
    <n v="6298.2921108734499"/>
    <n v="53.051090525596798"/>
    <n v="3477.12449620599"/>
  </r>
  <r>
    <s v="08"/>
    <x v="7"/>
    <s v="Tillverkningsindustri"/>
    <s v="2013"/>
    <x v="20"/>
    <n v="1192.5296597564"/>
    <n v="1175.56524481417"/>
    <n v="8.2066740536770695"/>
    <n v="4.5152207640987401"/>
    <n v="10.641936432736101"/>
    <n v="944.84262760341801"/>
    <n v="1339.4497945200901"/>
    <n v="5.3751806557593502"/>
    <n v="101.854859763928"/>
    <n v="3496.65765286652"/>
    <n v="263.13976540596099"/>
    <n v="147.25913824983201"/>
    <n v="437.36071367053199"/>
    <n v="1151.77872293468"/>
    <n v="11201.5643630962"/>
    <n v="2883.97120309092"/>
    <n v="48.6837994560588"/>
    <n v="3432.6841885966301"/>
  </r>
  <r>
    <s v="08"/>
    <x v="7"/>
    <s v="Tillverkningsindustri"/>
    <s v="2013"/>
    <x v="21"/>
    <n v="1221.61206410368"/>
    <n v="1204.71152355707"/>
    <n v="5.59096596483782"/>
    <n v="4.3196171481220196"/>
    <n v="10.211956526117"/>
    <n v="936.654786219485"/>
    <n v="1317.2666715051"/>
    <n v="5.56968868574097"/>
    <n v="103.605916687819"/>
    <n v="3518.47533174821"/>
    <n v="262.66271922590897"/>
    <n v="146.10217276484499"/>
    <n v="434.77703706978599"/>
    <n v="1151.77872293468"/>
    <n v="11201.5643630962"/>
    <n v="2883.97120309092"/>
    <n v="58.5721039646698"/>
    <n v="3483.6040890014401"/>
  </r>
  <r>
    <s v="08"/>
    <x v="7"/>
    <s v="Tillverkningsindustri"/>
    <s v="2013"/>
    <x v="22"/>
    <n v="1140.1678755733501"/>
    <n v="1123.3441325638701"/>
    <n v="6.4937575434632304"/>
    <n v="4.1313658912108098"/>
    <n v="9.2508510241497497"/>
    <n v="873.67068661058499"/>
    <n v="1285.6030555100299"/>
    <n v="5.2335974619197696"/>
    <n v="102.48514623833999"/>
    <n v="3510.93309331614"/>
    <n v="259.17446103804201"/>
    <n v="143.32546254146399"/>
    <n v="427.005565776536"/>
    <n v="1151.77872293468"/>
    <n v="11201.5643630962"/>
    <n v="2883.97120309092"/>
    <n v="63.924944284856601"/>
    <n v="3485.1129767187499"/>
  </r>
  <r>
    <s v="08"/>
    <x v="7"/>
    <s v="Tillverkningsindustri"/>
    <s v="2013"/>
    <x v="23"/>
    <n v="1221.6333019548699"/>
    <n v="1204.7239558664901"/>
    <n v="7.9274894416951698"/>
    <n v="4.3578350795128404"/>
    <n v="10.164734738418099"/>
    <n v="926.26844880581905"/>
    <n v="1303.90040972731"/>
    <n v="5.4056603272098398"/>
    <n v="102.43636728368"/>
    <n v="3503.96334344978"/>
    <n v="261.429408098274"/>
    <n v="145.33733458528701"/>
    <n v="432.41446933789899"/>
    <n v="1151.77872293468"/>
    <n v="11201.5643630962"/>
    <n v="2883.97120309092"/>
    <n v="64.756797698671093"/>
    <n v="3466.50400401146"/>
  </r>
  <r>
    <s v="08"/>
    <x v="7"/>
    <s v="Tillverkningsindustri"/>
    <s v="2014"/>
    <x v="24"/>
    <n v="1242.2531627855601"/>
    <n v="1217.11986381935"/>
    <n v="8.9885337110951493"/>
    <n v="4.3238869431028304"/>
    <n v="10.249968699983601"/>
    <n v="929.04733105979096"/>
    <n v="1342.2830512502001"/>
    <n v="5.2850403953171696"/>
    <n v="96.813666864474001"/>
    <n v="3737.01213767223"/>
    <n v="277.37010157094602"/>
    <n v="151.803769367652"/>
    <n v="442.76977464266201"/>
    <n v="1136.00332995646"/>
    <n v="18184.934916398299"/>
    <n v="4057.9335271527498"/>
    <n v="74.669883727652007"/>
    <n v="3557.8570196011801"/>
  </r>
  <r>
    <s v="08"/>
    <x v="7"/>
    <s v="Tillverkningsindustri"/>
    <s v="2014"/>
    <x v="25"/>
    <n v="1234.4358108931201"/>
    <n v="1209.3525926388099"/>
    <n v="7.7307039857259499"/>
    <n v="4.1754393178431597"/>
    <n v="9.8663225857441805"/>
    <n v="925.77309172834896"/>
    <n v="1331.2674790239701"/>
    <n v="5.42550200286363"/>
    <n v="98.634073825838499"/>
    <n v="3761.0577176091101"/>
    <n v="276.834372294937"/>
    <n v="150.613237584589"/>
    <n v="440.65810255810197"/>
    <n v="1136.00332995646"/>
    <n v="18184.934916398299"/>
    <n v="4057.9335271527498"/>
    <n v="89.5632790235329"/>
    <n v="3610.6241620108699"/>
  </r>
  <r>
    <s v="08"/>
    <x v="7"/>
    <s v="Tillverkningsindustri"/>
    <s v="2014"/>
    <x v="26"/>
    <n v="1120.97686969036"/>
    <n v="1096.0400939820099"/>
    <n v="8.4037173997104802"/>
    <n v="3.78681886551353"/>
    <n v="8.3142466535752497"/>
    <n v="823.04062218377805"/>
    <n v="1274.35693727325"/>
    <n v="4.9682369957685797"/>
    <n v="96.397919119435997"/>
    <n v="3746.9143282115501"/>
    <n v="268.455074928133"/>
    <n v="144.00182947213"/>
    <n v="423.68579568907103"/>
    <n v="1136.00332995646"/>
    <n v="18184.934916398299"/>
    <n v="4057.9335271527498"/>
    <n v="92.9195360286311"/>
    <n v="3610.63953622793"/>
  </r>
  <r>
    <s v="08"/>
    <x v="7"/>
    <s v="Tillverkningsindustri"/>
    <s v="2014"/>
    <x v="27"/>
    <n v="1247.7964750224801"/>
    <n v="1222.6536466117"/>
    <n v="9.3040764476602096"/>
    <n v="4.35575172346259"/>
    <n v="10.2887286202405"/>
    <n v="948.52354606778601"/>
    <n v="1348.8960911736399"/>
    <n v="5.4747963903166497"/>
    <n v="98.928944238286704"/>
    <n v="3757.3657937980101"/>
    <n v="277.670653893105"/>
    <n v="151.196782786189"/>
    <n v="442.24423040061703"/>
    <n v="1136.00332995646"/>
    <n v="18184.934916398299"/>
    <n v="4057.9335271527498"/>
    <n v="88.026274435800701"/>
    <n v="3610.6899337564801"/>
  </r>
  <r>
    <s v="08"/>
    <x v="7"/>
    <s v="Tillverkningsindustri"/>
    <s v="2015"/>
    <x v="28"/>
    <n v="1325.76786462783"/>
    <n v="1310.7966523912301"/>
    <n v="15.9503240091599"/>
    <n v="4.2305254254601303"/>
    <n v="10.7053760723633"/>
    <n v="907.01174099120999"/>
    <n v="1129.87964599716"/>
    <n v="5.6282286644613801"/>
    <n v="99.085796625791801"/>
    <n v="3342.3573687489602"/>
    <n v="240.187850980522"/>
    <n v="123.20640408465199"/>
    <n v="380.36162334719398"/>
    <n v="1091.4968048860401"/>
    <n v="7689.0883910197499"/>
    <n v="4438.04602715275"/>
    <n v="94.153758298398103"/>
    <n v="3384.75222423184"/>
  </r>
  <r>
    <s v="08"/>
    <x v="7"/>
    <s v="Tillverkningsindustri"/>
    <s v="2015"/>
    <x v="29"/>
    <n v="1342.72910184998"/>
    <n v="1327.78915457569"/>
    <n v="12.2230763049103"/>
    <n v="4.1297625340702897"/>
    <n v="10.5424190690284"/>
    <n v="913.21549959459799"/>
    <n v="1127.6984789621199"/>
    <n v="5.8690380317482402"/>
    <n v="100.81600318581"/>
    <n v="3364.1870639908798"/>
    <n v="240.28853968373599"/>
    <n v="123.020138565189"/>
    <n v="379.83942182324"/>
    <n v="1091.4968048860401"/>
    <n v="7689.0883910197499"/>
    <n v="4438.04602715275"/>
    <n v="121.210963830362"/>
    <n v="3421.3193174979401"/>
  </r>
  <r>
    <s v="08"/>
    <x v="7"/>
    <s v="Tillverkningsindustri"/>
    <s v="2015"/>
    <x v="30"/>
    <n v="1192.09780822927"/>
    <n v="1177.2631323355199"/>
    <n v="11.7592491878386"/>
    <n v="3.8804457463244999"/>
    <n v="9.1423322198644499"/>
    <n v="835.96644148623398"/>
    <n v="1105.72299207472"/>
    <n v="5.3123534932265102"/>
    <n v="98.642142155762201"/>
    <n v="3349.9645768877399"/>
    <n v="237.87638440567699"/>
    <n v="121.33617695373501"/>
    <n v="375.068437461511"/>
    <n v="1091.4968048860401"/>
    <n v="7689.0883910197499"/>
    <n v="4438.04602715275"/>
    <n v="140.810598150787"/>
    <n v="3415.7473281416301"/>
  </r>
  <r>
    <s v="08"/>
    <x v="7"/>
    <s v="Tillverkningsindustri"/>
    <s v="2015"/>
    <x v="31"/>
    <n v="1196.2876309344799"/>
    <n v="1181.36488583305"/>
    <n v="16.595333663300998"/>
    <n v="4.1416599441325896"/>
    <n v="9.8154552646780004"/>
    <n v="872.974076661965"/>
    <n v="1127.9676894239501"/>
    <n v="5.3464790113088201"/>
    <n v="99.145508065137804"/>
    <n v="3347.7677824603702"/>
    <n v="238.410468170819"/>
    <n v="121.607248365218"/>
    <n v="375.98148789991399"/>
    <n v="1091.4968048860401"/>
    <n v="7689.0883910197499"/>
    <n v="4438.04602715275"/>
    <n v="125.667924826968"/>
    <n v="3420.5221061848902"/>
  </r>
  <r>
    <s v="08"/>
    <x v="7"/>
    <s v="Tillverkningsindustri"/>
    <s v="2016"/>
    <x v="32"/>
    <n v="1275.6671633559799"/>
    <n v="1260.9766488502"/>
    <n v="17.6366565937875"/>
    <n v="4.2340845470538104"/>
    <n v="10.697900855799301"/>
    <n v="830.57120233767296"/>
    <n v="1243.99972618889"/>
    <n v="5.5263074674682002"/>
    <n v="90.293470773970199"/>
    <n v="3632.1237525969"/>
    <n v="234.758857298224"/>
    <n v="120.461892217337"/>
    <n v="373.45779213104402"/>
    <n v="1005.62728801456"/>
    <n v="6846.5017391334704"/>
    <n v="5101.92102715275"/>
    <n v="137.46348266588501"/>
    <n v="3613.2922973036998"/>
  </r>
  <r>
    <s v="08"/>
    <x v="7"/>
    <s v="Tillverkningsindustri"/>
    <s v="2016"/>
    <x v="33"/>
    <n v="1289.3421767482901"/>
    <n v="1274.69799862583"/>
    <n v="14.3728470851518"/>
    <n v="4.1034519110799401"/>
    <n v="10.2793746132976"/>
    <n v="825.84300120094997"/>
    <n v="1230.5617639623199"/>
    <n v="5.6989311417863604"/>
    <n v="92.116728735404905"/>
    <n v="3654.4439375504899"/>
    <n v="233.92749116896999"/>
    <n v="119.081233825301"/>
    <n v="372.12123253291799"/>
    <n v="1005.62728801456"/>
    <n v="6846.5017391334704"/>
    <n v="5101.92102715275"/>
    <n v="157.09970200884899"/>
    <n v="3668.5256354481298"/>
  </r>
  <r>
    <s v="08"/>
    <x v="7"/>
    <s v="Tillverkningsindustri"/>
    <s v="2016"/>
    <x v="34"/>
    <n v="1223.9507173862301"/>
    <n v="1209.37809711364"/>
    <n v="13.1184195135727"/>
    <n v="3.9348242059752598"/>
    <n v="9.3196778982061499"/>
    <n v="774.36147960413405"/>
    <n v="1218.3935241157999"/>
    <n v="5.3870919535085102"/>
    <n v="91.377894783606095"/>
    <n v="3648.1534172789802"/>
    <n v="232.415171902705"/>
    <n v="117.670416860777"/>
    <n v="369.66116011080902"/>
    <n v="1005.62728801456"/>
    <n v="6846.5017391334704"/>
    <n v="5101.92102715275"/>
    <n v="153.51550950093801"/>
    <n v="3681.8339240955402"/>
  </r>
  <r>
    <s v="08"/>
    <x v="7"/>
    <s v="Tillverkningsindustri"/>
    <s v="2016"/>
    <x v="35"/>
    <n v="1255.6661167873899"/>
    <n v="1240.9429614161099"/>
    <n v="19.262478421149002"/>
    <n v="4.3736397324813803"/>
    <n v="10.5428559043329"/>
    <n v="843.703965125374"/>
    <n v="1231.9653996648101"/>
    <n v="5.4885869759899499"/>
    <n v="92.296330775366499"/>
    <n v="3650.38985914249"/>
    <n v="236.708743930661"/>
    <n v="120.825621803659"/>
    <n v="376.71261075515503"/>
    <n v="1005.62728801456"/>
    <n v="6846.5017391334704"/>
    <n v="5101.92102715275"/>
    <n v="165.48064689662399"/>
    <n v="3679.2948570640801"/>
  </r>
  <r>
    <s v="08"/>
    <x v="7"/>
    <s v="Tillverkningsindustri"/>
    <s v="2017"/>
    <x v="36"/>
    <n v="1232.31495305875"/>
    <n v="1218.3118908752299"/>
    <n v="14.359259022572701"/>
    <n v="4.0138399307794197"/>
    <n v="9.5409962943425697"/>
    <n v="778.88196779317104"/>
    <n v="1300.7219650960401"/>
    <n v="5.1097653259310798"/>
    <n v="90.340935048896398"/>
    <n v="3930.3929844313502"/>
    <n v="214.86177342507199"/>
    <n v="111.711591042612"/>
    <n v="349.429370917114"/>
    <n v="946.41991571866902"/>
    <n v="8107.2099189212504"/>
    <n v="3310.04602715275"/>
    <n v="153.75307038872501"/>
    <n v="3391.9591712947599"/>
  </r>
  <r>
    <s v="08"/>
    <x v="7"/>
    <s v="Tillverkningsindustri"/>
    <s v="2017"/>
    <x v="37"/>
    <n v="1225.1670699072799"/>
    <n v="1211.16443467467"/>
    <n v="13.6244788087968"/>
    <n v="4.0360605868169204"/>
    <n v="9.3154454101791995"/>
    <n v="781.08758730337001"/>
    <n v="1303.1116886168199"/>
    <n v="5.2257966898119896"/>
    <n v="92.319345215891502"/>
    <n v="3950.46772392713"/>
    <n v="217.057668657383"/>
    <n v="112.625031919213"/>
    <n v="353.043663076435"/>
    <n v="946.41991571866902"/>
    <n v="8107.2099189212504"/>
    <n v="3310.04602715275"/>
    <n v="167.885969546403"/>
    <n v="3443.9339160812101"/>
  </r>
  <r>
    <s v="08"/>
    <x v="7"/>
    <s v="Tillverkningsindustri"/>
    <s v="2017"/>
    <x v="38"/>
    <n v="1166.57456153002"/>
    <n v="1152.64065790522"/>
    <n v="13.333057466744201"/>
    <n v="3.8672709177619602"/>
    <n v="8.4582187849114696"/>
    <n v="733.59981734634005"/>
    <n v="1284.90233312284"/>
    <n v="4.9422601349386301"/>
    <n v="91.120825425502801"/>
    <n v="3942.2491490170601"/>
    <n v="214.347864982358"/>
    <n v="110.88182546123799"/>
    <n v="348.301194421172"/>
    <n v="946.41991571866902"/>
    <n v="8107.2099189212504"/>
    <n v="3310.04602715275"/>
    <n v="173.02350632964499"/>
    <n v="3443.1224866409002"/>
  </r>
  <r>
    <s v="08"/>
    <x v="7"/>
    <s v="Tillverkningsindustri"/>
    <s v="2017"/>
    <x v="39"/>
    <n v="1237.8964722875601"/>
    <n v="1223.8667599650501"/>
    <n v="16.765234380446"/>
    <n v="4.1163561862909699"/>
    <n v="9.5225438400989493"/>
    <n v="786.60746649498799"/>
    <n v="1296.6403298109301"/>
    <n v="5.1651507723244601"/>
    <n v="91.747760472996603"/>
    <n v="3942.29684702948"/>
    <n v="216.12827424120599"/>
    <n v="112.152136027119"/>
    <n v="351.49340277496299"/>
    <n v="946.41991571866902"/>
    <n v="8107.2099189212504"/>
    <n v="3310.04602715275"/>
    <n v="188.27165831479999"/>
    <n v="3429.5495111670298"/>
  </r>
  <r>
    <s v="08"/>
    <x v="7"/>
    <s v="Tillverkningsindustri"/>
    <s v="2018"/>
    <x v="40"/>
    <n v="1178.9177076097601"/>
    <n v="1162.35871640034"/>
    <n v="19.127360048270699"/>
    <n v="4.4230169341407803"/>
    <n v="10.820840696422"/>
    <n v="833.09181469669704"/>
    <n v="1359.43463810244"/>
    <n v="5.6314975866808998"/>
    <n v="92.537780350307301"/>
    <n v="4263.4836725241903"/>
    <n v="234.13086879582201"/>
    <n v="120.695657172107"/>
    <n v="385.49784511019902"/>
    <n v="929.04538626706199"/>
    <n v="13839.6927759551"/>
    <n v="0"/>
    <n v="163.88261648464299"/>
    <n v="3256.9374445306798"/>
  </r>
  <r>
    <s v="08"/>
    <x v="7"/>
    <s v="Tillverkningsindustri"/>
    <s v="2018"/>
    <x v="41"/>
    <n v="1218.9868792361799"/>
    <n v="1202.4711325778101"/>
    <n v="18.050967552086899"/>
    <n v="4.3167809543293698"/>
    <n v="10.281840110593601"/>
    <n v="817.04266443788197"/>
    <n v="1338.84494142789"/>
    <n v="5.8426770418846399"/>
    <n v="94.509217705726201"/>
    <n v="4285.3865026002404"/>
    <n v="234.276832218078"/>
    <n v="119.825978539807"/>
    <n v="384.35909578685499"/>
    <n v="929.04538626706199"/>
    <n v="13839.6927759551"/>
    <n v="0"/>
    <n v="201.50020517210899"/>
    <n v="3324.1814765056001"/>
  </r>
  <r>
    <s v="08"/>
    <x v="7"/>
    <s v="Tillverkningsindustri"/>
    <s v="2018"/>
    <x v="42"/>
    <n v="1094.55969539546"/>
    <n v="1078.1476559084999"/>
    <n v="15.036882887488"/>
    <n v="4.0796157447200496"/>
    <n v="8.8226118657483603"/>
    <n v="747.18511663380696"/>
    <n v="1336.9692099653"/>
    <n v="5.3099776028315402"/>
    <n v="92.911131734879703"/>
    <n v="4270.8640328260399"/>
    <n v="233.08988791081401"/>
    <n v="118.889888156634"/>
    <n v="381.82872659799898"/>
    <n v="929.04538626706199"/>
    <n v="13839.6927759551"/>
    <n v="0"/>
    <n v="187.50737316224499"/>
    <n v="3327.0352053203001"/>
  </r>
  <r>
    <s v="08"/>
    <x v="7"/>
    <s v="Tillverkningsindustri"/>
    <s v="2018"/>
    <x v="43"/>
    <n v="1150.84790314157"/>
    <n v="1134.3517627578599"/>
    <n v="19.6237244363613"/>
    <n v="4.28504495252088"/>
    <n v="9.8819746038065901"/>
    <n v="791.88891779458595"/>
    <n v="1327.09101988867"/>
    <n v="5.42908550899711"/>
    <n v="92.695935428700395"/>
    <n v="4268.5154942081399"/>
    <n v="232.66860013766899"/>
    <n v="118.92413984143801"/>
    <n v="381.44927513748098"/>
    <n v="929.04538626706199"/>
    <n v="13839.6927759551"/>
    <n v="0"/>
    <n v="191.85542010383099"/>
    <n v="3300.8155562423899"/>
  </r>
  <r>
    <s v="08"/>
    <x v="7"/>
    <s v="Tillverkningsindustri"/>
    <s v="2019"/>
    <x v="44"/>
    <n v="1558.8682317054399"/>
    <n v="1545.04521350444"/>
    <n v="20.721817728305901"/>
    <n v="4.7150901466786301"/>
    <n v="12.409903317577101"/>
    <n v="808.17744099024401"/>
    <n v="1213.58276310317"/>
    <n v="5.94996385208528"/>
    <n v="92.908741458028601"/>
    <n v="4071.57654174548"/>
    <n v="223.71034129699001"/>
    <n v="111.48682510183799"/>
    <n v="351.10288266222602"/>
    <n v="874.70013159104997"/>
    <n v="11080.4545076876"/>
    <n v="0"/>
    <n v="155.533637553094"/>
    <n v="4051.2150382454302"/>
  </r>
  <r>
    <s v="08"/>
    <x v="7"/>
    <s v="Tillverkningsindustri"/>
    <s v="2019"/>
    <x v="45"/>
    <n v="1531.49576507501"/>
    <n v="1517.76580330411"/>
    <n v="17.410582868420299"/>
    <n v="4.47097938232712"/>
    <n v="11.396793405032"/>
    <n v="779.39810752735696"/>
    <n v="1188.8327221314801"/>
    <n v="5.9200746635445398"/>
    <n v="93.844549743384604"/>
    <n v="4089.4482073079298"/>
    <n v="222.82931298042499"/>
    <n v="109.60864002484399"/>
    <n v="350.23223131084097"/>
    <n v="874.70013159104997"/>
    <n v="11080.4545076876"/>
    <n v="0"/>
    <n v="191.07432657793001"/>
    <n v="4120.0527452139704"/>
  </r>
  <r>
    <s v="08"/>
    <x v="7"/>
    <s v="Tillverkningsindustri"/>
    <s v="2019"/>
    <x v="46"/>
    <n v="1470.9132863013599"/>
    <n v="1457.2754791693801"/>
    <n v="14.7684720336376"/>
    <n v="4.2216946242464397"/>
    <n v="10.464858475465601"/>
    <n v="724.66631867762203"/>
    <n v="1191.5476388398799"/>
    <n v="5.6487260979804601"/>
    <n v="92.928034932525307"/>
    <n v="4081.4585336071"/>
    <n v="222.32726592393499"/>
    <n v="109.07828128197301"/>
    <n v="349.44763033287899"/>
    <n v="874.70013159104997"/>
    <n v="11080.4545076876"/>
    <n v="0"/>
    <n v="177.51862950762001"/>
    <n v="4122.8945858894203"/>
  </r>
  <r>
    <s v="08"/>
    <x v="7"/>
    <s v="Tillverkningsindustri"/>
    <s v="2019"/>
    <x v="47"/>
    <n v="1305.7854249147299"/>
    <n v="1292.1037507056201"/>
    <n v="20.0610014745114"/>
    <n v="4.4023991785099597"/>
    <n v="10.321300270020201"/>
    <n v="714.45499710444699"/>
    <n v="1184.13501571749"/>
    <n v="5.0417696925645696"/>
    <n v="91.015992283412999"/>
    <n v="4062.4242268225998"/>
    <n v="221.287939102781"/>
    <n v="108.403376941595"/>
    <n v="347.746821351172"/>
    <n v="874.70013159104997"/>
    <n v="11080.4545076876"/>
    <n v="0"/>
    <n v="182.56223927866699"/>
    <n v="4096.15956266598"/>
  </r>
  <r>
    <s v="08"/>
    <x v="7"/>
    <s v="Tillverkningsindustri"/>
    <s v="2020"/>
    <x v="48"/>
    <n v="1192.4466998345599"/>
    <n v="1175.2993165369001"/>
    <n v="31.499273158018099"/>
    <n v="4.8430783456046003"/>
    <n v="12.514189189083501"/>
    <n v="814.00204878808995"/>
    <n v="1148.4861857841699"/>
    <n v="5.5911716084212797"/>
    <n v="78.718489498203894"/>
    <n v="3974.5833222605202"/>
    <n v="187.72345569619901"/>
    <n v="88.934475322626497"/>
    <n v="296.78794600543398"/>
    <n v="592.263592625402"/>
    <n v="14663.367061957"/>
    <n v="0"/>
    <n v="184.316594416833"/>
    <n v="3297.0398203504001"/>
  </r>
  <r>
    <s v="08"/>
    <x v="7"/>
    <s v="Tillverkningsindustri"/>
    <s v="2020"/>
    <x v="49"/>
    <n v="1162.0506647791501"/>
    <n v="1145.1764586551401"/>
    <n v="15.7476650485522"/>
    <n v="4.1833410901485903"/>
    <n v="9.0018034406311997"/>
    <n v="657.80843480190299"/>
    <n v="1139.5829884494999"/>
    <n v="4.7397045809863902"/>
    <n v="75.016398591774006"/>
    <n v="3942.7313902308301"/>
    <n v="185.035745173126"/>
    <n v="86.993422891894596"/>
    <n v="292.26296506304101"/>
    <n v="592.263592625402"/>
    <n v="14663.367061957"/>
    <n v="0"/>
    <n v="182.63024350654001"/>
    <n v="3297.7616363884199"/>
  </r>
  <r>
    <s v="08"/>
    <x v="7"/>
    <s v="Tillverkningsindustri"/>
    <s v="2020"/>
    <x v="50"/>
    <n v="997.98951153366102"/>
    <n v="981.19772797662995"/>
    <n v="13.7276569814123"/>
    <n v="4.0290441849244703"/>
    <n v="7.5184503301202197"/>
    <n v="600.92487574171696"/>
    <n v="1115.6391596497201"/>
    <n v="4.1701168171234597"/>
    <n v="74.008935931316003"/>
    <n v="3943.0718037961201"/>
    <n v="183.332317992627"/>
    <n v="85.062650127508704"/>
    <n v="289.47473590290599"/>
    <n v="592.263592625402"/>
    <n v="14663.367061957"/>
    <n v="0"/>
    <n v="181.365759119003"/>
    <n v="3329.7790734871901"/>
  </r>
  <r>
    <s v="08"/>
    <x v="7"/>
    <s v="Tillverkningsindustri"/>
    <s v="2020"/>
    <x v="51"/>
    <n v="1219.8199267693701"/>
    <n v="1202.7520383911601"/>
    <n v="15.0484053260493"/>
    <n v="4.7375050892055599"/>
    <n v="10.6742603853981"/>
    <n v="731.20387871593698"/>
    <n v="1144.98253854413"/>
    <n v="5.1052965961493699"/>
    <n v="77.992532587002501"/>
    <n v="3964.3215154070199"/>
    <n v="189.53295381610101"/>
    <n v="89.665378560101004"/>
    <n v="299.87675721612499"/>
    <n v="592.263592625402"/>
    <n v="14663.367061957"/>
    <n v="0"/>
    <n v="145.59723227625"/>
    <n v="3335.1831650945801"/>
  </r>
  <r>
    <s v="08"/>
    <x v="7"/>
    <s v="Tillverkningsindustri"/>
    <s v="2021"/>
    <x v="52"/>
    <n v="1249.05614485618"/>
    <n v="1236.2276650993599"/>
    <n v="21.746424094795199"/>
    <n v="4.7054854974040996"/>
    <n v="11.2823155374245"/>
    <n v="751.06036332237795"/>
    <n v="1157.8611160049199"/>
    <n v="5.09958804746159"/>
    <n v="78.432474261854097"/>
    <n v="3429.4403520706401"/>
    <n v="192.99252561435799"/>
    <n v="86.941965033012906"/>
    <n v="309.22611462778002"/>
    <n v="558.18940254118297"/>
    <n v="10421.3573980535"/>
    <n v="0"/>
    <n v="168.18929321223899"/>
    <n v="3451.5327544954698"/>
  </r>
  <r>
    <s v="08"/>
    <x v="7"/>
    <s v="Tillverkningsindustri"/>
    <s v="2021"/>
    <x v="53"/>
    <n v="1259.62890029089"/>
    <n v="1246.8590045595499"/>
    <n v="16.463831650240401"/>
    <n v="4.5648983464658599"/>
    <n v="10.5205858774391"/>
    <n v="742.87811932051795"/>
    <n v="1144.0045524959601"/>
    <n v="5.2273967834749602"/>
    <n v="79.9168213115084"/>
    <n v="3452.0027648441601"/>
    <n v="191.63060643264399"/>
    <n v="85.376577949628498"/>
    <n v="306.99860784063497"/>
    <n v="558.18940254118297"/>
    <n v="10421.3573980535"/>
    <n v="0"/>
    <n v="171.07642622156999"/>
    <n v="3529.2030281641601"/>
  </r>
  <r>
    <s v="08"/>
    <x v="7"/>
    <s v="Tillverkningsindustri"/>
    <s v="2021"/>
    <x v="54"/>
    <n v="1142.4987650000901"/>
    <n v="1129.857472747"/>
    <n v="18.523942073486801"/>
    <n v="4.24396637462727"/>
    <n v="8.9649963877529792"/>
    <n v="676.01304925744796"/>
    <n v="1105.0334631253399"/>
    <n v="4.6407198488937897"/>
    <n v="77.710525767977799"/>
    <n v="3440.21972120192"/>
    <n v="188.37295056090801"/>
    <n v="83.305378681296702"/>
    <n v="301.469605514102"/>
    <n v="558.18940254118297"/>
    <n v="10421.3573980535"/>
    <n v="0"/>
    <n v="199.673173543074"/>
    <n v="3518.7946482197499"/>
  </r>
  <r>
    <s v="08"/>
    <x v="7"/>
    <s v="Tillverkningsindustri"/>
    <s v="2021"/>
    <x v="55"/>
    <n v="1285.3063581518099"/>
    <n v="1272.4899086719799"/>
    <n v="24.174633006695501"/>
    <n v="4.6885417664406797"/>
    <n v="11.0130230990179"/>
    <n v="745.119422076506"/>
    <n v="1152.69374561736"/>
    <n v="5.2609637616979796"/>
    <n v="79.664496927983805"/>
    <n v="3443.009055686"/>
    <n v="192.480954408695"/>
    <n v="86.259499107375802"/>
    <n v="308.409831439085"/>
    <n v="558.18940254118297"/>
    <n v="10421.3573980535"/>
    <n v="0"/>
    <n v="199.343629262506"/>
    <n v="3492.4801518014801"/>
  </r>
  <r>
    <s v="08"/>
    <x v="7"/>
    <s v="Tillverkningsindustri"/>
    <s v="2022"/>
    <x v="56"/>
    <n v="1304.5145862486299"/>
    <n v="1293.6335318461699"/>
    <n v="24.353505788645201"/>
    <n v="4.3745280596449598"/>
    <n v="11.789526963657901"/>
    <n v="720.35170691811697"/>
    <n v="1141.9867955591201"/>
    <n v="8.9205505310636806"/>
    <n v="75.266789009077698"/>
    <n v="3422.6570966149102"/>
    <n v="187.81818603002"/>
    <n v="83.856890808830002"/>
    <n v="300.52269537827101"/>
    <n v="544.35229580786904"/>
    <n v="8608.2944593710999"/>
    <n v="0"/>
    <n v="184.167001277656"/>
    <n v="3317.3337725964602"/>
  </r>
  <r>
    <s v="08"/>
    <x v="7"/>
    <s v="Tillverkningsindustri"/>
    <s v="2022"/>
    <x v="57"/>
    <n v="1292.05339138668"/>
    <n v="1281.25211855217"/>
    <n v="23.870493921970901"/>
    <n v="4.0702976145065204"/>
    <n v="10.748259754369199"/>
    <n v="705.22663030136005"/>
    <n v="1132.8081336221501"/>
    <n v="8.8574686382685304"/>
    <n v="75.678617225192895"/>
    <n v="3424.7807338735001"/>
    <n v="187.42599774242501"/>
    <n v="83.634622051203607"/>
    <n v="300.12664657560202"/>
    <n v="553.72405009195904"/>
    <n v="8608.2944593710999"/>
    <n v="0"/>
    <n v="216.62851355005699"/>
    <n v="3389.4752433897402"/>
  </r>
  <r>
    <s v="08"/>
    <x v="7"/>
    <s v="Tillverkningsindustri"/>
    <s v="2022"/>
    <x v="58"/>
    <n v="1245.64637043824"/>
    <n v="1234.9153272559699"/>
    <n v="21.8184664458391"/>
    <n v="3.8891186904073298"/>
    <n v="9.4722911108549894"/>
    <n v="671.115770542826"/>
    <n v="1132.1481329384801"/>
    <n v="8.3836075363989195"/>
    <n v="75.388176618873203"/>
    <n v="3417.7327596036798"/>
    <n v="186.990837423171"/>
    <n v="83.273785715470297"/>
    <n v="299.75515780189602"/>
    <n v="557.94513346940505"/>
    <n v="8608.2944593710999"/>
    <n v="0"/>
    <n v="221.41938998739801"/>
    <n v="3424.1279100893898"/>
  </r>
  <r>
    <s v="08"/>
    <x v="7"/>
    <s v="Tillverkningsindustri"/>
    <s v="2022"/>
    <x v="59"/>
    <n v="1273.87330622893"/>
    <n v="1262.9296508641701"/>
    <n v="29.673247719717601"/>
    <n v="4.4485250249635104"/>
    <n v="11.1360289636087"/>
    <n v="705.32338570014201"/>
    <n v="1136.39926628024"/>
    <n v="8.7925110981061394"/>
    <n v="78.212264659345195"/>
    <n v="3423.2569777775698"/>
    <n v="188.78146080961"/>
    <n v="84.514905841750107"/>
    <n v="302.02005707298503"/>
    <n v="563.50190254118297"/>
    <n v="8608.2944593710999"/>
    <n v="0"/>
    <n v="201.55150859225199"/>
    <n v="3473.3548040077799"/>
  </r>
  <r>
    <s v="08"/>
    <x v="7"/>
    <s v="Tillverkningsindustri"/>
    <s v="2023"/>
    <x v="60"/>
    <n v="1316.65264920248"/>
    <n v="1305.5436371974199"/>
    <n v="31.078553936847101"/>
    <n v="4.4052693765531696"/>
    <n v="11.934797299869301"/>
    <n v="725.54660744331795"/>
    <n v="1167.20003466293"/>
    <n v="8.9521611233078495"/>
    <n v="76.493823048157495"/>
    <n v="3501.74493385805"/>
    <n v="191.42133036337199"/>
    <n v="85.493551975368902"/>
    <n v="306.05091488669302"/>
    <n v="538.11402642845201"/>
    <n v="8823.5726360450699"/>
    <n v="0"/>
    <n v="200.84229271718601"/>
    <n v="3380.4057107578601"/>
  </r>
  <r>
    <s v="09"/>
    <x v="8"/>
    <s v="Tillverkningsindustri"/>
    <s v="2008"/>
    <x v="0"/>
    <n v="6.6067297027583196"/>
    <n v="6.3347009040687503"/>
    <n v="1.22980109715778"/>
    <n v="0.17958881633562401"/>
    <n v="0.45716551727190302"/>
    <n v="21.295233339246899"/>
    <n v="0.55770029933439602"/>
    <n v="0.56364424083357401"/>
    <n v="5.4654046769294702"/>
    <n v="32.372732990930501"/>
    <n v="4.1364010857483899"/>
    <n v="1.6334748408822599"/>
    <n v="7.0369420162758303"/>
    <n v="211.63712787701701"/>
    <n v="0"/>
    <n v="0"/>
    <n v="0.58100065200386697"/>
    <n v="58.923630912235602"/>
  </r>
  <r>
    <s v="09"/>
    <x v="8"/>
    <s v="Tillverkningsindustri"/>
    <s v="2008"/>
    <x v="1"/>
    <n v="6.6045980939760502"/>
    <n v="6.3455657542074002"/>
    <n v="0.41274825582821201"/>
    <n v="0.13941961338966899"/>
    <n v="0.373179083692048"/>
    <n v="22.1103285942844"/>
    <n v="0.33317904997325998"/>
    <n v="0.62182453756409795"/>
    <n v="5.9515976761667497"/>
    <n v="36.282282759195397"/>
    <n v="4.3489403531421296"/>
    <n v="1.6358988002217101"/>
    <n v="7.5358961314017296"/>
    <n v="211.63712787701701"/>
    <n v="0"/>
    <n v="0"/>
    <n v="1.6894017227120299"/>
    <n v="65.966032170772394"/>
  </r>
  <r>
    <s v="09"/>
    <x v="8"/>
    <s v="Tillverkningsindustri"/>
    <s v="2008"/>
    <x v="2"/>
    <n v="6.6803237921971101"/>
    <n v="6.4240795983111001"/>
    <n v="0.269263411019736"/>
    <n v="0.12970878128586599"/>
    <n v="0.36550853458015797"/>
    <n v="21.5600422625979"/>
    <n v="0.44168729302377802"/>
    <n v="0.64000372383627702"/>
    <n v="5.9734401876182099"/>
    <n v="36.930430731116502"/>
    <n v="4.1668792335443401"/>
    <n v="1.56770975011547"/>
    <n v="7.2222086489233401"/>
    <n v="211.63712787701701"/>
    <n v="0"/>
    <n v="0"/>
    <n v="1.74347436562751"/>
    <n v="64.977691318109095"/>
  </r>
  <r>
    <s v="09"/>
    <x v="8"/>
    <s v="Tillverkningsindustri"/>
    <s v="2008"/>
    <x v="3"/>
    <n v="7.6804038253136504"/>
    <n v="7.4030343855293701"/>
    <n v="1.3618589682558699"/>
    <n v="0.195736564287737"/>
    <n v="0.495075798964773"/>
    <n v="23.7255600584954"/>
    <n v="1.11238512675802"/>
    <n v="0.59584315594294301"/>
    <n v="5.7849548825314603"/>
    <n v="34.056927943022103"/>
    <n v="4.5498232884628198"/>
    <n v="1.8235117168852899"/>
    <n v="7.6984586652779496"/>
    <n v="211.63712787701701"/>
    <n v="0"/>
    <n v="0"/>
    <n v="1.82707861171193"/>
    <n v="63.049759693256803"/>
  </r>
  <r>
    <s v="09"/>
    <x v="8"/>
    <s v="Tillverkningsindustri"/>
    <s v="2009"/>
    <x v="4"/>
    <n v="5.4137887032882297"/>
    <n v="5.1411957067525798"/>
    <n v="0.346204735792843"/>
    <n v="0.122647787301793"/>
    <n v="0.29144437817410701"/>
    <n v="19.359834290454799"/>
    <n v="0.26341002227812799"/>
    <n v="0.457029290466205"/>
    <n v="4.5579485000126798"/>
    <n v="28.254220700574098"/>
    <n v="3.9952885078159501"/>
    <n v="1.45538975335278"/>
    <n v="6.9816692648694199"/>
    <n v="231.93089031179699"/>
    <n v="0"/>
    <n v="0"/>
    <n v="1.73089671284104"/>
    <n v="59.024377994886002"/>
  </r>
  <r>
    <s v="09"/>
    <x v="8"/>
    <s v="Tillverkningsindustri"/>
    <s v="2009"/>
    <x v="5"/>
    <n v="5.6147926843165896"/>
    <n v="5.3435295655433501"/>
    <n v="0.18739626097312501"/>
    <n v="0.11774593534483099"/>
    <n v="0.29034127125166498"/>
    <n v="20.4029762700786"/>
    <n v="0.14981351196426301"/>
    <n v="0.52561099315772397"/>
    <n v="5.1440387693690397"/>
    <n v="32.502518908748797"/>
    <n v="4.2484076815204403"/>
    <n v="1.52315628557169"/>
    <n v="7.4631944421440801"/>
    <n v="231.93089031179699"/>
    <n v="0"/>
    <n v="0"/>
    <n v="2.06846056446114"/>
    <n v="65.455331518165707"/>
  </r>
  <r>
    <s v="09"/>
    <x v="8"/>
    <s v="Tillverkningsindustri"/>
    <s v="2009"/>
    <x v="6"/>
    <n v="5.5832730345088102"/>
    <n v="5.31259131012186"/>
    <n v="0.14394721519475201"/>
    <n v="0.11544416400435401"/>
    <n v="0.29136180764270603"/>
    <n v="20.313566153823199"/>
    <n v="0.10139967937838899"/>
    <n v="0.54281058258119796"/>
    <n v="5.2574943519684201"/>
    <n v="33.440021065230198"/>
    <n v="4.2260061503462101"/>
    <n v="1.51033399447286"/>
    <n v="7.4316802995876401"/>
    <n v="231.93089031179699"/>
    <n v="0"/>
    <n v="0"/>
    <n v="1.94360707664911"/>
    <n v="66.154853938265006"/>
  </r>
  <r>
    <s v="09"/>
    <x v="8"/>
    <s v="Tillverkningsindustri"/>
    <s v="2009"/>
    <x v="7"/>
    <n v="5.5615446364839798"/>
    <n v="5.2920018116697003"/>
    <n v="0.143735163619193"/>
    <n v="0.11480693073821099"/>
    <n v="0.25671778060157102"/>
    <n v="20.4315099067971"/>
    <n v="0.10953924012880401"/>
    <n v="0.46687156943522301"/>
    <n v="4.7607081163963896"/>
    <n v="29.502591065561901"/>
    <n v="4.3089003683283202"/>
    <n v="1.5370905638219701"/>
    <n v="7.5811372317779702"/>
    <n v="231.93089031179699"/>
    <n v="0"/>
    <n v="0"/>
    <n v="1.94701134110707"/>
    <n v="63.731827018636103"/>
  </r>
  <r>
    <s v="09"/>
    <x v="8"/>
    <s v="Tillverkningsindustri"/>
    <s v="2010"/>
    <x v="8"/>
    <n v="5.1565574885698497"/>
    <n v="4.9094260392957096"/>
    <n v="0.22966278164352699"/>
    <n v="0.110419629426417"/>
    <n v="0.21822714008306901"/>
    <n v="18.241243519806002"/>
    <n v="0.15486853387972299"/>
    <n v="0.34642805103514501"/>
    <n v="3.7412130663479899"/>
    <n v="23.865078704975101"/>
    <n v="3.589332532067"/>
    <n v="1.3091181499933899"/>
    <n v="6.27071319403231"/>
    <n v="211.75988755382301"/>
    <n v="0"/>
    <n v="0"/>
    <n v="1.8103687002578699"/>
    <n v="57.049950343354602"/>
  </r>
  <r>
    <s v="09"/>
    <x v="8"/>
    <s v="Tillverkningsindustri"/>
    <s v="2010"/>
    <x v="9"/>
    <n v="5.2263246172156403"/>
    <n v="4.9779900753156996"/>
    <n v="0.18283576844242599"/>
    <n v="0.113454432499487"/>
    <n v="0.23247249049122301"/>
    <n v="19.2037163457627"/>
    <n v="0.104816615453401"/>
    <n v="0.396385462995618"/>
    <n v="4.1868458324814499"/>
    <n v="27.085660170726999"/>
    <n v="3.8112366451584201"/>
    <n v="1.38692972302211"/>
    <n v="6.6651719912968499"/>
    <n v="211.75988755382301"/>
    <n v="0"/>
    <n v="0"/>
    <n v="1.94730997179883"/>
    <n v="62.159003878034603"/>
  </r>
  <r>
    <s v="09"/>
    <x v="8"/>
    <s v="Tillverkningsindustri"/>
    <s v="2010"/>
    <x v="10"/>
    <n v="5.3345310781285198"/>
    <n v="5.0857921258396201"/>
    <n v="0.17054914759487499"/>
    <n v="0.114062512054615"/>
    <n v="0.241160680021511"/>
    <n v="19.425631181342698"/>
    <n v="0.10651660002640501"/>
    <n v="0.41974795569957901"/>
    <n v="4.3546670788837298"/>
    <n v="28.397611490712599"/>
    <n v="3.83495715467263"/>
    <n v="1.3958288910247301"/>
    <n v="6.7069720796311101"/>
    <n v="211.75988755382301"/>
    <n v="0"/>
    <n v="0"/>
    <n v="2.0104300126190102"/>
    <n v="63.4734909804056"/>
  </r>
  <r>
    <s v="09"/>
    <x v="8"/>
    <s v="Tillverkningsindustri"/>
    <s v="2010"/>
    <x v="11"/>
    <n v="5.6163813826343301"/>
    <n v="5.3657530306372303"/>
    <n v="0.24304081565902999"/>
    <n v="0.122470789415458"/>
    <n v="0.229060901720996"/>
    <n v="20.469562757670701"/>
    <n v="0.15538379834107799"/>
    <n v="0.36399946448320403"/>
    <n v="4.0463841432057599"/>
    <n v="25.535134881194299"/>
    <n v="4.07010769981592"/>
    <n v="1.4813580583677199"/>
    <n v="7.1154983249762802"/>
    <n v="211.75988755382301"/>
    <n v="0"/>
    <n v="0"/>
    <n v="2.1622872126141299"/>
    <n v="63.580825054725402"/>
  </r>
  <r>
    <s v="09"/>
    <x v="8"/>
    <s v="Tillverkningsindustri"/>
    <s v="2011"/>
    <x v="12"/>
    <n v="4.7780687911646202"/>
    <n v="4.5668452787583602"/>
    <n v="0.205886994502823"/>
    <n v="0.108882771614367"/>
    <n v="0.17461376910010201"/>
    <n v="17.7275316508264"/>
    <n v="0.115681911271552"/>
    <n v="0.24067734984845601"/>
    <n v="3.0161333232062502"/>
    <n v="20.128131061241099"/>
    <n v="3.9334890245577401"/>
    <n v="1.3273675381850101"/>
    <n v="7.0251968671039"/>
    <n v="177.480392393654"/>
    <n v="0"/>
    <n v="0"/>
    <n v="2.2466050802264301"/>
    <n v="53.939390017674597"/>
  </r>
  <r>
    <s v="09"/>
    <x v="8"/>
    <s v="Tillverkningsindustri"/>
    <s v="2011"/>
    <x v="13"/>
    <n v="4.9454053250705696"/>
    <n v="4.7323189141307598"/>
    <n v="0.199587789264039"/>
    <n v="0.11435482767133701"/>
    <n v="0.18935675761614901"/>
    <n v="18.852696689531701"/>
    <n v="9.3886862894500198E-2"/>
    <n v="0.277461600273123"/>
    <n v="3.3983573607845901"/>
    <n v="22.990127454354301"/>
    <n v="4.21689165816439"/>
    <n v="1.4214361738366399"/>
    <n v="7.53443525720688"/>
    <n v="177.480392393654"/>
    <n v="0"/>
    <n v="0"/>
    <n v="2.5174027641600598"/>
    <n v="59.003727692640702"/>
  </r>
  <r>
    <s v="09"/>
    <x v="8"/>
    <s v="Tillverkningsindustri"/>
    <s v="2011"/>
    <x v="14"/>
    <n v="4.9644339501787202"/>
    <n v="4.7514333356321901"/>
    <n v="0.205345955966341"/>
    <n v="0.1139267493814"/>
    <n v="0.190344055957129"/>
    <n v="18.851506163918"/>
    <n v="8.6519994930309305E-2"/>
    <n v="0.28278808696543201"/>
    <n v="3.43511840940082"/>
    <n v="23.319199372061401"/>
    <n v="4.2112112259418"/>
    <n v="1.41924823475247"/>
    <n v="7.5250521951173699"/>
    <n v="177.480392393654"/>
    <n v="0"/>
    <n v="0"/>
    <n v="2.6783502888300501"/>
    <n v="59.222170280964697"/>
  </r>
  <r>
    <s v="09"/>
    <x v="8"/>
    <s v="Tillverkningsindustri"/>
    <s v="2011"/>
    <x v="15"/>
    <n v="4.9318163035226998"/>
    <n v="4.7189798324127796"/>
    <n v="0.22595285504179799"/>
    <n v="0.114754154372741"/>
    <n v="0.17665099312461599"/>
    <n v="18.827756833085701"/>
    <n v="0.103746069279168"/>
    <n v="0.245742499015039"/>
    <n v="3.14410966466974"/>
    <n v="20.852675140594499"/>
    <n v="4.2179668544093696"/>
    <n v="1.42127737344764"/>
    <n v="7.53652592361742"/>
    <n v="177.480392393654"/>
    <n v="0"/>
    <n v="0"/>
    <n v="2.6991867835346901"/>
    <n v="57.388904229708999"/>
  </r>
  <r>
    <s v="09"/>
    <x v="8"/>
    <s v="Tillverkningsindustri"/>
    <s v="2012"/>
    <x v="16"/>
    <n v="4.7313575037652704"/>
    <n v="4.5386923512510604"/>
    <n v="0.23927999805419201"/>
    <n v="0.11960785539232301"/>
    <n v="0.14161066702302699"/>
    <n v="18.501531294750599"/>
    <n v="0.11894352154594599"/>
    <n v="0.18433098002272499"/>
    <n v="2.3193686760665502"/>
    <n v="17.493913538332102"/>
    <n v="3.5958309425122601"/>
    <n v="1.2302141595337499"/>
    <n v="6.3844573397915401"/>
    <n v="157.00397215860599"/>
    <n v="0"/>
    <n v="0"/>
    <n v="2.54403102543138"/>
    <n v="52.068315316443197"/>
  </r>
  <r>
    <s v="09"/>
    <x v="8"/>
    <s v="Tillverkningsindustri"/>
    <s v="2012"/>
    <x v="17"/>
    <n v="4.7396624699818704"/>
    <n v="4.5466944925859902"/>
    <n v="0.29232699190372102"/>
    <n v="0.120362726048042"/>
    <n v="0.14528152980523401"/>
    <n v="18.879743100328898"/>
    <n v="8.5184241384969397E-2"/>
    <n v="0.203362321378526"/>
    <n v="2.4808819974825602"/>
    <n v="19.056253562330099"/>
    <n v="3.6908019472136502"/>
    <n v="1.2614072406315899"/>
    <n v="6.55575025370237"/>
    <n v="157.00397215860599"/>
    <n v="0"/>
    <n v="0"/>
    <n v="3.6739442876083599"/>
    <n v="54.267060756915598"/>
  </r>
  <r>
    <s v="09"/>
    <x v="8"/>
    <s v="Tillverkningsindustri"/>
    <s v="2012"/>
    <x v="18"/>
    <n v="4.8187436762040496"/>
    <n v="4.62592308518325"/>
    <n v="0.32228455928646699"/>
    <n v="0.119651933467584"/>
    <n v="0.14674487476012599"/>
    <n v="18.895575797363801"/>
    <n v="9.24353810187757E-2"/>
    <n v="0.21112880216591901"/>
    <n v="2.5235344730373002"/>
    <n v="19.547256221132301"/>
    <n v="3.6762695725777301"/>
    <n v="1.25679595077793"/>
    <n v="6.5297582222180699"/>
    <n v="157.00397215860599"/>
    <n v="0"/>
    <n v="0"/>
    <n v="4.2372873643083597"/>
    <n v="54.423806977571999"/>
  </r>
  <r>
    <s v="09"/>
    <x v="8"/>
    <s v="Tillverkningsindustri"/>
    <s v="2012"/>
    <x v="19"/>
    <n v="4.9018988875780902"/>
    <n v="4.7079818675938796"/>
    <n v="0.36543401513450902"/>
    <n v="0.12418797310337901"/>
    <n v="0.14297267690005999"/>
    <n v="19.3106092362754"/>
    <n v="0.110408950767409"/>
    <n v="0.186540190773438"/>
    <n v="2.3863751865595302"/>
    <n v="17.911708592637201"/>
    <n v="3.7592246523375801"/>
    <n v="1.2849034554560801"/>
    <n v="6.6764879921883997"/>
    <n v="157.00397215860599"/>
    <n v="0"/>
    <n v="0"/>
    <n v="4.3530499531912001"/>
    <n v="54.178964460644302"/>
  </r>
  <r>
    <s v="09"/>
    <x v="8"/>
    <s v="Tillverkningsindustri"/>
    <s v="2013"/>
    <x v="20"/>
    <n v="4.20869401036994"/>
    <n v="4.0226921294624196"/>
    <n v="0.54501900173677198"/>
    <n v="0.12421154046904399"/>
    <n v="0.145006842769829"/>
    <n v="17.3355803680025"/>
    <n v="8.9098698448549493E-2"/>
    <n v="0.13531305419534301"/>
    <n v="2.10744836972163"/>
    <n v="16.787121891370401"/>
    <n v="3.6775197859711501"/>
    <n v="1.2208502246724999"/>
    <n v="6.5887749355071001"/>
    <n v="149.025631085659"/>
    <n v="0"/>
    <n v="0"/>
    <n v="3.7779741334495802"/>
    <n v="46.200053700693999"/>
  </r>
  <r>
    <s v="09"/>
    <x v="8"/>
    <s v="Tillverkningsindustri"/>
    <s v="2013"/>
    <x v="21"/>
    <n v="4.37459123373855"/>
    <n v="4.1886478435695098"/>
    <n v="0.432258848455084"/>
    <n v="0.124645896966049"/>
    <n v="0.138807013834857"/>
    <n v="18.503889275731499"/>
    <n v="6.7951252985346697E-2"/>
    <n v="0.15285833485571201"/>
    <n v="2.31209691432925"/>
    <n v="18.8816044913528"/>
    <n v="3.9553494581622002"/>
    <n v="1.3095508960351401"/>
    <n v="7.0953613855809703"/>
    <n v="149.025631085659"/>
    <n v="0"/>
    <n v="0"/>
    <n v="4.51553924291317"/>
    <n v="50.351306821517397"/>
  </r>
  <r>
    <s v="09"/>
    <x v="8"/>
    <s v="Tillverkningsindustri"/>
    <s v="2013"/>
    <x v="22"/>
    <n v="4.4057998894451202"/>
    <n v="4.2203211379839303"/>
    <n v="0.41575785163090301"/>
    <n v="0.12302016527358201"/>
    <n v="0.13759916350123"/>
    <n v="18.503985638355701"/>
    <n v="6.90335867212475E-2"/>
    <n v="0.15906036966880599"/>
    <n v="2.3504290407542099"/>
    <n v="19.383380389105799"/>
    <n v="3.9467264796789898"/>
    <n v="1.30677208166179"/>
    <n v="7.0805814300473502"/>
    <n v="149.025631085659"/>
    <n v="0"/>
    <n v="0"/>
    <n v="4.9017929128670001"/>
    <n v="50.580557052116198"/>
  </r>
  <r>
    <s v="09"/>
    <x v="8"/>
    <s v="Tillverkningsindustri"/>
    <s v="2013"/>
    <x v="23"/>
    <n v="4.3396679750690899"/>
    <n v="4.1533111371122997"/>
    <n v="0.54273255413117505"/>
    <n v="0.12611042921909499"/>
    <n v="0.13971225457358399"/>
    <n v="18.2182852839309"/>
    <n v="8.0428196008287198E-2"/>
    <n v="0.13903864884707501"/>
    <n v="2.1929864224673699"/>
    <n v="17.546161725492201"/>
    <n v="3.8864149288691201"/>
    <n v="1.2877487896234301"/>
    <n v="6.9684555077602601"/>
    <n v="149.025631085659"/>
    <n v="0"/>
    <n v="0"/>
    <n v="4.9822291887832701"/>
    <n v="48.787036099907297"/>
  </r>
  <r>
    <s v="09"/>
    <x v="8"/>
    <s v="Tillverkningsindustri"/>
    <s v="2014"/>
    <x v="24"/>
    <n v="3.4879819772396501"/>
    <n v="3.3194185128268399"/>
    <n v="0.42839742519169"/>
    <n v="0.105452489832496"/>
    <n v="0.10344464946849399"/>
    <n v="15.103342291149501"/>
    <n v="3.9830403968423397E-2"/>
    <n v="0.10219012115397499"/>
    <n v="1.84207515050933"/>
    <n v="15.561094721866599"/>
    <n v="2.92311842406564"/>
    <n v="1.01723639778177"/>
    <n v="5.1746513043114799"/>
    <n v="137.72210442207501"/>
    <n v="0"/>
    <n v="0"/>
    <n v="5.1641468960908199"/>
    <n v="39.627928537551803"/>
  </r>
  <r>
    <s v="09"/>
    <x v="8"/>
    <s v="Tillverkningsindustri"/>
    <s v="2014"/>
    <x v="25"/>
    <n v="3.6651463448130199"/>
    <n v="3.49447769157279"/>
    <n v="0.47457862105030402"/>
    <n v="0.112571330432643"/>
    <n v="0.11125522333962901"/>
    <n v="16.333850701134502"/>
    <n v="2.9591179407554999E-2"/>
    <n v="0.118368770308219"/>
    <n v="2.0665272712422098"/>
    <n v="17.760488775226701"/>
    <n v="3.17825429805966"/>
    <n v="1.1055519445924"/>
    <n v="5.62766376790269"/>
    <n v="137.72210442207501"/>
    <n v="0"/>
    <n v="0"/>
    <n v="6.18278675641311"/>
    <n v="43.617104295234199"/>
  </r>
  <r>
    <s v="09"/>
    <x v="8"/>
    <s v="Tillverkningsindustri"/>
    <s v="2014"/>
    <x v="26"/>
    <n v="3.7107036711917099"/>
    <n v="3.5401433935175799"/>
    <n v="0.48119791993697902"/>
    <n v="0.11204221898943501"/>
    <n v="0.11239232928017"/>
    <n v="16.3292904019718"/>
    <n v="3.26752267036177E-2"/>
    <n v="0.122709678671631"/>
    <n v="2.0915949783238599"/>
    <n v="18.1081431395538"/>
    <n v="3.1679979050940998"/>
    <n v="1.1023641463943901"/>
    <n v="5.6091653413373797"/>
    <n v="137.72210442207501"/>
    <n v="0"/>
    <n v="0"/>
    <n v="6.4092860653713801"/>
    <n v="43.710654379733697"/>
  </r>
  <r>
    <s v="09"/>
    <x v="8"/>
    <s v="Tillverkningsindustri"/>
    <s v="2014"/>
    <x v="27"/>
    <n v="3.70652497506941"/>
    <n v="3.5353873830292599"/>
    <n v="0.48600861984388299"/>
    <n v="0.114606863630046"/>
    <n v="0.108738169860972"/>
    <n v="16.5023866419832"/>
    <n v="3.6435084622476202E-2"/>
    <n v="0.107655436644957"/>
    <n v="1.99413036963157"/>
    <n v="16.770325776080199"/>
    <n v="3.2101674786657299"/>
    <n v="1.11622438865452"/>
    <n v="5.6842413756748904"/>
    <n v="137.72210442207501"/>
    <n v="0"/>
    <n v="0"/>
    <n v="6.0798932090530604"/>
    <n v="43.3580580973004"/>
  </r>
  <r>
    <s v="09"/>
    <x v="8"/>
    <s v="Tillverkningsindustri"/>
    <s v="2015"/>
    <x v="28"/>
    <n v="2.9290602389589599"/>
    <n v="2.7984459944886799"/>
    <n v="0.44932142819615101"/>
    <n v="0.10467821216166499"/>
    <n v="9.4353164713187998E-2"/>
    <n v="13.5619766583188"/>
    <n v="2.2306615118808E-2"/>
    <n v="7.86404338690678E-2"/>
    <n v="1.6915947213310101"/>
    <n v="14.6584040891561"/>
    <n v="2.5590154152085098"/>
    <n v="0.91479535552807401"/>
    <n v="4.5014990367529402"/>
    <n v="100.232629635468"/>
    <n v="0"/>
    <n v="0"/>
    <n v="5.3982058033373299"/>
    <n v="36.874362377770503"/>
  </r>
  <r>
    <s v="09"/>
    <x v="8"/>
    <s v="Tillverkningsindustri"/>
    <s v="2015"/>
    <x v="29"/>
    <n v="3.10605718388438"/>
    <n v="2.9740655188049998"/>
    <n v="0.53277861182854402"/>
    <n v="0.109198062845331"/>
    <n v="0.100769599638876"/>
    <n v="14.3445503788012"/>
    <n v="2.0698448867986399E-2"/>
    <n v="9.0831445917384498E-2"/>
    <n v="1.85271895183393"/>
    <n v="16.405597469298201"/>
    <n v="2.7051045917907199"/>
    <n v="0.96725748543776102"/>
    <n v="4.7585616454861697"/>
    <n v="100.232629635468"/>
    <n v="0"/>
    <n v="0"/>
    <n v="6.9459553866486603"/>
    <n v="39.4809017355552"/>
  </r>
  <r>
    <s v="09"/>
    <x v="8"/>
    <s v="Tillverkningsindustri"/>
    <s v="2015"/>
    <x v="30"/>
    <n v="3.09880917708319"/>
    <n v="2.96731929481007"/>
    <n v="0.61075095971708404"/>
    <n v="0.10721507533649199"/>
    <n v="0.101616345481454"/>
    <n v="14.1609897625559"/>
    <n v="2.0177433349811799E-2"/>
    <n v="9.5574166212404096E-2"/>
    <n v="1.8749982341653699"/>
    <n v="16.836906016972701"/>
    <n v="2.6640222654534802"/>
    <n v="0.95300946753152105"/>
    <n v="4.68593191166699"/>
    <n v="100.232629635468"/>
    <n v="0"/>
    <n v="0"/>
    <n v="8.1965545488470308"/>
    <n v="39.243719497636498"/>
  </r>
  <r>
    <s v="09"/>
    <x v="8"/>
    <s v="Tillverkningsindustri"/>
    <s v="2015"/>
    <x v="31"/>
    <n v="3.1169086941662298"/>
    <n v="2.9845692697672499"/>
    <n v="0.58137368049741001"/>
    <n v="0.11062613984292"/>
    <n v="9.9673846612238201E-2"/>
    <n v="14.417165881202701"/>
    <n v="2.3922555964885399E-2"/>
    <n v="8.5071979978535897E-2"/>
    <n v="1.8085823452609"/>
    <n v="15.7510434271899"/>
    <n v="2.71913126857942"/>
    <n v="0.97201785116925998"/>
    <n v="4.7832860280185097"/>
    <n v="100.232629635468"/>
    <n v="0"/>
    <n v="0"/>
    <n v="7.3647673060480896"/>
    <n v="39.2808216286343"/>
  </r>
  <r>
    <s v="09"/>
    <x v="8"/>
    <s v="Tillverkningsindustri"/>
    <s v="2016"/>
    <x v="32"/>
    <n v="2.8581463633520801"/>
    <n v="2.7412840230452402"/>
    <n v="0.62088538000345606"/>
    <n v="0.10426902955254"/>
    <n v="9.7661623682580495E-2"/>
    <n v="11.9532394196944"/>
    <n v="9.7995951371633902E-2"/>
    <n v="8.0410587122409602E-2"/>
    <n v="1.60112022803627"/>
    <n v="14.1440881231349"/>
    <n v="2.2508248867542702"/>
    <n v="0.82172336004384605"/>
    <n v="3.9393223138878199"/>
    <n v="86.496522012306599"/>
    <n v="0"/>
    <n v="0"/>
    <n v="8.0665067915486492"/>
    <n v="33.847717923443"/>
  </r>
  <r>
    <s v="09"/>
    <x v="8"/>
    <s v="Tillverkningsindustri"/>
    <s v="2016"/>
    <x v="33"/>
    <n v="3.0569664043619298"/>
    <n v="2.9379075175737799"/>
    <n v="0.67771492730369698"/>
    <n v="0.111872568354407"/>
    <n v="0.104147648640149"/>
    <n v="13.0510062606931"/>
    <n v="8.1995058223852404E-2"/>
    <n v="9.0258165612185803E-2"/>
    <n v="1.7870916289988501"/>
    <n v="15.9850296778884"/>
    <n v="2.4725911570451"/>
    <n v="0.90005886682833103"/>
    <n v="4.3313909107800797"/>
    <n v="86.496522012306599"/>
    <n v="0"/>
    <n v="0"/>
    <n v="9.1677196655863895"/>
    <n v="37.496533688788197"/>
  </r>
  <r>
    <s v="09"/>
    <x v="8"/>
    <s v="Tillverkningsindustri"/>
    <s v="2016"/>
    <x v="34"/>
    <n v="3.1363262574509201"/>
    <n v="3.0167441129990502"/>
    <n v="0.65432475867267703"/>
    <n v="0.11367237586197899"/>
    <n v="0.10580152986196199"/>
    <n v="13.337171936588"/>
    <n v="7.9565962328398104E-2"/>
    <n v="9.3346901768766893E-2"/>
    <n v="1.8360521389871001"/>
    <n v="16.489647498600501"/>
    <n v="2.5247083461679201"/>
    <n v="0.91850774647429601"/>
    <n v="4.4236336770894402"/>
    <n v="86.496522012306599"/>
    <n v="0"/>
    <n v="0"/>
    <n v="8.9415445750731397"/>
    <n v="38.3882603221696"/>
  </r>
  <r>
    <s v="09"/>
    <x v="8"/>
    <s v="Tillverkningsindustri"/>
    <s v="2016"/>
    <x v="35"/>
    <n v="3.1604819293061399"/>
    <n v="3.0402045496821199"/>
    <n v="0.73595232038540803"/>
    <n v="0.11647633654915"/>
    <n v="0.10409387236374799"/>
    <n v="13.448996968543"/>
    <n v="0.104074324479542"/>
    <n v="8.4464653240726204E-2"/>
    <n v="1.75573526726053"/>
    <n v="15.301972013554501"/>
    <n v="2.54443330709702"/>
    <n v="0.926905008804222"/>
    <n v="4.4557294146924997"/>
    <n v="86.496522012306599"/>
    <n v="0"/>
    <n v="0"/>
    <n v="9.7617205597947105"/>
    <n v="37.948054673072903"/>
  </r>
  <r>
    <s v="09"/>
    <x v="8"/>
    <s v="Tillverkningsindustri"/>
    <s v="2017"/>
    <x v="36"/>
    <n v="2.5731189680279001"/>
    <n v="2.4746599946113301"/>
    <n v="0.615855790482017"/>
    <n v="9.6220631082399893E-2"/>
    <n v="8.7274987883871599E-2"/>
    <n v="9.8779594104803596"/>
    <n v="9.4638260570616098E-2"/>
    <n v="6.8619521422466204E-2"/>
    <n v="1.46000295690941"/>
    <n v="12.9330495336973"/>
    <n v="1.71818345077525"/>
    <n v="0.68677088884989901"/>
    <n v="2.9358884156404201"/>
    <n v="70.516806518984197"/>
    <n v="0"/>
    <n v="0"/>
    <n v="7.8892186996046698"/>
    <n v="29.9263624531362"/>
  </r>
  <r>
    <s v="09"/>
    <x v="8"/>
    <s v="Tillverkningsindustri"/>
    <s v="2017"/>
    <x v="37"/>
    <n v="2.7174674510208798"/>
    <n v="2.6172243176118002"/>
    <n v="0.63875934926111"/>
    <n v="0.102498270368134"/>
    <n v="9.15816158048329E-2"/>
    <n v="10.678318655207701"/>
    <n v="7.6707722292104499E-2"/>
    <n v="7.7215128486053899E-2"/>
    <n v="1.6293280056782899"/>
    <n v="14.7079323896515"/>
    <n v="1.87092116017114"/>
    <n v="0.74554406923813099"/>
    <n v="3.20039195088397"/>
    <n v="70.516806518984197"/>
    <n v="0"/>
    <n v="0"/>
    <n v="8.5544700661661093"/>
    <n v="32.9738570695649"/>
  </r>
  <r>
    <s v="09"/>
    <x v="8"/>
    <s v="Tillverkningsindustri"/>
    <s v="2017"/>
    <x v="38"/>
    <n v="2.7572022839772701"/>
    <n v="2.6571923314578001"/>
    <n v="0.65050581849719002"/>
    <n v="0.101614619834382"/>
    <n v="9.1616848013169799E-2"/>
    <n v="10.668470882683"/>
    <n v="8.7882705770855898E-2"/>
    <n v="7.9561905172765901E-2"/>
    <n v="1.6466902689593199"/>
    <n v="15.009996176767199"/>
    <n v="1.8634814378920601"/>
    <n v="0.74314886197373398"/>
    <n v="3.1870397283839802"/>
    <n v="70.516806518984197"/>
    <n v="0"/>
    <n v="0"/>
    <n v="8.8485014492077596"/>
    <n v="33.001075026359104"/>
  </r>
  <r>
    <s v="09"/>
    <x v="8"/>
    <s v="Tillverkningsindustri"/>
    <s v="2017"/>
    <x v="39"/>
    <n v="2.7272486295282201"/>
    <n v="2.6271450374000098"/>
    <n v="0.73803235284913105"/>
    <n v="0.102080772160053"/>
    <n v="9.05493209574669E-2"/>
    <n v="10.5464703886626"/>
    <n v="0.102404664728299"/>
    <n v="7.2221966628244899E-2"/>
    <n v="1.55652591779052"/>
    <n v="13.7767161233136"/>
    <n v="1.8391452906660599"/>
    <n v="0.734416747122693"/>
    <n v="3.1434555149253001"/>
    <n v="70.516806518984197"/>
    <n v="0"/>
    <n v="0"/>
    <n v="9.7009245596922806"/>
    <n v="32.026767463470897"/>
  </r>
  <r>
    <s v="09"/>
    <x v="8"/>
    <s v="Tillverkningsindustri"/>
    <s v="2018"/>
    <x v="40"/>
    <n v="2.4625373528553101"/>
    <n v="2.3641011297566701"/>
    <n v="0.69840193773268"/>
    <n v="0.10263560722322"/>
    <n v="9.9644095461059498E-2"/>
    <n v="9.1906758885064495"/>
    <n v="9.6905701475374306E-2"/>
    <n v="7.02414975467609E-2"/>
    <n v="1.41169229019024"/>
    <n v="12.514586882865601"/>
    <n v="1.69701637989467"/>
    <n v="0.65296814033092898"/>
    <n v="2.9299147643164698"/>
    <n v="68.447752511571494"/>
    <n v="0"/>
    <n v="0"/>
    <n v="8.3582153592454294"/>
    <n v="29.033731420050799"/>
  </r>
  <r>
    <s v="09"/>
    <x v="8"/>
    <s v="Tillverkningsindustri"/>
    <s v="2018"/>
    <x v="41"/>
    <n v="2.68411459518259"/>
    <n v="2.58314554222388"/>
    <n v="0.78524913048382305"/>
    <n v="0.112133793345736"/>
    <n v="0.100208757518023"/>
    <n v="10.268120368422201"/>
    <n v="7.9358601696253805E-2"/>
    <n v="7.9533023198405703E-2"/>
    <n v="1.6039280767303401"/>
    <n v="14.408727674074401"/>
    <n v="1.9120375583031599"/>
    <n v="0.73290871239573196"/>
    <n v="3.30556831326895"/>
    <n v="68.447752511571494"/>
    <n v="0"/>
    <n v="0"/>
    <n v="10.254530288919501"/>
    <n v="32.989214244405503"/>
  </r>
  <r>
    <s v="09"/>
    <x v="8"/>
    <s v="Tillverkningsindustri"/>
    <s v="2018"/>
    <x v="42"/>
    <n v="2.7380730057240901"/>
    <n v="2.6372462345233698"/>
    <n v="0.71140044484341602"/>
    <n v="0.11154841771603"/>
    <n v="0.100667428370913"/>
    <n v="10.311164990335801"/>
    <n v="9.0653960908020401E-2"/>
    <n v="8.3818891450066296E-2"/>
    <n v="1.6432233182451501"/>
    <n v="14.996655462493299"/>
    <n v="1.9131094328084599"/>
    <n v="0.73401985505690304"/>
    <n v="3.3066187350591898"/>
    <n v="68.447752511571494"/>
    <n v="0"/>
    <n v="0"/>
    <n v="9.4964318152875506"/>
    <n v="33.287716357944703"/>
  </r>
  <r>
    <s v="09"/>
    <x v="8"/>
    <s v="Tillverkningsindustri"/>
    <s v="2018"/>
    <x v="43"/>
    <n v="2.64851690728793"/>
    <n v="2.5479821801706302"/>
    <n v="0.79090152187305196"/>
    <n v="0.110136165600175"/>
    <n v="0.10360324006009899"/>
    <n v="9.9566335118895903"/>
    <n v="0.104993688442551"/>
    <n v="7.5887523407933796E-2"/>
    <n v="1.5307524128769401"/>
    <n v="13.6064859439601"/>
    <n v="1.84309015662973"/>
    <n v="0.70841387633692199"/>
    <n v="3.1831274029854399"/>
    <n v="68.447752511571494"/>
    <n v="0"/>
    <n v="0"/>
    <n v="9.8737556123173391"/>
    <n v="31.571219265107501"/>
  </r>
  <r>
    <s v="09"/>
    <x v="8"/>
    <s v="Tillverkningsindustri"/>
    <s v="2019"/>
    <x v="44"/>
    <n v="2.30948912587652"/>
    <n v="2.2405363983530702"/>
    <n v="0.65711689101323201"/>
    <n v="9.9540414495009305E-2"/>
    <n v="9.8823030591355193E-2"/>
    <n v="8.0739908332363104"/>
    <n v="5.2706181876367698E-2"/>
    <n v="6.4284496671242294E-2"/>
    <n v="1.39278866725123"/>
    <n v="12.458575803229801"/>
    <n v="1.4953428513960001"/>
    <n v="0.58751431777048901"/>
    <n v="2.5661295849729102"/>
    <n v="39.807472825705403"/>
    <n v="0"/>
    <n v="0"/>
    <n v="7.6913482218324001"/>
    <n v="28.458157199194101"/>
  </r>
  <r>
    <s v="09"/>
    <x v="8"/>
    <s v="Tillverkningsindustri"/>
    <s v="2019"/>
    <x v="45"/>
    <n v="2.55942916922106"/>
    <n v="2.4882288707301399"/>
    <n v="0.72748551638630998"/>
    <n v="0.108305917110123"/>
    <n v="9.61342011083407E-2"/>
    <n v="9.0239544339031905"/>
    <n v="3.9132940219918297E-2"/>
    <n v="7.2820949994183898E-2"/>
    <n v="1.5808791868500101"/>
    <n v="14.3306881327212"/>
    <n v="1.6852974731918"/>
    <n v="0.66044483478887295"/>
    <n v="2.89551439162243"/>
    <n v="39.807472825705403"/>
    <n v="0"/>
    <n v="0"/>
    <n v="9.4329510442053799"/>
    <n v="32.335822683645397"/>
  </r>
  <r>
    <s v="09"/>
    <x v="8"/>
    <s v="Tillverkningsindustri"/>
    <s v="2019"/>
    <x v="46"/>
    <n v="2.6143828464842001"/>
    <n v="2.5434780977442402"/>
    <n v="0.655864699745483"/>
    <n v="0.107334489279066"/>
    <n v="9.4772723403591802E-2"/>
    <n v="9.0528551860556696"/>
    <n v="4.7679994302629203E-2"/>
    <n v="7.6554502045625999E-2"/>
    <n v="1.6179305890217399"/>
    <n v="14.9021733420693"/>
    <n v="1.6855353108972499"/>
    <n v="0.66088967630128104"/>
    <n v="2.8957096398634401"/>
    <n v="39.807472825705403"/>
    <n v="0"/>
    <n v="0"/>
    <n v="8.7348916742346194"/>
    <n v="32.629565487676203"/>
  </r>
  <r>
    <s v="09"/>
    <x v="8"/>
    <s v="Tillverkningsindustri"/>
    <s v="2019"/>
    <x v="47"/>
    <n v="2.5037011482975799"/>
    <n v="2.4328161693645498"/>
    <n v="0.73887368348610805"/>
    <n v="0.10657949852616901"/>
    <n v="0.10121210706761199"/>
    <n v="8.7501567331388195"/>
    <n v="6.1125812807841698E-2"/>
    <n v="6.94756528831212E-2"/>
    <n v="1.5093802330332999"/>
    <n v="13.540180338394199"/>
    <n v="1.6241436610323401"/>
    <n v="0.63772023012193302"/>
    <n v="2.7879512567419802"/>
    <n v="39.807472825705403"/>
    <n v="0"/>
    <n v="0"/>
    <n v="9.0816490685999298"/>
    <n v="30.9453532541513"/>
  </r>
  <r>
    <s v="09"/>
    <x v="8"/>
    <s v="Tillverkningsindustri"/>
    <s v="2020"/>
    <x v="48"/>
    <n v="2.3568640946960602"/>
    <n v="2.3125553320121899"/>
    <n v="0.77536575162982602"/>
    <n v="0.108033467798066"/>
    <n v="9.6603775414575793E-2"/>
    <n v="8.0841382050103903"/>
    <n v="3.8558453791605503E-2"/>
    <n v="6.9732822849990203E-2"/>
    <n v="1.4097094485172299"/>
    <n v="12.7766675169213"/>
    <n v="1.62363376945278"/>
    <n v="0.58785740605306003"/>
    <n v="2.8478060324808001"/>
    <n v="12.9749880057729"/>
    <n v="0"/>
    <n v="0"/>
    <n v="9.9015221864809"/>
    <n v="30.280583145626998"/>
  </r>
  <r>
    <s v="09"/>
    <x v="8"/>
    <s v="Tillverkningsindustri"/>
    <s v="2020"/>
    <x v="49"/>
    <n v="2.3440904616601399"/>
    <n v="2.3006068374141799"/>
    <n v="0.73580299490135603"/>
    <n v="0.105684635943868"/>
    <n v="8.9364561252059896E-2"/>
    <n v="8.0163695843061795"/>
    <n v="2.9043600448531399E-2"/>
    <n v="7.14814938732726E-2"/>
    <n v="1.43127395769162"/>
    <n v="13.1657450201554"/>
    <n v="1.6171449594398499"/>
    <n v="0.58490880575408699"/>
    <n v="2.8378158822892998"/>
    <n v="12.9749880057729"/>
    <n v="0"/>
    <n v="0"/>
    <n v="9.8065134582238702"/>
    <n v="30.450936272612498"/>
  </r>
  <r>
    <s v="09"/>
    <x v="8"/>
    <s v="Tillverkningsindustri"/>
    <s v="2020"/>
    <x v="50"/>
    <n v="2.52105517274655"/>
    <n v="2.4760640374817999"/>
    <n v="0.71780259815489"/>
    <n v="0.110821371858871"/>
    <n v="9.4588704156437498E-2"/>
    <n v="8.4794570492333303"/>
    <n v="3.4763361284888702E-2"/>
    <n v="8.0090196788634396E-2"/>
    <n v="1.5609596275253801"/>
    <n v="14.630211427952499"/>
    <n v="1.7059002378292001"/>
    <n v="0.61735995715556602"/>
    <n v="2.99332243685883"/>
    <n v="12.9749880057729"/>
    <n v="0"/>
    <n v="0"/>
    <n v="9.7278687104598909"/>
    <n v="32.524574969055102"/>
  </r>
  <r>
    <s v="09"/>
    <x v="8"/>
    <s v="Tillverkningsindustri"/>
    <s v="2020"/>
    <x v="51"/>
    <n v="2.5166888827085399"/>
    <n v="2.4704180688211199"/>
    <n v="0.61304674538354598"/>
    <n v="0.115403394814081"/>
    <n v="9.6925937711108107E-2"/>
    <n v="8.6792551259473392"/>
    <n v="4.3981473751773498E-2"/>
    <n v="7.0803552456296201E-2"/>
    <n v="1.47252570324706"/>
    <n v="13.1420417205779"/>
    <n v="1.74977496014709"/>
    <n v="0.63279243396780205"/>
    <n v="3.07012648117137"/>
    <n v="12.9749880057729"/>
    <n v="0"/>
    <n v="0"/>
    <n v="7.8135265319103997"/>
    <n v="32.330960057884099"/>
  </r>
  <r>
    <s v="09"/>
    <x v="8"/>
    <s v="Tillverkningsindustri"/>
    <s v="2021"/>
    <x v="52"/>
    <n v="2.1961824546085902"/>
    <n v="2.1559220580735898"/>
    <n v="0.760818068317203"/>
    <n v="0.10348642036524899"/>
    <n v="0.10889992724452099"/>
    <n v="6.9147630080259104"/>
    <n v="5.9782717426901701E-2"/>
    <n v="6.4661384343881301E-2"/>
    <n v="1.28415831645401"/>
    <n v="11.5523257251303"/>
    <n v="1.36106406048934"/>
    <n v="0.49474512893038702"/>
    <n v="2.38252578859298"/>
    <n v="9.7872971753677191"/>
    <n v="0"/>
    <n v="0"/>
    <n v="8.6555994453661302"/>
    <n v="28.276590232971401"/>
  </r>
  <r>
    <s v="09"/>
    <x v="8"/>
    <s v="Tillverkningsindustri"/>
    <s v="2021"/>
    <x v="53"/>
    <n v="2.50223621624755"/>
    <n v="2.4594821571697798"/>
    <n v="0.69533593594251797"/>
    <n v="0.113801570462119"/>
    <n v="0.10033377606943999"/>
    <n v="7.8697740902514504"/>
    <n v="4.4181723470473201E-2"/>
    <n v="7.5289904003013997E-2"/>
    <n v="1.4879491183871201"/>
    <n v="13.6179795022794"/>
    <n v="1.55997751094584"/>
    <n v="0.56516632875602402"/>
    <n v="2.7347925602484602"/>
    <n v="9.7872971753677191"/>
    <n v="0"/>
    <n v="0"/>
    <n v="8.7999647963368499"/>
    <n v="32.790512568251202"/>
  </r>
  <r>
    <s v="09"/>
    <x v="8"/>
    <s v="Tillverkningsindustri"/>
    <s v="2021"/>
    <x v="54"/>
    <n v="2.5064614818638802"/>
    <n v="2.46488144789397"/>
    <n v="0.77019135293859697"/>
    <n v="0.109719742716285"/>
    <n v="9.7035891954221201E-2"/>
    <n v="7.7034991419445999"/>
    <n v="5.4023242010313097E-2"/>
    <n v="8.0470803863658402E-2"/>
    <n v="1.5210812724393601"/>
    <n v="14.328792391169401"/>
    <n v="1.51857732294265"/>
    <n v="0.55096854108427495"/>
    <n v="2.6614588060047799"/>
    <n v="9.7872971753677191"/>
    <n v="0"/>
    <n v="0"/>
    <n v="10.2352018273043"/>
    <n v="32.538250556189297"/>
  </r>
  <r>
    <s v="09"/>
    <x v="8"/>
    <s v="Tillverkningsindustri"/>
    <s v="2021"/>
    <x v="55"/>
    <n v="2.3796800002534502"/>
    <n v="2.3377265268020802"/>
    <n v="0.84622222701721095"/>
    <n v="0.109809624414534"/>
    <n v="0.10952235021985"/>
    <n v="7.4487019369942402"/>
    <n v="6.9538230065300494E-2"/>
    <n v="7.1068020400370593E-2"/>
    <n v="1.3983257693362601"/>
    <n v="12.7093592564504"/>
    <n v="1.4673886638551601"/>
    <n v="0.53317902721129495"/>
    <n v="2.56927625349556"/>
    <n v="9.7872971753677191"/>
    <n v="0"/>
    <n v="0"/>
    <n v="10.198218187270999"/>
    <n v="30.671583078100099"/>
  </r>
  <r>
    <s v="09"/>
    <x v="8"/>
    <s v="Tillverkningsindustri"/>
    <s v="2022"/>
    <x v="56"/>
    <n v="2.07802377777019"/>
    <n v="2.0398406845481598"/>
    <n v="0.82018830790287101"/>
    <n v="9.7333701385860005E-2"/>
    <n v="0.106356822532701"/>
    <n v="6.4896052230027301"/>
    <n v="5.9542278025137001E-2"/>
    <n v="6.3252166788631603E-2"/>
    <n v="1.2307159192301"/>
    <n v="11.2031789905156"/>
    <n v="1.27347575833724"/>
    <n v="0.46348998852769502"/>
    <n v="2.2283246401265999"/>
    <n v="9.7872971753677191"/>
    <n v="0"/>
    <n v="0"/>
    <n v="9.4793764772759506"/>
    <n v="26.661676478744301"/>
  </r>
  <r>
    <s v="09"/>
    <x v="8"/>
    <s v="Tillverkningsindustri"/>
    <s v="2022"/>
    <x v="57"/>
    <n v="2.08611996611929"/>
    <n v="2.04958591232446"/>
    <n v="0.86452654741134805"/>
    <n v="9.2818443294337097E-2"/>
    <n v="9.0196249927607705E-2"/>
    <n v="6.41380957760071"/>
    <n v="4.3333737414810197E-2"/>
    <n v="6.8570922318691094E-2"/>
    <n v="1.2828284569314401"/>
    <n v="12.1210458176456"/>
    <n v="1.2619368788112999"/>
    <n v="0.45861123732266401"/>
    <n v="2.2103264204698299"/>
    <n v="9.7872971753677191"/>
    <n v="0"/>
    <n v="0"/>
    <n v="11.1473248983921"/>
    <n v="27.111287013728401"/>
  </r>
  <r>
    <s v="09"/>
    <x v="8"/>
    <s v="Tillverkningsindustri"/>
    <s v="2022"/>
    <x v="58"/>
    <n v="2.1323297434637598"/>
    <n v="2.0961940302878399"/>
    <n v="0.85071143747985301"/>
    <n v="9.1745432386378306E-2"/>
    <n v="8.6125081059615999E-2"/>
    <n v="6.4477685399206299"/>
    <n v="5.3245765502771297E-2"/>
    <n v="7.1739390878542503E-2"/>
    <n v="1.31323059922494"/>
    <n v="12.5928167701395"/>
    <n v="1.2642237363309301"/>
    <n v="0.45970799122830802"/>
    <n v="2.2142562491656599"/>
    <n v="9.7872971753677191"/>
    <n v="0"/>
    <n v="0"/>
    <n v="11.351914255948399"/>
    <n v="27.431594376053202"/>
  </r>
  <r>
    <s v="09"/>
    <x v="8"/>
    <s v="Tillverkningsindustri"/>
    <s v="2022"/>
    <x v="59"/>
    <n v="2.1496976393746201"/>
    <n v="2.1113516769155001"/>
    <n v="0.85444256812466701"/>
    <n v="9.8195605212512693E-2"/>
    <n v="0.10401627692651701"/>
    <n v="6.6431599328012902"/>
    <n v="6.9072384371678203E-2"/>
    <n v="6.7498063530867403E-2"/>
    <n v="1.2859695907259601"/>
    <n v="11.900664286164799"/>
    <n v="1.30238903419578"/>
    <n v="0.474206044104581"/>
    <n v="2.2789033946281498"/>
    <n v="9.7872971753677191"/>
    <n v="0"/>
    <n v="0"/>
    <n v="10.3118027289566"/>
    <n v="27.537065118354501"/>
  </r>
  <r>
    <s v="09"/>
    <x v="8"/>
    <s v="Tillverkningsindustri"/>
    <s v="2023"/>
    <x v="60"/>
    <n v="2.5104667834463901"/>
    <n v="2.4630309129175298"/>
    <n v="1.39926500271187"/>
    <n v="0.12499976378681001"/>
    <n v="0.14899519512239401"/>
    <n v="7.2053559522415602"/>
    <n v="0.34486947244820099"/>
    <n v="7.6295074062953896E-2"/>
    <n v="1.3511313292435401"/>
    <n v="11.4918963062524"/>
    <n v="1.3357204626641701"/>
    <n v="0.53000451766083401"/>
    <n v="2.2723374099361702"/>
    <n v="10.5437243687934"/>
    <n v="0"/>
    <n v="0"/>
    <n v="10.339629384517"/>
    <n v="26.326639558708202"/>
  </r>
  <r>
    <s v="10"/>
    <x v="9"/>
    <s v="Tillverkningsindustri"/>
    <s v="2008"/>
    <x v="0"/>
    <n v="13.6616619311259"/>
    <n v="11.553734847019401"/>
    <n v="4.3336924733566901E-2"/>
    <n v="0.157212032827413"/>
    <n v="0.290877483929665"/>
    <n v="28.994140004361299"/>
    <n v="1.5816845853200101"/>
    <n v="0.35649093961108302"/>
    <n v="4.3469993275190797"/>
    <n v="29.539489306287201"/>
    <n v="3.2316165597700399"/>
    <n v="1.59183791885556"/>
    <n v="5.1522301328695299"/>
    <n v="183.99632585728801"/>
    <n v="0"/>
    <n v="1874.125"/>
    <n v="0.58578127730589802"/>
    <n v="57.038285876742997"/>
  </r>
  <r>
    <s v="10"/>
    <x v="9"/>
    <s v="Tillverkningsindustri"/>
    <s v="2008"/>
    <x v="1"/>
    <n v="10.6252729590257"/>
    <n v="8.5220717848635008"/>
    <n v="0.14361247237084199"/>
    <n v="0.14245468180208001"/>
    <n v="0.26176277240464801"/>
    <n v="27.495654925615401"/>
    <n v="0.52645712759294905"/>
    <n v="0.34788860472002697"/>
    <n v="4.78456767309829"/>
    <n v="32.6213622162226"/>
    <n v="3.4571415456604302"/>
    <n v="1.65057006468232"/>
    <n v="5.5801715576905604"/>
    <n v="183.99632585728801"/>
    <n v="0"/>
    <n v="1874.125"/>
    <n v="1.91283808114293"/>
    <n v="63.503482271229203"/>
  </r>
  <r>
    <s v="10"/>
    <x v="9"/>
    <s v="Tillverkningsindustri"/>
    <s v="2008"/>
    <x v="2"/>
    <n v="11.0933704823754"/>
    <n v="8.9903535829948904"/>
    <n v="0.14789064367695301"/>
    <n v="0.14039130970713301"/>
    <n v="0.27470987324574397"/>
    <n v="27.096660417145699"/>
    <n v="0.58595589568681905"/>
    <n v="0.36604627088758901"/>
    <n v="4.7918614883419499"/>
    <n v="33.138054505371201"/>
    <n v="3.3271349980220699"/>
    <n v="1.5932593743386401"/>
    <n v="5.3641878993216396"/>
    <n v="183.99632585728801"/>
    <n v="0"/>
    <n v="1874.125"/>
    <n v="1.97032807457249"/>
    <n v="61.821380182431596"/>
  </r>
  <r>
    <s v="10"/>
    <x v="9"/>
    <s v="Tillverkningsindustri"/>
    <s v="2008"/>
    <x v="3"/>
    <n v="13.211112726862901"/>
    <n v="11.102081099582399"/>
    <n v="0.15376310283915401"/>
    <n v="0.16084960760424299"/>
    <n v="0.29589840743276402"/>
    <n v="30.028224923282501"/>
    <n v="1.69583599628538"/>
    <n v="0.35720419797568698"/>
    <n v="4.5874637165013104"/>
    <n v="30.8573167843264"/>
    <n v="3.5149190111081099"/>
    <n v="1.72900241484594"/>
    <n v="5.6001018450178703"/>
    <n v="183.99632585728801"/>
    <n v="0"/>
    <n v="1874.125"/>
    <n v="2.0499321860223798"/>
    <n v="61.432129898830603"/>
  </r>
  <r>
    <s v="10"/>
    <x v="9"/>
    <s v="Tillverkningsindustri"/>
    <s v="2009"/>
    <x v="4"/>
    <n v="16.237117452170001"/>
    <n v="10.6032464981716"/>
    <n v="0.136323209888042"/>
    <n v="0.153439921042513"/>
    <n v="0.27718833953240402"/>
    <n v="27.429644735049902"/>
    <n v="1.7717176703186499"/>
    <n v="0.32156344396657299"/>
    <n v="3.9412811350355899"/>
    <n v="27.3413847804844"/>
    <n v="3.2541541682839101"/>
    <n v="1.55925749436073"/>
    <n v="5.2310889588604903"/>
    <n v="186.32310141519599"/>
    <n v="0"/>
    <n v="5399.125"/>
    <n v="1.8039222944064"/>
    <n v="56.218608923615299"/>
  </r>
  <r>
    <s v="10"/>
    <x v="9"/>
    <s v="Tillverkningsindustri"/>
    <s v="2009"/>
    <x v="5"/>
    <n v="13.6172928146412"/>
    <n v="7.9874512329753697"/>
    <n v="0.16472040735284299"/>
    <n v="0.14095827811349601"/>
    <n v="0.25141201966334698"/>
    <n v="25.8946461171364"/>
    <n v="0.73080031433562498"/>
    <n v="0.321985803651825"/>
    <n v="4.3531094084897699"/>
    <n v="30.611581082760399"/>
    <n v="3.3840759745628799"/>
    <n v="1.5694681032333899"/>
    <n v="5.5131155983273903"/>
    <n v="186.32310141519599"/>
    <n v="0"/>
    <n v="5399.125"/>
    <n v="2.1798001557141098"/>
    <n v="61.600967342631598"/>
  </r>
  <r>
    <s v="10"/>
    <x v="9"/>
    <s v="Tillverkningsindustri"/>
    <s v="2009"/>
    <x v="6"/>
    <n v="13.609121476517901"/>
    <n v="7.9785471969600001"/>
    <n v="0.15328421531818101"/>
    <n v="0.143593525496436"/>
    <n v="0.252639067362665"/>
    <n v="26.044334578446701"/>
    <n v="0.661114412728108"/>
    <n v="0.33133647801588301"/>
    <n v="4.4383039146041297"/>
    <n v="31.3949417911791"/>
    <n v="3.3627726336314798"/>
    <n v="1.55702999862971"/>
    <n v="5.4859664993079997"/>
    <n v="186.32310141519599"/>
    <n v="0"/>
    <n v="5399.125"/>
    <n v="2.02859800439317"/>
    <n v="61.916855612809002"/>
  </r>
  <r>
    <s v="10"/>
    <x v="9"/>
    <s v="Tillverkningsindustri"/>
    <s v="2009"/>
    <x v="7"/>
    <n v="16.9491390868533"/>
    <n v="11.3118671259911"/>
    <n v="0.15146283265551799"/>
    <n v="0.16548055074743401"/>
    <n v="0.28469691067685998"/>
    <n v="29.767308088909999"/>
    <n v="1.4740471164112801"/>
    <n v="0.33773423055155299"/>
    <n v="4.1950965428242197"/>
    <n v="28.9333574707304"/>
    <n v="3.5096400676533102"/>
    <n v="1.66085786695592"/>
    <n v="5.6772441097152404"/>
    <n v="186.32310141519599"/>
    <n v="0"/>
    <n v="5399.125"/>
    <n v="2.0043530705165602"/>
    <n v="61.089120683440797"/>
  </r>
  <r>
    <s v="10"/>
    <x v="9"/>
    <s v="Tillverkningsindustri"/>
    <s v="2010"/>
    <x v="8"/>
    <n v="23.353696229952899"/>
    <n v="21.361719347486201"/>
    <n v="0.23574423398994299"/>
    <n v="0.226285722194531"/>
    <n v="0.37265735544870898"/>
    <n v="33.5819664958643"/>
    <n v="2.4522370433274001"/>
    <n v="0.37919252786268498"/>
    <n v="3.5555695690788198"/>
    <n v="26.084506564289001"/>
    <n v="3.0749023509765401"/>
    <n v="1.62993775098516"/>
    <n v="4.751763621426"/>
    <n v="170.82676013256599"/>
    <n v="0"/>
    <n v="1750.75"/>
    <n v="1.87541714398698"/>
    <n v="53.323465364746802"/>
  </r>
  <r>
    <s v="10"/>
    <x v="9"/>
    <s v="Tillverkningsindustri"/>
    <s v="2010"/>
    <x v="9"/>
    <n v="10.2718364215285"/>
    <n v="8.3089733533357304"/>
    <n v="0.189328251684619"/>
    <n v="0.13452000389035601"/>
    <n v="0.201375251046226"/>
    <n v="22.729312581434701"/>
    <n v="0.38326982894759498"/>
    <n v="0.22553661833755201"/>
    <n v="3.5585375557166299"/>
    <n v="25.8050832124995"/>
    <n v="2.9531604141835799"/>
    <n v="1.4298800276908901"/>
    <n v="4.7377570142325398"/>
    <n v="170.82676013256599"/>
    <n v="0"/>
    <n v="1750.75"/>
    <n v="2.0141511798751499"/>
    <n v="57.476215522611"/>
  </r>
  <r>
    <s v="10"/>
    <x v="9"/>
    <s v="Tillverkningsindustri"/>
    <s v="2010"/>
    <x v="10"/>
    <n v="11.398316053163001"/>
    <n v="9.4332913866563199"/>
    <n v="0.17727345793837401"/>
    <n v="0.14125441069463099"/>
    <n v="0.214838840716645"/>
    <n v="23.917577295636299"/>
    <n v="0.512444347667526"/>
    <n v="0.25036933977407999"/>
    <n v="3.6931100003098498"/>
    <n v="27.132884091811899"/>
    <n v="2.97908253309213"/>
    <n v="1.4494548719962801"/>
    <n v="4.7746738606938299"/>
    <n v="170.82676013256599"/>
    <n v="0"/>
    <n v="1750.75"/>
    <n v="2.0792061683088798"/>
    <n v="58.300131647933"/>
  </r>
  <r>
    <s v="10"/>
    <x v="9"/>
    <s v="Tillverkningsindustri"/>
    <s v="2010"/>
    <x v="11"/>
    <n v="19.1356742211373"/>
    <n v="17.150796064326201"/>
    <n v="0.24953147802881601"/>
    <n v="0.20502929942828799"/>
    <n v="0.32030829750286099"/>
    <n v="31.786405227168299"/>
    <n v="1.7007419354598201"/>
    <n v="0.32616340639883401"/>
    <n v="3.7296341280015"/>
    <n v="26.7613872749377"/>
    <n v="3.3352003669323902"/>
    <n v="1.6996915384283899"/>
    <n v="5.2396907520066804"/>
    <n v="170.82676013256599"/>
    <n v="0"/>
    <n v="1750.75"/>
    <n v="2.2257948796509899"/>
    <n v="59.959387050716799"/>
  </r>
  <r>
    <s v="10"/>
    <x v="9"/>
    <s v="Tillverkningsindustri"/>
    <s v="2011"/>
    <x v="12"/>
    <n v="16.756775140424399"/>
    <n v="15.331257516240299"/>
    <n v="0.24212224673899499"/>
    <n v="0.18586887792526699"/>
    <n v="0.28812632511039998"/>
    <n v="31.171752937455999"/>
    <n v="2.8288999731591602"/>
    <n v="0.276181676928616"/>
    <n v="3.1216608498403402"/>
    <n v="23.541018607230399"/>
    <n v="3.2156742728080601"/>
    <n v="1.5153622323428"/>
    <n v="5.2126944702838802"/>
    <n v="146.194834430817"/>
    <n v="0"/>
    <n v="1222"/>
    <n v="2.2160916379979301"/>
    <n v="52.876579012875801"/>
  </r>
  <r>
    <s v="10"/>
    <x v="9"/>
    <s v="Tillverkningsindustri"/>
    <s v="2011"/>
    <x v="13"/>
    <n v="8.1793171653832193"/>
    <n v="6.7701427267896301"/>
    <n v="0.21494487230867201"/>
    <n v="0.13588361115852701"/>
    <n v="0.17751597163461999"/>
    <n v="22.956905142071999"/>
    <n v="0.488939776419547"/>
    <n v="0.177314126970604"/>
    <n v="3.2409110415805902"/>
    <n v="24.592924036667998"/>
    <n v="3.25955758806455"/>
    <n v="1.4466542968407501"/>
    <n v="5.4021999816713802"/>
    <n v="146.194834430817"/>
    <n v="0"/>
    <n v="1222"/>
    <n v="2.4999907155640502"/>
    <n v="57.365655700511098"/>
  </r>
  <r>
    <s v="10"/>
    <x v="9"/>
    <s v="Tillverkningsindustri"/>
    <s v="2011"/>
    <x v="14"/>
    <n v="7.55367806872896"/>
    <n v="6.1460801409958403"/>
    <n v="0.21636705018624"/>
    <n v="0.131072206784134"/>
    <n v="0.166748518018284"/>
    <n v="22.273916429944599"/>
    <n v="0.274216618598354"/>
    <n v="0.17132222533982999"/>
    <n v="3.2497811191691799"/>
    <n v="24.759780669800701"/>
    <n v="3.2360938690477798"/>
    <n v="1.42797043080394"/>
    <n v="5.3762347480963797"/>
    <n v="146.194834430817"/>
    <n v="0"/>
    <n v="1222"/>
    <n v="2.6731845305488702"/>
    <n v="57.456700046000002"/>
  </r>
  <r>
    <s v="10"/>
    <x v="9"/>
    <s v="Tillverkningsindustri"/>
    <s v="2011"/>
    <x v="15"/>
    <n v="8.5638292469076607"/>
    <n v="7.1536446666318199"/>
    <n v="0.25205331384472401"/>
    <n v="0.139593726401015"/>
    <n v="0.17847886959842199"/>
    <n v="23.304432465705499"/>
    <n v="0.60423214195416697"/>
    <n v="0.166176187734487"/>
    <n v="3.0635665076501701"/>
    <n v="22.682319410728301"/>
    <n v="3.27497920496435"/>
    <n v="1.4584797628750901"/>
    <n v="5.4185503895485096"/>
    <n v="146.194834430817"/>
    <n v="0"/>
    <n v="1222"/>
    <n v="2.67306870436897"/>
    <n v="56.463660739409399"/>
  </r>
  <r>
    <s v="10"/>
    <x v="9"/>
    <s v="Tillverkningsindustri"/>
    <s v="2012"/>
    <x v="16"/>
    <n v="9.5606528974086498"/>
    <n v="8.8358253006501695"/>
    <n v="0.199204277311888"/>
    <n v="0.14431140316268301"/>
    <n v="0.17450976244282701"/>
    <n v="23.081911215540298"/>
    <n v="1.1279699300019601"/>
    <n v="0.15595290571249901"/>
    <n v="2.5796454887730298"/>
    <n v="20.9146084858729"/>
    <n v="2.8295507010605001"/>
    <n v="1.30142429242351"/>
    <n v="4.6132737581055601"/>
    <n v="123.573801571966"/>
    <n v="0"/>
    <n v="558.125"/>
    <n v="2.3521801227190502"/>
    <n v="50.145498031470702"/>
  </r>
  <r>
    <s v="10"/>
    <x v="9"/>
    <s v="Tillverkningsindustri"/>
    <s v="2012"/>
    <x v="17"/>
    <n v="8.1430021068275291"/>
    <n v="7.4209072405326904"/>
    <n v="0.27158594046863299"/>
    <n v="0.136353802226931"/>
    <n v="0.15222525474043599"/>
    <n v="21.992684896987001"/>
    <n v="0.51251630723005104"/>
    <n v="0.14711277268112599"/>
    <n v="2.6962269529670801"/>
    <n v="22.315765031204901"/>
    <n v="2.8526208189702098"/>
    <n v="1.29180216804722"/>
    <n v="4.6850471865242502"/>
    <n v="123.573801571966"/>
    <n v="0"/>
    <n v="558.125"/>
    <n v="3.5177084418946398"/>
    <n v="51.990086669235502"/>
  </r>
  <r>
    <s v="10"/>
    <x v="9"/>
    <s v="Tillverkningsindustri"/>
    <s v="2012"/>
    <x v="18"/>
    <n v="7.4149929582277796"/>
    <n v="6.6943080656475802"/>
    <n v="0.309017999202854"/>
    <n v="0.13210102137271901"/>
    <n v="0.14211858373092801"/>
    <n v="21.283995579551998"/>
    <n v="0.38888537005673801"/>
    <n v="0.14100760579496599"/>
    <n v="2.7162961224142999"/>
    <n v="22.654983962003602"/>
    <n v="2.83017318849646"/>
    <n v="1.2774566093125499"/>
    <n v="4.6551588363083001"/>
    <n v="123.573801571966"/>
    <n v="0"/>
    <n v="558.125"/>
    <n v="4.0949820913625796"/>
    <n v="52.014035498025898"/>
  </r>
  <r>
    <s v="10"/>
    <x v="9"/>
    <s v="Tillverkningsindustri"/>
    <s v="2012"/>
    <x v="19"/>
    <n v="9.5379938023337196"/>
    <n v="8.81234120122717"/>
    <n v="0.331923141373204"/>
    <n v="0.14758497198718001"/>
    <n v="0.172992212784737"/>
    <n v="23.720368517600701"/>
    <n v="1.0842521568825101"/>
    <n v="0.15494736148503299"/>
    <n v="2.6532590516863301"/>
    <n v="21.4014983973399"/>
    <n v="2.9502213246518898"/>
    <n v="1.35267609058879"/>
    <n v="4.81612457667699"/>
    <n v="123.573801571966"/>
    <n v="0"/>
    <n v="558.125"/>
    <n v="4.18878344679342"/>
    <n v="52.299062655428799"/>
  </r>
  <r>
    <s v="10"/>
    <x v="9"/>
    <s v="Tillverkningsindustri"/>
    <s v="2013"/>
    <x v="20"/>
    <n v="10.016090041494399"/>
    <n v="9.2736580777494595"/>
    <n v="0.36730217767467999"/>
    <n v="0.15083986712984401"/>
    <n v="0.17398844359419599"/>
    <n v="23.760265138963302"/>
    <n v="0.85526602862051104"/>
    <n v="0.146078412311274"/>
    <n v="2.5136953351182401"/>
    <n v="21.918267360778099"/>
    <n v="3.1622412943543901"/>
    <n v="1.3383860056705299"/>
    <n v="5.3218412042751098"/>
    <n v="121.837722534901"/>
    <n v="0"/>
    <n v="575.75"/>
    <n v="4.1830300176040502"/>
    <n v="49.028608446244803"/>
  </r>
  <r>
    <s v="10"/>
    <x v="9"/>
    <s v="Tillverkningsindustri"/>
    <s v="2013"/>
    <x v="21"/>
    <n v="8.1682102941199304"/>
    <n v="7.4276713719728198"/>
    <n v="0.39105088082369999"/>
    <n v="0.14661157378234799"/>
    <n v="0.146397591424206"/>
    <n v="23.229690297035098"/>
    <n v="0.37591325192020802"/>
    <n v="0.128816716408999"/>
    <n v="2.7183371018327498"/>
    <n v="24.062728735494598"/>
    <n v="3.3690211158636099"/>
    <n v="1.4063268113612699"/>
    <n v="5.6983348567942196"/>
    <n v="121.837722534901"/>
    <n v="0"/>
    <n v="575.75"/>
    <n v="5.0055394829387598"/>
    <n v="53.234062269771897"/>
  </r>
  <r>
    <s v="10"/>
    <x v="9"/>
    <s v="Tillverkningsindustri"/>
    <s v="2013"/>
    <x v="22"/>
    <n v="7.5309814237562396"/>
    <n v="6.7916387604279702"/>
    <n v="0.41366341962370201"/>
    <n v="0.14305091890833099"/>
    <n v="0.13737311723775"/>
    <n v="22.652527693226101"/>
    <n v="0.253948464541362"/>
    <n v="0.123521720302113"/>
    <n v="2.7451325568244198"/>
    <n v="24.492172243015599"/>
    <n v="3.3531954203452399"/>
    <n v="1.39561928427827"/>
    <n v="5.6779542034337602"/>
    <n v="121.837722534901"/>
    <n v="0"/>
    <n v="575.75"/>
    <n v="5.4479734186376998"/>
    <n v="53.352245427955303"/>
  </r>
  <r>
    <s v="10"/>
    <x v="9"/>
    <s v="Tillverkningsindustri"/>
    <s v="2013"/>
    <x v="23"/>
    <n v="8.2925471361562693"/>
    <n v="7.5519241511160002"/>
    <n v="0.44529645347645003"/>
    <n v="0.14705220362197199"/>
    <n v="0.14522959091196999"/>
    <n v="23.005170513926601"/>
    <n v="0.31331519057435098"/>
    <n v="0.12301118338642"/>
    <n v="2.58954654678586"/>
    <n v="22.524409298914499"/>
    <n v="3.3043822821011601"/>
    <n v="1.37808083277918"/>
    <n v="5.5906686311702298"/>
    <n v="121.837722534901"/>
    <n v="0"/>
    <n v="575.75"/>
    <n v="5.5185788047172197"/>
    <n v="51.8281879696479"/>
  </r>
  <r>
    <s v="10"/>
    <x v="9"/>
    <s v="Tillverkningsindustri"/>
    <s v="2014"/>
    <x v="24"/>
    <n v="7.8499665428218499"/>
    <n v="7.3442833134590702"/>
    <n v="0.53868529280246202"/>
    <n v="0.14329475408946499"/>
    <n v="0.142530629814549"/>
    <n v="21.149013545338502"/>
    <n v="0.40736846602306298"/>
    <n v="0.105909530521344"/>
    <n v="2.2838237142614299"/>
    <n v="20.899578979886702"/>
    <n v="2.7978093865099098"/>
    <n v="1.2112013471026699"/>
    <n v="4.6677849429630598"/>
    <n v="122.969261894261"/>
    <n v="0"/>
    <n v="340.75"/>
    <n v="6.2351741624375903"/>
    <n v="45.382085905336702"/>
  </r>
  <r>
    <s v="10"/>
    <x v="9"/>
    <s v="Tillverkningsindustri"/>
    <s v="2014"/>
    <x v="25"/>
    <n v="6.9579623296739301"/>
    <n v="6.4519433565131097"/>
    <n v="0.58388384730472997"/>
    <n v="0.145828104012936"/>
    <n v="0.13054513225476699"/>
    <n v="21.702010719567099"/>
    <n v="0.27273667924683298"/>
    <n v="9.9490142320251301E-2"/>
    <n v="2.5099436797529902"/>
    <n v="23.405051433365202"/>
    <n v="3.0287594980260599"/>
    <n v="1.30448739261147"/>
    <n v="5.0630971301854704"/>
    <n v="122.969261894261"/>
    <n v="0"/>
    <n v="340.75"/>
    <n v="7.4752985426687903"/>
    <n v="49.692894211602102"/>
  </r>
  <r>
    <s v="10"/>
    <x v="9"/>
    <s v="Tillverkningsindustri"/>
    <s v="2014"/>
    <x v="26"/>
    <n v="6.7068412566253199"/>
    <n v="6.2014845530776297"/>
    <n v="0.58819072121916605"/>
    <n v="0.14384218777649699"/>
    <n v="0.12568792473801099"/>
    <n v="21.502694616446501"/>
    <n v="0.286845962849679"/>
    <n v="9.7753169593648798E-2"/>
    <n v="2.5249145197301401"/>
    <n v="23.725231149113402"/>
    <n v="3.0180996643500202"/>
    <n v="1.30007158640653"/>
    <n v="5.0456005479574202"/>
    <n v="122.969261894261"/>
    <n v="0"/>
    <n v="340.75"/>
    <n v="7.7535713762087299"/>
    <n v="49.677531801989304"/>
  </r>
  <r>
    <s v="10"/>
    <x v="9"/>
    <s v="Tillverkningsindustri"/>
    <s v="2014"/>
    <x v="27"/>
    <n v="8.5347890552107497"/>
    <n v="8.0256681038337199"/>
    <n v="0.60500424119651197"/>
    <n v="0.15541767432185999"/>
    <n v="0.15057163526699899"/>
    <n v="23.276471808712301"/>
    <n v="0.441331311154119"/>
    <n v="0.114827907590085"/>
    <n v="2.4775238607993399"/>
    <n v="22.614884984394902"/>
    <n v="3.0698898426333501"/>
    <n v="1.3272339973671201"/>
    <n v="5.1246869137399296"/>
    <n v="122.969261894261"/>
    <n v="0"/>
    <n v="340.75"/>
    <n v="7.3468183918774104"/>
    <n v="49.750546294397502"/>
  </r>
  <r>
    <s v="10"/>
    <x v="9"/>
    <s v="Tillverkningsindustri"/>
    <s v="2015"/>
    <x v="28"/>
    <n v="8.8707491649138994"/>
    <n v="6.9573836423173203"/>
    <n v="0.55959651077357497"/>
    <n v="0.148377840295524"/>
    <n v="0.13651202244044799"/>
    <n v="20.368110231252601"/>
    <n v="0.310216763284756"/>
    <n v="9.6817873458962797E-2"/>
    <n v="2.2046063108626002"/>
    <n v="20.5935055905525"/>
    <n v="2.7711673645013701"/>
    <n v="1.1754262639680699"/>
    <n v="4.6538562222174598"/>
    <n v="113.598058289924"/>
    <n v="0"/>
    <n v="1756.625"/>
    <n v="7.0744909088891301"/>
    <n v="46.150869548997001"/>
  </r>
  <r>
    <s v="10"/>
    <x v="9"/>
    <s v="Tillverkningsindustri"/>
    <s v="2015"/>
    <x v="29"/>
    <n v="7.9888837593341497"/>
    <n v="6.0756455220222101"/>
    <n v="0.68493977736369704"/>
    <n v="0.14892823221482099"/>
    <n v="0.126757053038662"/>
    <n v="20.406315445511801"/>
    <n v="0.193623572116917"/>
    <n v="8.9889998494174603E-2"/>
    <n v="2.3705350147478002"/>
    <n v="22.616693346915"/>
    <n v="2.9201781193121001"/>
    <n v="1.2340303822032599"/>
    <n v="4.9103635197986897"/>
    <n v="113.598058289924"/>
    <n v="0"/>
    <n v="1756.625"/>
    <n v="9.11338134074715"/>
    <n v="49.145067908154502"/>
  </r>
  <r>
    <s v="10"/>
    <x v="9"/>
    <s v="Tillverkningsindustri"/>
    <s v="2015"/>
    <x v="30"/>
    <n v="7.9311946774488602"/>
    <n v="6.0189320997820301"/>
    <n v="0.79451835019044204"/>
    <n v="0.14542298731516201"/>
    <n v="0.12508670494208099"/>
    <n v="20.117457748073399"/>
    <n v="0.187468921092285"/>
    <n v="9.2241941196110996E-2"/>
    <n v="2.38360559401257"/>
    <n v="23.100011304540899"/>
    <n v="2.8746983231538898"/>
    <n v="1.2149486849203299"/>
    <n v="4.8342810674879502"/>
    <n v="113.598058289924"/>
    <n v="0"/>
    <n v="1756.625"/>
    <n v="10.760707051176899"/>
    <n v="48.654336718106102"/>
  </r>
  <r>
    <s v="10"/>
    <x v="9"/>
    <s v="Tillverkningsindustri"/>
    <s v="2015"/>
    <x v="31"/>
    <n v="8.1780737706684601"/>
    <n v="6.2638492717900798"/>
    <n v="0.73937398497185902"/>
    <n v="0.152281708852429"/>
    <n v="0.13024241937690101"/>
    <n v="20.669148108490901"/>
    <n v="0.221058013325201"/>
    <n v="8.8876762367329901E-2"/>
    <n v="2.3335623519003801"/>
    <n v="21.864484116101298"/>
    <n v="2.9376644518266302"/>
    <n v="1.2421361048036601"/>
    <n v="4.9382511089941099"/>
    <n v="113.598058289924"/>
    <n v="0"/>
    <n v="1756.625"/>
    <n v="9.6652878625175092"/>
    <n v="49.110650887243303"/>
  </r>
  <r>
    <s v="10"/>
    <x v="9"/>
    <s v="Tillverkningsindustri"/>
    <s v="2016"/>
    <x v="32"/>
    <n v="10.287390919962499"/>
    <n v="8.1240071496630506"/>
    <n v="0.80235058118935498"/>
    <n v="0.144145182841868"/>
    <n v="0.117523724905956"/>
    <n v="19.181688575929201"/>
    <n v="0.35995860331089402"/>
    <n v="0.109342822319366"/>
    <n v="2.0653448038148099"/>
    <n v="19.5993675706925"/>
    <n v="2.5304387411654599"/>
    <n v="1.0705434380971599"/>
    <n v="4.2556069217805499"/>
    <n v="100.894632549004"/>
    <n v="0"/>
    <n v="2021"/>
    <n v="10.861911146538301"/>
    <n v="43.519295808231"/>
  </r>
  <r>
    <s v="10"/>
    <x v="9"/>
    <s v="Tillverkningsindustri"/>
    <s v="2016"/>
    <x v="33"/>
    <n v="8.2717057561588607"/>
    <n v="6.1064271829977903"/>
    <n v="0.89906530541980501"/>
    <n v="0.15140813239967801"/>
    <n v="0.116456625933522"/>
    <n v="18.9759870792534"/>
    <n v="0.22699585166861599"/>
    <n v="8.9462848754286395E-2"/>
    <n v="2.27485194740196"/>
    <n v="21.794715548879498"/>
    <n v="2.7716752087371499"/>
    <n v="1.16456742490554"/>
    <n v="4.6709650458254401"/>
    <n v="100.894632549004"/>
    <n v="0"/>
    <n v="2021"/>
    <n v="12.346180619472699"/>
    <n v="48.076343291230899"/>
  </r>
  <r>
    <s v="10"/>
    <x v="9"/>
    <s v="Tillverkningsindustri"/>
    <s v="2016"/>
    <x v="34"/>
    <n v="7.7352032642246202"/>
    <n v="5.5694318442548703"/>
    <n v="0.87375888598080198"/>
    <n v="0.15332908466315801"/>
    <n v="0.115877856607534"/>
    <n v="18.976672767346301"/>
    <n v="0.22074388155208899"/>
    <n v="8.4016857740482107E-2"/>
    <n v="2.3291579142279901"/>
    <n v="22.383000951591299"/>
    <n v="2.8291748292563601"/>
    <n v="1.18764642940329"/>
    <n v="4.7694790035180201"/>
    <n v="100.894632549004"/>
    <n v="0"/>
    <n v="2021"/>
    <n v="12.041088550597401"/>
    <n v="49.173072268965903"/>
  </r>
  <r>
    <s v="10"/>
    <x v="9"/>
    <s v="Tillverkningsindustri"/>
    <s v="2016"/>
    <x v="35"/>
    <n v="8.8823288606278901"/>
    <n v="6.7047874267161403"/>
    <n v="1.0644262722854401"/>
    <n v="0.186904540795577"/>
    <n v="0.21846778756830301"/>
    <n v="20.672114812754199"/>
    <n v="0.61767712831047095"/>
    <n v="0.11185855503110401"/>
    <n v="2.3693088500546602"/>
    <n v="22.0343506063147"/>
    <n v="2.8946761740216398"/>
    <n v="1.23349286106919"/>
    <n v="4.8488877338857304"/>
    <n v="100.894632549004"/>
    <n v="0"/>
    <n v="2021"/>
    <n v="13.145399834522999"/>
    <n v="49.005365920744801"/>
  </r>
  <r>
    <s v="10"/>
    <x v="9"/>
    <s v="Tillverkningsindustri"/>
    <s v="2017"/>
    <x v="36"/>
    <n v="6.8642893741117197"/>
    <n v="5.8963091754064596"/>
    <n v="2.7324413234179801"/>
    <n v="0.248196019663741"/>
    <n v="0.72760077569114401"/>
    <n v="17.424765622417599"/>
    <n v="0.69511804409452804"/>
    <n v="0.128371805896416"/>
    <n v="2.37045912315117"/>
    <n v="21.725192513735301"/>
    <n v="2.6494907886264198"/>
    <n v="1.1147254923022201"/>
    <n v="4.4248970177160301"/>
    <n v="95.701681775014194"/>
    <n v="0"/>
    <n v="786.13374999999996"/>
    <n v="12.3128819825781"/>
    <n v="44.332771172375601"/>
  </r>
  <r>
    <s v="10"/>
    <x v="9"/>
    <s v="Tillverkningsindustri"/>
    <s v="2017"/>
    <x v="37"/>
    <n v="7.2114952474363703"/>
    <n v="6.2785528440415703"/>
    <n v="1.1909346990059799"/>
    <n v="0.17372697990708499"/>
    <n v="0.18104721230021301"/>
    <n v="17.736470638278401"/>
    <n v="0.31047665446150702"/>
    <n v="9.6622296642553604E-2"/>
    <n v="2.2435361220286998"/>
    <n v="21.1841144303806"/>
    <n v="2.7879282639079102"/>
    <n v="1.14574365996742"/>
    <n v="4.7203798513367001"/>
    <n v="95.701681775014194"/>
    <n v="0"/>
    <n v="786.13374999999996"/>
    <n v="13.3540836863789"/>
    <n v="48.652596323397098"/>
  </r>
  <r>
    <s v="10"/>
    <x v="9"/>
    <s v="Tillverkningsindustri"/>
    <s v="2017"/>
    <x v="38"/>
    <n v="7.3596177076077902"/>
    <n v="6.4180950703637096"/>
    <n v="1.54825364184235"/>
    <n v="0.191808117471748"/>
    <n v="0.316359083537609"/>
    <n v="18.0540913581894"/>
    <n v="0.452344741541647"/>
    <n v="0.109152839824618"/>
    <n v="2.3402398958454498"/>
    <n v="22.336763405543699"/>
    <n v="2.7997557498335701"/>
    <n v="1.1578316692236299"/>
    <n v="4.7248480831129402"/>
    <n v="95.701681775014194"/>
    <n v="0"/>
    <n v="786.13374999999996"/>
    <n v="13.814606379508399"/>
    <n v="48.580752343932801"/>
  </r>
  <r>
    <s v="10"/>
    <x v="9"/>
    <s v="Tillverkningsindustri"/>
    <s v="2017"/>
    <x v="39"/>
    <n v="7.0926419489535002"/>
    <n v="6.1557721878470399"/>
    <n v="1.5454526781133699"/>
    <n v="0.18273728571664299"/>
    <n v="0.23603387916207699"/>
    <n v="17.534565320748602"/>
    <n v="0.38071229463810802"/>
    <n v="9.5883332196896806E-2"/>
    <n v="2.1966586224287998"/>
    <n v="20.204435559873801"/>
    <n v="2.75205408965537"/>
    <n v="1.1355427000945699"/>
    <n v="4.6486593333007002"/>
    <n v="95.701681775014194"/>
    <n v="0"/>
    <n v="786.13374999999996"/>
    <n v="15.145688830572"/>
    <n v="47.4648622395761"/>
  </r>
  <r>
    <s v="10"/>
    <x v="9"/>
    <s v="Tillverkningsindustri"/>
    <s v="2018"/>
    <x v="40"/>
    <n v="6.5677240252356199"/>
    <n v="5.7710710716731102"/>
    <n v="1.04539845412372"/>
    <n v="0.16152661897179499"/>
    <n v="0.16242312961694799"/>
    <n v="15.0391754118971"/>
    <n v="0.17001388595359801"/>
    <n v="9.3879985825024104E-2"/>
    <n v="1.9140581539406401"/>
    <n v="17.818894928002798"/>
    <n v="2.4343472143992502"/>
    <n v="0.96375255192687204"/>
    <n v="4.1704788799315802"/>
    <n v="85.425551905703898"/>
    <n v="0"/>
    <n v="663.875"/>
    <n v="12.6629647258428"/>
    <n v="41.640091467963501"/>
  </r>
  <r>
    <s v="10"/>
    <x v="9"/>
    <s v="Tillverkningsindustri"/>
    <s v="2018"/>
    <x v="41"/>
    <n v="6.5351201496842002"/>
    <n v="5.7360424733955799"/>
    <n v="1.1843322287126901"/>
    <n v="0.17219844260311301"/>
    <n v="0.14801918189584501"/>
    <n v="16.3729804011864"/>
    <n v="0.137428690522129"/>
    <n v="9.6612100889842997E-2"/>
    <n v="2.1473904253631799"/>
    <n v="20.274572815113899"/>
    <n v="2.7405192958528"/>
    <n v="1.07993577439049"/>
    <n v="4.7028085610353001"/>
    <n v="85.425551905703898"/>
    <n v="0"/>
    <n v="663.875"/>
    <n v="15.536828462510799"/>
    <n v="47.211224627651497"/>
  </r>
  <r>
    <s v="10"/>
    <x v="9"/>
    <s v="Tillverkningsindustri"/>
    <s v="2018"/>
    <x v="42"/>
    <n v="6.79189891820414"/>
    <n v="5.9930465196788401"/>
    <n v="1.0822052751922999"/>
    <n v="0.171082282575791"/>
    <n v="0.15053720489316699"/>
    <n v="16.518047545512701"/>
    <n v="0.15839906074341001"/>
    <n v="0.10198002568445499"/>
    <n v="2.1906612512557899"/>
    <n v="21.080384723620501"/>
    <n v="2.7423445415774501"/>
    <n v="1.08175348601298"/>
    <n v="4.7046079976532704"/>
    <n v="85.425551905703898"/>
    <n v="0"/>
    <n v="663.875"/>
    <n v="14.3880541018044"/>
    <n v="47.459155961912998"/>
  </r>
  <r>
    <s v="10"/>
    <x v="9"/>
    <s v="Tillverkningsindustri"/>
    <s v="2018"/>
    <x v="43"/>
    <n v="6.68507226053124"/>
    <n v="5.8860276976549901"/>
    <n v="1.1824041906357099"/>
    <n v="0.17110920715206401"/>
    <n v="0.15714539554436399"/>
    <n v="16.1104169401661"/>
    <n v="0.18142339907453001"/>
    <n v="9.6506618818441997E-2"/>
    <n v="2.0637144527973499"/>
    <n v="19.232606003911599"/>
    <n v="2.6428417778639499"/>
    <n v="1.0447674863858001"/>
    <n v="4.5298021897776799"/>
    <n v="85.425551905703898"/>
    <n v="0"/>
    <n v="663.875"/>
    <n v="14.959676985524901"/>
    <n v="45.271536463001802"/>
  </r>
  <r>
    <s v="10"/>
    <x v="9"/>
    <s v="Tillverkningsindustri"/>
    <s v="2019"/>
    <x v="44"/>
    <n v="6.4077458362069599"/>
    <n v="5.5647652026623504"/>
    <n v="1.5230390884677301"/>
    <n v="0.18505936697008299"/>
    <n v="0.209370235011241"/>
    <n v="13.702282289457001"/>
    <n v="0.16530322744124701"/>
    <n v="9.7626422895474296E-2"/>
    <n v="2.0201454231236902"/>
    <n v="17.986668498791399"/>
    <n v="2.2688316351220901"/>
    <n v="0.92050545293936903"/>
    <n v="3.8480142384171399"/>
    <n v="47.8275347172303"/>
    <n v="0"/>
    <n v="740.25"/>
    <n v="11.8617785842759"/>
    <n v="41.802822134715598"/>
  </r>
  <r>
    <s v="10"/>
    <x v="9"/>
    <s v="Tillverkningsindustri"/>
    <s v="2019"/>
    <x v="45"/>
    <n v="6.1123321335979801"/>
    <n v="5.2719232487063499"/>
    <n v="1.3469304381229401"/>
    <n v="0.180197151924225"/>
    <n v="0.16353946123152099"/>
    <n v="14.4912828975585"/>
    <n v="9.1742713673939796E-2"/>
    <n v="9.4959891524211998E-2"/>
    <n v="2.1951309535679799"/>
    <n v="20.345550290265901"/>
    <n v="2.5259164689815599"/>
    <n v="1.01093604100936"/>
    <n v="4.3094474298334102"/>
    <n v="47.8275347172303"/>
    <n v="0"/>
    <n v="740.25"/>
    <n v="14.550488525148101"/>
    <n v="47.412946154227399"/>
  </r>
  <r>
    <s v="10"/>
    <x v="9"/>
    <s v="Tillverkningsindustri"/>
    <s v="2019"/>
    <x v="46"/>
    <n v="6.1772844006502199"/>
    <n v="5.3388607287465302"/>
    <n v="1.1357532130772601"/>
    <n v="0.17391963923797699"/>
    <n v="0.15205117101420901"/>
    <n v="14.467692751252599"/>
    <n v="0.102450786964167"/>
    <n v="9.7661944121931493E-2"/>
    <n v="2.2185233143615299"/>
    <n v="21.074507705376"/>
    <n v="2.5235326608911501"/>
    <n v="1.00980482814031"/>
    <n v="4.3067341154771102"/>
    <n v="47.8275347172303"/>
    <n v="0"/>
    <n v="740.25"/>
    <n v="13.473717251551101"/>
    <n v="47.692564782621503"/>
  </r>
  <r>
    <s v="10"/>
    <x v="9"/>
    <s v="Tillverkningsindustri"/>
    <s v="2019"/>
    <x v="47"/>
    <n v="6.4096465278126402"/>
    <n v="5.5658866074809596"/>
    <n v="1.5511037163684001"/>
    <n v="0.18924092073311999"/>
    <n v="0.197626486434927"/>
    <n v="14.493281349155399"/>
    <n v="0.165833368235384"/>
    <n v="9.8675691846826299E-2"/>
    <n v="2.15117279915999"/>
    <n v="19.397705250834999"/>
    <n v="2.4538590618034499"/>
    <n v="0.99085091512296497"/>
    <n v="4.1697468378852198"/>
    <n v="47.8275347172303"/>
    <n v="0"/>
    <n v="740.25"/>
    <n v="14.0087336297003"/>
    <n v="45.449698604925601"/>
  </r>
  <r>
    <s v="10"/>
    <x v="9"/>
    <s v="Tillverkningsindustri"/>
    <s v="2020"/>
    <x v="48"/>
    <n v="4.8396215060641001"/>
    <n v="4.4810625492676897"/>
    <n v="1.4899150870339199"/>
    <n v="0.17863454813657201"/>
    <n v="0.186837293412636"/>
    <n v="12.5744170788216"/>
    <n v="0.115224097748459"/>
    <n v="9.2849783034084504E-2"/>
    <n v="1.97386244849141"/>
    <n v="18.036106599267001"/>
    <n v="2.1291460333365499"/>
    <n v="0.84176601370473003"/>
    <n v="3.6407163305024102"/>
    <n v="15.7643573246632"/>
    <n v="0"/>
    <n v="290.22500000000002"/>
    <n v="14.165287328514401"/>
    <n v="41.629117661468001"/>
  </r>
  <r>
    <s v="10"/>
    <x v="9"/>
    <s v="Tillverkningsindustri"/>
    <s v="2020"/>
    <x v="49"/>
    <n v="4.73311819107027"/>
    <n v="4.3823924315479603"/>
    <n v="1.1104859772258"/>
    <n v="0.15536653191963801"/>
    <n v="0.12729540139017301"/>
    <n v="12.0424562387236"/>
    <n v="6.4335976452498195E-2"/>
    <n v="8.7051577246900394E-2"/>
    <n v="1.91542047002937"/>
    <n v="18.359747421087501"/>
    <n v="2.0924511721390102"/>
    <n v="0.81700452505346499"/>
    <n v="3.5983737045915398"/>
    <n v="15.7643573246632"/>
    <n v="0"/>
    <n v="290.22500000000002"/>
    <n v="14.0290519955311"/>
    <n v="41.7466514518389"/>
  </r>
  <r>
    <s v="10"/>
    <x v="9"/>
    <s v="Tillverkningsindustri"/>
    <s v="2020"/>
    <x v="50"/>
    <n v="4.7749106292254897"/>
    <n v="4.4227780592201"/>
    <n v="1.0582203909596599"/>
    <n v="0.16065596301145199"/>
    <n v="0.12747794581000901"/>
    <n v="12.5698863094064"/>
    <n v="6.8383570602394805E-2"/>
    <n v="9.2408949870428303E-2"/>
    <n v="2.0699128248815"/>
    <n v="20.263556491413802"/>
    <n v="2.2041808975854398"/>
    <n v="0.85973456567589701"/>
    <n v="3.7923231581807202"/>
    <n v="15.7643573246632"/>
    <n v="0"/>
    <n v="290.22500000000002"/>
    <n v="13.9178703365345"/>
    <n v="44.404225531882297"/>
  </r>
  <r>
    <s v="10"/>
    <x v="9"/>
    <s v="Tillverkningsindustri"/>
    <s v="2020"/>
    <x v="51"/>
    <n v="5.0010660994471303"/>
    <n v="4.64162982349995"/>
    <n v="1.1693052604588801"/>
    <n v="0.183357191614443"/>
    <n v="0.17347367302469699"/>
    <n v="13.245819042927801"/>
    <n v="0.100704095583766"/>
    <n v="9.2218561705855503E-2"/>
    <n v="2.0410325071222801"/>
    <n v="18.536368655616801"/>
    <n v="2.2836436900831698"/>
    <n v="0.897869027340228"/>
    <n v="3.91347345276961"/>
    <n v="15.7643573246632"/>
    <n v="0"/>
    <n v="290.22500000000002"/>
    <n v="11.1687716735349"/>
    <n v="44.598677919307498"/>
  </r>
  <r>
    <s v="10"/>
    <x v="9"/>
    <s v="Tillverkningsindustri"/>
    <s v="2021"/>
    <x v="52"/>
    <n v="5.0268750529765702"/>
    <n v="4.3294901254713096"/>
    <n v="2.6609929477885701"/>
    <n v="0.23326045956637301"/>
    <n v="0.45260226273663601"/>
    <n v="11.589833945570399"/>
    <n v="0.326342925645559"/>
    <n v="0.10935495931320199"/>
    <n v="2.0574202685325802"/>
    <n v="17.5360207397738"/>
    <n v="1.8677590677032501"/>
    <n v="0.76180036253804795"/>
    <n v="3.13657913916968"/>
    <n v="11.898042363551101"/>
    <n v="0"/>
    <n v="611"/>
    <n v="12.485945514109901"/>
    <n v="39.309589836584799"/>
  </r>
  <r>
    <s v="10"/>
    <x v="9"/>
    <s v="Tillverkningsindustri"/>
    <s v="2021"/>
    <x v="53"/>
    <n v="5.3724237950756697"/>
    <n v="4.69764238038369"/>
    <n v="1.24064793082062"/>
    <n v="0.17864216924903101"/>
    <n v="0.16225705276556501"/>
    <n v="12.1011167916378"/>
    <n v="9.4619958439911306E-2"/>
    <n v="9.4375966823998098E-2"/>
    <n v="2.0406673141498199"/>
    <n v="19.0232567612954"/>
    <n v="2.0380718803187801"/>
    <n v="0.80138283254528897"/>
    <n v="3.4914035475560201"/>
    <n v="11.898042363551101"/>
    <n v="0"/>
    <n v="611"/>
    <n v="12.698627010027399"/>
    <n v="45.4659267361411"/>
  </r>
  <r>
    <s v="10"/>
    <x v="9"/>
    <s v="Tillverkningsindustri"/>
    <s v="2021"/>
    <x v="54"/>
    <n v="5.1739345026957597"/>
    <n v="4.5046501954555502"/>
    <n v="1.15651684519867"/>
    <n v="0.16224749207735001"/>
    <n v="0.12109569557727801"/>
    <n v="11.652661323969999"/>
    <n v="9.8166490622935407E-2"/>
    <n v="9.3181302350027001E-2"/>
    <n v="2.0294548397168199"/>
    <n v="19.717808398550002"/>
    <n v="1.97894063297294"/>
    <n v="0.77926072586430795"/>
    <n v="3.3921286944097302"/>
    <n v="11.898042363551101"/>
    <n v="0"/>
    <n v="611"/>
    <n v="14.7855313895446"/>
    <n v="44.826403735864197"/>
  </r>
  <r>
    <s v="10"/>
    <x v="9"/>
    <s v="Tillverkningsindustri"/>
    <s v="2021"/>
    <x v="55"/>
    <n v="5.3242378959371699"/>
    <n v="4.6371663563488896"/>
    <n v="2.1377967615698998"/>
    <n v="0.20915593131840399"/>
    <n v="0.31239912233404799"/>
    <n v="12.0861819335642"/>
    <n v="0.32249506296832903"/>
    <n v="0.105449410277899"/>
    <n v="2.0710006089470498"/>
    <n v="18.431932773440501"/>
    <n v="1.9985566598907301"/>
    <n v="0.81899233823548301"/>
    <n v="3.36476522088623"/>
    <n v="11.898042363551101"/>
    <n v="0"/>
    <n v="611"/>
    <n v="14.7288834987777"/>
    <n v="42.563232922135697"/>
  </r>
  <r>
    <s v="10"/>
    <x v="9"/>
    <s v="Tillverkningsindustri"/>
    <s v="2022"/>
    <x v="56"/>
    <n v="4.8535105219191896"/>
    <n v="4.1592302443468903"/>
    <n v="1.51743543957945"/>
    <n v="0.160294158978107"/>
    <n v="0.161305716924425"/>
    <n v="10.244428613521499"/>
    <n v="0.128599775155322"/>
    <n v="8.2523879355263396E-2"/>
    <n v="1.7220151977412701"/>
    <n v="15.613165343634501"/>
    <n v="1.6776420828879699"/>
    <n v="0.66676952355193597"/>
    <n v="2.8595322072849401"/>
    <n v="11.898042363551101"/>
    <n v="0"/>
    <n v="635.84240591397804"/>
    <n v="13.6804881289421"/>
    <n v="36.959139091001497"/>
  </r>
  <r>
    <s v="10"/>
    <x v="9"/>
    <s v="Tillverkningsindustri"/>
    <s v="2022"/>
    <x v="57"/>
    <n v="4.5939855571016901"/>
    <n v="3.8913493014106901"/>
    <n v="1.3750031057920999"/>
    <n v="0.14146684577480301"/>
    <n v="0.12048707758490999"/>
    <n v="9.7559574373408093"/>
    <n v="7.0548232331298505E-2"/>
    <n v="8.0819311746965494E-2"/>
    <n v="1.7288338788975799"/>
    <n v="16.69308955612"/>
    <n v="1.64391664211139"/>
    <n v="0.64660787359047101"/>
    <n v="2.8169096432971701"/>
    <n v="11.898042363551101"/>
    <n v="0"/>
    <n v="650.33054393305395"/>
    <n v="16.103371506246599"/>
    <n v="37.299102695408997"/>
  </r>
  <r>
    <s v="10"/>
    <x v="9"/>
    <s v="Tillverkningsindustri"/>
    <s v="2022"/>
    <x v="58"/>
    <n v="4.5846462391318603"/>
    <n v="3.9145119661348802"/>
    <n v="1.2951362490137099"/>
    <n v="0.13690819297142301"/>
    <n v="0.111360698112908"/>
    <n v="9.7649838771352702"/>
    <n v="8.0867082025057602E-2"/>
    <n v="8.2542370245985194E-2"/>
    <n v="1.75124078651597"/>
    <n v="17.285307877239902"/>
    <n v="1.64445784977328"/>
    <n v="0.64671279160070305"/>
    <n v="2.8192423321398299"/>
    <n v="11.898042363551101"/>
    <n v="0"/>
    <n v="619.29214285714295"/>
    <n v="16.4071693115424"/>
    <n v="37.619445905975901"/>
  </r>
  <r>
    <s v="10"/>
    <x v="9"/>
    <s v="Tillverkningsindustri"/>
    <s v="2022"/>
    <x v="59"/>
    <n v="5.0257268306063496"/>
    <n v="4.27267527034686"/>
    <n v="1.38288552254988"/>
    <n v="0.151811948406464"/>
    <n v="0.124545649071357"/>
    <n v="10.3355696062416"/>
    <n v="0.116280966376214"/>
    <n v="8.2805438675909407E-2"/>
    <n v="1.7507949873139199"/>
    <n v="16.367042700508701"/>
    <n v="1.7043486200303299"/>
    <n v="0.67451309048525299"/>
    <n v="2.9123158721293998"/>
    <n v="11.898042363551101"/>
    <n v="0"/>
    <n v="697.89075630252103"/>
    <n v="14.895620371104"/>
    <n v="38.050549817789097"/>
  </r>
  <r>
    <s v="10"/>
    <x v="9"/>
    <s v="Tillverkningsindustri"/>
    <s v="2023"/>
    <x v="60"/>
    <n v="5.2567026493393296"/>
    <n v="4.4949951334932896"/>
    <n v="2.3128726677351099"/>
    <n v="0.19387908116990701"/>
    <n v="0.23616718097560899"/>
    <n v="11.0063280070832"/>
    <n v="0.44803777965531999"/>
    <n v="9.7323169917533106E-2"/>
    <n v="1.8639802537018499"/>
    <n v="16.082701558344699"/>
    <n v="1.7401216396736401"/>
    <n v="0.73547779470488805"/>
    <n v="2.8993752953821401"/>
    <n v="12.9353272967635"/>
    <n v="0"/>
    <n v="691.27587365591398"/>
    <n v="14.9300218371698"/>
    <n v="36.388034848081801"/>
  </r>
  <r>
    <s v="100"/>
    <x v="10"/>
    <s v="Offentlig sektor"/>
    <s v="2008"/>
    <x v="0"/>
    <n v="94.672836671619805"/>
    <n v="92.928657455406594"/>
    <n v="17.309670433975899"/>
    <n v="1.6401593959151799"/>
    <n v="15.534081117196701"/>
    <n v="263.01721309919498"/>
    <n v="13.6686348297153"/>
    <n v="7.4713160397730398"/>
    <n v="181.83202979114799"/>
    <n v="2080.3830871053801"/>
    <n v="67.432614458548599"/>
    <n v="43.4387324125288"/>
    <n v="95.494308006704799"/>
    <n v="874.58270501413699"/>
    <n v="0"/>
    <n v="0"/>
    <n v="40.125854344274501"/>
    <n v="641.24855394660801"/>
  </r>
  <r>
    <s v="100"/>
    <x v="10"/>
    <s v="Offentlig sektor"/>
    <s v="2008"/>
    <x v="1"/>
    <n v="84.109353124982903"/>
    <n v="82.431747733514499"/>
    <n v="9.8552844492702008"/>
    <n v="1.39218007929569"/>
    <n v="15.503391622889501"/>
    <n v="271.05390037293301"/>
    <n v="9.3053771174388"/>
    <n v="7.8373022457067201"/>
    <n v="202.743526257024"/>
    <n v="2327.50621849134"/>
    <n v="66.838698723460794"/>
    <n v="40.552780587390302"/>
    <n v="97.761751981810207"/>
    <n v="874.58270501413699"/>
    <n v="0"/>
    <n v="0"/>
    <n v="53.738972230985098"/>
    <n v="718.93759210195003"/>
  </r>
  <r>
    <s v="100"/>
    <x v="10"/>
    <s v="Offentlig sektor"/>
    <s v="2008"/>
    <x v="2"/>
    <n v="82.998078962521404"/>
    <n v="81.332925049184993"/>
    <n v="7.5362747382238799"/>
    <n v="1.33474003992301"/>
    <n v="15.6023249193798"/>
    <n v="262.12523320901801"/>
    <n v="9.3346632354233403"/>
    <n v="7.9832688416909798"/>
    <n v="207.12712810666201"/>
    <n v="2384.83534731799"/>
    <n v="64.088619314151899"/>
    <n v="38.913647551110202"/>
    <n v="93.744266120918795"/>
    <n v="874.58270501413699"/>
    <n v="0"/>
    <n v="0"/>
    <n v="57.530753067785596"/>
    <n v="715.58370393484097"/>
  </r>
  <r>
    <s v="100"/>
    <x v="10"/>
    <s v="Offentlig sektor"/>
    <s v="2008"/>
    <x v="3"/>
    <n v="97.239032226509494"/>
    <n v="95.477530481095599"/>
    <n v="16.5923872807486"/>
    <n v="1.6674219822998999"/>
    <n v="15.8947219675089"/>
    <n v="278.68430560356302"/>
    <n v="14.0076898723371"/>
    <n v="7.7935118698141901"/>
    <n v="188.797730371847"/>
    <n v="2154.0529086155798"/>
    <n v="69.671535972503193"/>
    <n v="43.710760993855999"/>
    <n v="100.093440203314"/>
    <n v="874.58270501413699"/>
    <n v="0"/>
    <n v="0"/>
    <n v="58.716645061101801"/>
    <n v="686.35794598448194"/>
  </r>
  <r>
    <s v="100"/>
    <x v="10"/>
    <s v="Offentlig sektor"/>
    <s v="2009"/>
    <x v="4"/>
    <n v="96.027610215107302"/>
    <n v="93.9415172432535"/>
    <n v="37.715575208441003"/>
    <n v="2.42309574565579"/>
    <n v="18.106518192634901"/>
    <n v="262.91923727788401"/>
    <n v="15.3367707805797"/>
    <n v="7.7094080414619901"/>
    <n v="170.94338290051101"/>
    <n v="2018.38211207631"/>
    <n v="78.259705620509905"/>
    <n v="52.6257974862853"/>
    <n v="107.955211112673"/>
    <n v="936.99008986126398"/>
    <n v="0"/>
    <n v="0"/>
    <n v="60.562745508385603"/>
    <n v="643.25217296207302"/>
  </r>
  <r>
    <s v="100"/>
    <x v="10"/>
    <s v="Offentlig sektor"/>
    <s v="2009"/>
    <x v="5"/>
    <n v="79.926328520801107"/>
    <n v="78.102393673432303"/>
    <n v="17.446465554590901"/>
    <n v="1.65375297135046"/>
    <n v="16.025007860700502"/>
    <n v="253.011464998881"/>
    <n v="8.619642459944"/>
    <n v="7.73983386617493"/>
    <n v="190.34693759690001"/>
    <n v="2266.2586961034099"/>
    <n v="71.049355304450401"/>
    <n v="43.956864622352398"/>
    <n v="102.82012716864701"/>
    <n v="936.99008986126398"/>
    <n v="0"/>
    <n v="0"/>
    <n v="69.457857808727894"/>
    <n v="719.95734772370702"/>
  </r>
  <r>
    <s v="100"/>
    <x v="10"/>
    <s v="Offentlig sektor"/>
    <s v="2009"/>
    <x v="6"/>
    <n v="81.239234299453301"/>
    <n v="79.468732700019999"/>
    <n v="11.311609398599501"/>
    <n v="1.48761691634275"/>
    <n v="15.689036669331299"/>
    <n v="250.25388094056501"/>
    <n v="8.1041774996401994"/>
    <n v="7.8476149001998996"/>
    <n v="194.90391735714999"/>
    <n v="2325.4906961861402"/>
    <n v="68.111633601766201"/>
    <n v="41.227918823316898"/>
    <n v="99.741426483782902"/>
    <n v="936.99008986126398"/>
    <n v="0"/>
    <n v="0"/>
    <n v="71.941430944665697"/>
    <n v="732.49249930147801"/>
  </r>
  <r>
    <s v="100"/>
    <x v="10"/>
    <s v="Offentlig sektor"/>
    <s v="2009"/>
    <x v="7"/>
    <n v="95.645854105941496"/>
    <n v="93.5992353423689"/>
    <n v="32.957697524835503"/>
    <n v="2.3048052427196302"/>
    <n v="17.816260156806301"/>
    <n v="274.83667628316903"/>
    <n v="14.485019965305099"/>
    <n v="7.9783997305609997"/>
    <n v="176.20999095811101"/>
    <n v="2077.2443496432502"/>
    <n v="79.194229655334496"/>
    <n v="51.2966192149186"/>
    <n v="111.66078963579901"/>
    <n v="936.99008986126398"/>
    <n v="0"/>
    <n v="0"/>
    <n v="75.0410552997689"/>
    <n v="694.12455165716096"/>
  </r>
  <r>
    <s v="100"/>
    <x v="10"/>
    <s v="Offentlig sektor"/>
    <s v="2010"/>
    <x v="8"/>
    <n v="106.459874417341"/>
    <n v="104.473079157331"/>
    <n v="30.501727878744902"/>
    <n v="2.21680558854748"/>
    <n v="17.614370229100398"/>
    <n v="261.97951153712302"/>
    <n v="15.4026706407251"/>
    <n v="6.90416642647609"/>
    <n v="160.22297855739501"/>
    <n v="1981.5452420736301"/>
    <n v="76.896430216141795"/>
    <n v="51.456778640935902"/>
    <n v="106.23843332169901"/>
    <n v="906.13941263031995"/>
    <n v="0"/>
    <n v="0"/>
    <n v="88.946772651005602"/>
    <n v="665.20533512039697"/>
  </r>
  <r>
    <s v="100"/>
    <x v="10"/>
    <s v="Offentlig sektor"/>
    <s v="2010"/>
    <x v="9"/>
    <n v="79.168543875836903"/>
    <n v="77.447685045540396"/>
    <n v="15.7130620384319"/>
    <n v="1.50819658601461"/>
    <n v="14.8231186561566"/>
    <n v="245.689650117849"/>
    <n v="6.8350957684435798"/>
    <n v="6.7546200590076699"/>
    <n v="174.36781956775201"/>
    <n v="2189.1753918310701"/>
    <n v="69.906158619106904"/>
    <n v="43.362445536975798"/>
    <n v="100.94983259478001"/>
    <n v="906.13941263031995"/>
    <n v="0"/>
    <n v="0"/>
    <n v="103.077048928916"/>
    <n v="731.791419331778"/>
  </r>
  <r>
    <s v="100"/>
    <x v="10"/>
    <s v="Offentlig sektor"/>
    <s v="2010"/>
    <x v="10"/>
    <n v="79.483626960847104"/>
    <n v="77.788380519315197"/>
    <n v="11.2143415440841"/>
    <n v="1.4271954107267399"/>
    <n v="14.6750087521065"/>
    <n v="245.077385006996"/>
    <n v="6.9495217887816203"/>
    <n v="6.92233102626827"/>
    <n v="182.16043176375601"/>
    <n v="2294.0843817459599"/>
    <n v="67.807659006606997"/>
    <n v="41.233025157389399"/>
    <n v="99.002603792352502"/>
    <n v="906.13941263031995"/>
    <n v="0"/>
    <n v="0"/>
    <n v="106.07642310503699"/>
    <n v="753.74791697712999"/>
  </r>
  <r>
    <s v="100"/>
    <x v="10"/>
    <s v="Offentlig sektor"/>
    <s v="2010"/>
    <x v="11"/>
    <n v="107.864626514992"/>
    <n v="105.883433680099"/>
    <n v="28.699404841868098"/>
    <n v="2.20095633211788"/>
    <n v="17.564285508999301"/>
    <n v="282.785591527012"/>
    <n v="14.6399399191024"/>
    <n v="7.2494107278705897"/>
    <n v="166.75790249686699"/>
    <n v="2059.6837824106201"/>
    <n v="80.008185113479897"/>
    <n v="51.344303685183299"/>
    <n v="113.238985034509"/>
    <n v="906.13941263031995"/>
    <n v="0"/>
    <n v="0"/>
    <n v="115.690967305131"/>
    <n v="738.67045757212895"/>
  </r>
  <r>
    <s v="100"/>
    <x v="10"/>
    <s v="Offentlig sektor"/>
    <s v="2011"/>
    <x v="12"/>
    <n v="90.866783628327397"/>
    <n v="88.763435898265001"/>
    <n v="35.393384300961202"/>
    <n v="2.3866199255005101"/>
    <n v="21.405637288522499"/>
    <n v="252.750341483162"/>
    <n v="12.632896166948701"/>
    <n v="6.1193546458019004"/>
    <n v="145.40769551136501"/>
    <n v="1960.3181174431199"/>
    <n v="78.637842684697205"/>
    <n v="48.458726128095698"/>
    <n v="114.03258627311401"/>
    <n v="871.535605726011"/>
    <n v="0"/>
    <n v="0"/>
    <n v="108.032269985547"/>
    <n v="665.78512131314994"/>
  </r>
  <r>
    <s v="100"/>
    <x v="10"/>
    <s v="Offentlig sektor"/>
    <s v="2011"/>
    <x v="13"/>
    <n v="73.781285444618803"/>
    <n v="72.040022304367298"/>
    <n v="17.636279423669201"/>
    <n v="1.6083557862237099"/>
    <n v="15.8397589705786"/>
    <n v="241.77305863897999"/>
    <n v="6.5772103012230501"/>
    <n v="6.0601319056185501"/>
    <n v="162.61613543977199"/>
    <n v="2208.6399361579302"/>
    <n v="73.376169814887604"/>
    <n v="41.420081833856301"/>
    <n v="111.171049472704"/>
    <n v="871.535605726011"/>
    <n v="0"/>
    <n v="0"/>
    <n v="125.510962676099"/>
    <n v="736.98161150661997"/>
  </r>
  <r>
    <s v="100"/>
    <x v="10"/>
    <s v="Offentlig sektor"/>
    <s v="2011"/>
    <x v="14"/>
    <n v="76.164157950269995"/>
    <n v="74.462956835163098"/>
    <n v="13.263051979634"/>
    <n v="1.5287500038833399"/>
    <n v="15.1623842268493"/>
    <n v="240.559261310745"/>
    <n v="7.0827555215220697"/>
    <n v="6.0733244848239698"/>
    <n v="164.71063949885101"/>
    <n v="2236.97102576514"/>
    <n v="71.544382499161102"/>
    <n v="39.715418431023402"/>
    <n v="109.25785950183401"/>
    <n v="871.535605726011"/>
    <n v="0"/>
    <n v="0"/>
    <n v="128.06775286999101"/>
    <n v="743.91908943681597"/>
  </r>
  <r>
    <s v="100"/>
    <x v="10"/>
    <s v="Offentlig sektor"/>
    <s v="2011"/>
    <x v="15"/>
    <n v="84.135807816421305"/>
    <n v="82.206813533266597"/>
    <n v="27.061416846873101"/>
    <n v="2.0437402628003101"/>
    <n v="18.423839563807899"/>
    <n v="253.57434582542501"/>
    <n v="10.1330698744401"/>
    <n v="6.1093096221520096"/>
    <n v="146.09864593888801"/>
    <n v="1968.89524241192"/>
    <n v="77.383426141026504"/>
    <n v="45.245882739208703"/>
    <n v="115.25321748542601"/>
    <n v="871.535605726011"/>
    <n v="0"/>
    <n v="0"/>
    <n v="126.814431231117"/>
    <n v="711.52967670762905"/>
  </r>
  <r>
    <s v="100"/>
    <x v="10"/>
    <s v="Offentlig sektor"/>
    <s v="2012"/>
    <x v="16"/>
    <n v="88.048240564409696"/>
    <n v="86.1198638173002"/>
    <n v="29.916185610496999"/>
    <n v="2.2506864899774102"/>
    <n v="17.2120116873512"/>
    <n v="248.42059846846701"/>
    <n v="11.8930506083223"/>
    <n v="5.35622119550042"/>
    <n v="133.639325248191"/>
    <n v="1970.72594729456"/>
    <n v="76.122876250664504"/>
    <n v="48.152552194754001"/>
    <n v="108.65747210647901"/>
    <n v="850.00850001964898"/>
    <n v="0"/>
    <n v="0"/>
    <n v="87.571757242963997"/>
    <n v="668.97854319707903"/>
  </r>
  <r>
    <s v="100"/>
    <x v="10"/>
    <s v="Offentlig sektor"/>
    <s v="2012"/>
    <x v="17"/>
    <n v="76.653103000614294"/>
    <n v="74.939424068056795"/>
    <n v="17.4390590187326"/>
    <n v="1.75388673892077"/>
    <n v="14.2460873829971"/>
    <n v="237.30191619531499"/>
    <n v="7.87882439443705"/>
    <n v="5.15647170155653"/>
    <n v="142.53609819344999"/>
    <n v="2141.4929612009"/>
    <n v="70.053273677690996"/>
    <n v="41.658602123658"/>
    <n v="103.345407418357"/>
    <n v="850.00850001964898"/>
    <n v="0"/>
    <n v="0"/>
    <n v="103.708987010076"/>
    <n v="703.88990525664997"/>
  </r>
  <r>
    <s v="100"/>
    <x v="10"/>
    <s v="Offentlig sektor"/>
    <s v="2012"/>
    <x v="18"/>
    <n v="81.445853032203601"/>
    <n v="79.758280956019803"/>
    <n v="12.645330051327599"/>
    <n v="1.70749114482931"/>
    <n v="13.7528008137272"/>
    <n v="236.97210212924"/>
    <n v="9.2122355589261495"/>
    <n v="5.1236332665876896"/>
    <n v="146.212349183165"/>
    <n v="2203.63373005727"/>
    <n v="67.549869000537001"/>
    <n v="39.3893975677694"/>
    <n v="100.663169566683"/>
    <n v="850.00850001964898"/>
    <n v="0"/>
    <n v="0"/>
    <n v="109.559322056292"/>
    <n v="707.81946134669499"/>
  </r>
  <r>
    <s v="100"/>
    <x v="10"/>
    <s v="Offentlig sektor"/>
    <s v="2012"/>
    <x v="19"/>
    <n v="93.700611852330894"/>
    <n v="91.776014882505606"/>
    <n v="28.291505591126501"/>
    <n v="2.2708454483125"/>
    <n v="16.886229500099599"/>
    <n v="257.579255431805"/>
    <n v="12.871490940369201"/>
    <n v="5.3351146375166003"/>
    <n v="134.34384780485101"/>
    <n v="1979.72298299473"/>
    <n v="76.414803436955907"/>
    <n v="47.271098023880903"/>
    <n v="110.396468411665"/>
    <n v="850.00850001964898"/>
    <n v="0"/>
    <n v="0"/>
    <n v="110.643759218287"/>
    <n v="688.28327031681795"/>
  </r>
  <r>
    <s v="100"/>
    <x v="10"/>
    <s v="Offentlig sektor"/>
    <s v="2013"/>
    <x v="20"/>
    <n v="78.002395050608698"/>
    <n v="76.097426742138893"/>
    <n v="33.008946397143902"/>
    <n v="2.4171397309674298"/>
    <n v="16.0966922087188"/>
    <n v="239.02447457228601"/>
    <n v="9.0945345389223409"/>
    <n v="4.6501387038133197"/>
    <n v="115.099349667308"/>
    <n v="1895.3202411366001"/>
    <n v="78.142121671185805"/>
    <n v="46.350579985458502"/>
    <n v="115.53274710351199"/>
    <n v="813.71889791932495"/>
    <n v="0"/>
    <n v="0"/>
    <n v="91.920615955846699"/>
    <n v="635.81068006285398"/>
  </r>
  <r>
    <s v="100"/>
    <x v="10"/>
    <s v="Offentlig sektor"/>
    <s v="2013"/>
    <x v="21"/>
    <n v="69.256641600029099"/>
    <n v="67.587883435050401"/>
    <n v="16.846793815721"/>
    <n v="1.8481560171873801"/>
    <n v="13.0456400894555"/>
    <n v="235.67342952769499"/>
    <n v="5.6320077356794904"/>
    <n v="4.3895032599517698"/>
    <n v="128.142164398642"/>
    <n v="2136.36714930167"/>
    <n v="74.448807211531204"/>
    <n v="40.5274962534737"/>
    <n v="114.629343676261"/>
    <n v="813.71889791932495"/>
    <n v="0"/>
    <n v="0"/>
    <n v="103.926405904666"/>
    <n v="697.92961767287898"/>
  </r>
  <r>
    <s v="100"/>
    <x v="10"/>
    <s v="Offentlig sektor"/>
    <s v="2013"/>
    <x v="22"/>
    <n v="69.3207295181615"/>
    <n v="67.699536659726604"/>
    <n v="12.482495860247001"/>
    <n v="1.7287935904285201"/>
    <n v="12.4765592518576"/>
    <n v="232.79250712024501"/>
    <n v="5.6336786825027101"/>
    <n v="4.3274881282853803"/>
    <n v="132.84929650011799"/>
    <n v="2219.9062713476801"/>
    <n v="72.616460987010498"/>
    <n v="38.842246707538202"/>
    <n v="112.690015474321"/>
    <n v="813.71889791932495"/>
    <n v="0"/>
    <n v="0"/>
    <n v="106.469817211041"/>
    <n v="704.02327463245103"/>
  </r>
  <r>
    <s v="100"/>
    <x v="10"/>
    <s v="Offentlig sektor"/>
    <s v="2013"/>
    <x v="23"/>
    <n v="72.401553644645105"/>
    <n v="70.6287380343949"/>
    <n v="25.034177092597002"/>
    <n v="2.1297805197117401"/>
    <n v="14.096602664546801"/>
    <n v="238.51999223018501"/>
    <n v="7.4141986866094403"/>
    <n v="4.3822182976172304"/>
    <n v="116.855162617177"/>
    <n v="1931.2263318651901"/>
    <n v="76.649148100589798"/>
    <n v="43.214590091396303"/>
    <n v="116.135385371553"/>
    <n v="813.71889791932495"/>
    <n v="0"/>
    <n v="0"/>
    <n v="109.698537145858"/>
    <n v="666.78640312257198"/>
  </r>
  <r>
    <s v="100"/>
    <x v="10"/>
    <s v="Offentlig sektor"/>
    <s v="2014"/>
    <x v="24"/>
    <n v="71.586012437626096"/>
    <n v="69.782545504590004"/>
    <n v="22.895413946009299"/>
    <n v="2.08600490343653"/>
    <n v="18.238837260996199"/>
    <n v="221.405159681664"/>
    <n v="7.3379518314746797"/>
    <n v="4.0179431949801403"/>
    <n v="101.932102934214"/>
    <n v="1830.91663340232"/>
    <n v="67.2766846022691"/>
    <n v="39.327481262985998"/>
    <n v="100.057480953891"/>
    <n v="739.98819031753806"/>
    <n v="0"/>
    <n v="0"/>
    <n v="105.535581703606"/>
    <n v="598.61087940057905"/>
  </r>
  <r>
    <s v="100"/>
    <x v="10"/>
    <s v="Offentlig sektor"/>
    <s v="2014"/>
    <x v="25"/>
    <n v="63.0656906887844"/>
    <n v="61.488642723347198"/>
    <n v="14.882682067274899"/>
    <n v="1.7299085951822999"/>
    <n v="13.5226427641563"/>
    <n v="223.97842347605899"/>
    <n v="4.4696446308069699"/>
    <n v="4.0114789611947499"/>
    <n v="117.051830167926"/>
    <n v="2135.2086192575598"/>
    <n v="67.187099811372605"/>
    <n v="36.999322231913901"/>
    <n v="102.76964945816199"/>
    <n v="739.98819031753806"/>
    <n v="0"/>
    <n v="0"/>
    <n v="120.57771825496501"/>
    <n v="665.00570344620303"/>
  </r>
  <r>
    <s v="100"/>
    <x v="10"/>
    <s v="Offentlig sektor"/>
    <s v="2014"/>
    <x v="26"/>
    <n v="66.532237342881601"/>
    <n v="64.980241084504399"/>
    <n v="11.7932616457622"/>
    <n v="1.6993753473662201"/>
    <n v="12.9169143217004"/>
    <n v="224.2363827787"/>
    <n v="5.1315498295428803"/>
    <n v="4.0696245402576903"/>
    <n v="120.49891086485501"/>
    <n v="2203.6286034438699"/>
    <n v="66.003924811265406"/>
    <n v="35.979162121177097"/>
    <n v="101.446074443648"/>
    <n v="739.98819031753806"/>
    <n v="0"/>
    <n v="0"/>
    <n v="121.887443841533"/>
    <n v="672.89065358973505"/>
  </r>
  <r>
    <s v="100"/>
    <x v="10"/>
    <s v="Offentlig sektor"/>
    <s v="2014"/>
    <x v="27"/>
    <n v="68.538534728623503"/>
    <n v="66.803549980647304"/>
    <n v="20.762311176394"/>
    <n v="2.0181035881599101"/>
    <n v="16.435682385581199"/>
    <n v="232.34356385506601"/>
    <n v="6.1288243595265097"/>
    <n v="3.98935729800864"/>
    <n v="106.926139783282"/>
    <n v="1927.063734608"/>
    <n v="69.845837681160106"/>
    <n v="39.245681928805404"/>
    <n v="105.815932424957"/>
    <n v="739.98819031753806"/>
    <n v="0"/>
    <n v="0"/>
    <n v="117.947634786235"/>
    <n v="647.17499934534305"/>
  </r>
  <r>
    <s v="100"/>
    <x v="10"/>
    <s v="Offentlig sektor"/>
    <s v="2015"/>
    <x v="28"/>
    <n v="65.847606543992697"/>
    <n v="64.128804730381702"/>
    <n v="23.913823419485599"/>
    <n v="2.1522603662278401"/>
    <n v="17.613081659735101"/>
    <n v="213.53534861143001"/>
    <n v="6.4640102980726999"/>
    <n v="3.81534610491074"/>
    <n v="96.125827255243905"/>
    <n v="1821.23339332261"/>
    <n v="67.174930447495498"/>
    <n v="38.498846082168299"/>
    <n v="100.820011996858"/>
    <n v="655.28653008801803"/>
    <n v="0"/>
    <n v="0"/>
    <n v="122.56315781057199"/>
    <n v="585.05079855034899"/>
  </r>
  <r>
    <s v="100"/>
    <x v="10"/>
    <s v="Offentlig sektor"/>
    <s v="2015"/>
    <x v="29"/>
    <n v="64.193812296953894"/>
    <n v="62.657512388969998"/>
    <n v="17.100312228421199"/>
    <n v="1.8749059098085701"/>
    <n v="13.720118278449"/>
    <n v="214.865128827251"/>
    <n v="5.0150267409844203"/>
    <n v="3.8759693771013999"/>
    <n v="109.473350951825"/>
    <n v="2108.1813843555701"/>
    <n v="66.193189968775101"/>
    <n v="36.067331340691602"/>
    <n v="101.696373649968"/>
    <n v="655.28653008801803"/>
    <n v="0"/>
    <n v="0"/>
    <n v="144.19267250401199"/>
    <n v="640.776335378059"/>
  </r>
  <r>
    <s v="100"/>
    <x v="10"/>
    <s v="Offentlig sektor"/>
    <s v="2015"/>
    <x v="30"/>
    <n v="65.685292990292297"/>
    <n v="64.224865256928794"/>
    <n v="14.409511628857"/>
    <n v="1.74865644516719"/>
    <n v="12.2052587609334"/>
    <n v="210.25806153108201"/>
    <n v="5.1558742034272704"/>
    <n v="3.8227116534246202"/>
    <n v="114.673917393469"/>
    <n v="2223.3293546382802"/>
    <n v="64.181803675313304"/>
    <n v="34.583797357915898"/>
    <n v="99.122849158097196"/>
    <n v="655.28653008801803"/>
    <n v="0"/>
    <n v="0"/>
    <n v="158.54411588904301"/>
    <n v="646.59262853467203"/>
  </r>
  <r>
    <s v="100"/>
    <x v="10"/>
    <s v="Offentlig sektor"/>
    <s v="2015"/>
    <x v="31"/>
    <n v="68.091919873931502"/>
    <n v="66.410693776648898"/>
    <n v="22.4454732445666"/>
    <n v="2.1256417018485898"/>
    <n v="16.5230184358801"/>
    <n v="222.04838802662701"/>
    <n v="6.3943156810970398"/>
    <n v="3.9295202234564801"/>
    <n v="102.915770566872"/>
    <n v="1961.3315536002799"/>
    <n v="68.510204563196595"/>
    <n v="38.128494174502102"/>
    <n v="104.227796126633"/>
    <n v="655.28653008801803"/>
    <n v="0"/>
    <n v="0"/>
    <n v="145.63965406015299"/>
    <n v="626.81524882973497"/>
  </r>
  <r>
    <s v="100"/>
    <x v="10"/>
    <s v="Offentlig sektor"/>
    <s v="2016"/>
    <x v="32"/>
    <n v="66.108547619157306"/>
    <n v="64.2646072267747"/>
    <n v="42.5667771134123"/>
    <n v="2.82364570868305"/>
    <n v="18.641234034330498"/>
    <n v="209.86999942210801"/>
    <n v="8.4435499337116795"/>
    <n v="4.6077070559437798"/>
    <n v="101.190704647381"/>
    <n v="1960.1050747609499"/>
    <n v="74.698465559432805"/>
    <n v="46.756139183740402"/>
    <n v="107.233488582409"/>
    <n v="573.71972662035205"/>
    <n v="0"/>
    <n v="0"/>
    <n v="156.97189093731001"/>
    <n v="560.90222670026697"/>
  </r>
  <r>
    <s v="100"/>
    <x v="10"/>
    <s v="Offentlig sektor"/>
    <s v="2016"/>
    <x v="33"/>
    <n v="61.507264265560401"/>
    <n v="59.998936745787297"/>
    <n v="24.3350654730225"/>
    <n v="2.1422762977382601"/>
    <n v="13.1037347947165"/>
    <n v="205.689457231635"/>
    <n v="5.3052107613490804"/>
    <n v="4.2007801296734604"/>
    <n v="110.495090820812"/>
    <n v="2183.8392673266599"/>
    <n v="70.220864880201503"/>
    <n v="39.947753199869098"/>
    <n v="105.83365864691299"/>
    <n v="573.71972662035205"/>
    <n v="0"/>
    <n v="0"/>
    <n v="177.172459321134"/>
    <n v="622.10549291989105"/>
  </r>
  <r>
    <s v="100"/>
    <x v="10"/>
    <s v="Offentlig sektor"/>
    <s v="2016"/>
    <x v="34"/>
    <n v="62.3761758274402"/>
    <n v="60.966378058534502"/>
    <n v="18.047423003849801"/>
    <n v="1.9525585911393499"/>
    <n v="11.380357701195701"/>
    <n v="204.071313317342"/>
    <n v="4.9580670130778497"/>
    <n v="3.9243226060319798"/>
    <n v="113.15752772149899"/>
    <n v="2244.46938999346"/>
    <n v="68.586252869404305"/>
    <n v="37.793994316060001"/>
    <n v="104.912248618118"/>
    <n v="573.71972662035205"/>
    <n v="0"/>
    <n v="0"/>
    <n v="174.556418214453"/>
    <n v="631.43928867069701"/>
  </r>
  <r>
    <s v="100"/>
    <x v="10"/>
    <s v="Offentlig sektor"/>
    <s v="2016"/>
    <x v="35"/>
    <n v="67.647685330636406"/>
    <n v="65.891867034259207"/>
    <n v="38.213974438212396"/>
    <n v="2.7154977098082198"/>
    <n v="16.517559880630898"/>
    <n v="222.31826714754399"/>
    <n v="7.50684694440241"/>
    <n v="4.2443866829683703"/>
    <n v="103.41966682586001"/>
    <n v="1999.65482995456"/>
    <n v="76.8161294844531"/>
    <n v="45.437081239722701"/>
    <n v="113.525197812504"/>
    <n v="573.71972662035205"/>
    <n v="0"/>
    <n v="0"/>
    <n v="186.239763276936"/>
    <n v="599.35913424656496"/>
  </r>
  <r>
    <s v="100"/>
    <x v="10"/>
    <s v="Offentlig sektor"/>
    <s v="2017"/>
    <x v="36"/>
    <n v="62.944286118442903"/>
    <n v="61.4321342570179"/>
    <n v="45.153504963133003"/>
    <n v="2.8503676377239699"/>
    <n v="9.8928391908407303"/>
    <n v="199.13684070864201"/>
    <n v="9.0755688948453592"/>
    <n v="4.5497458934593196"/>
    <n v="96.611393810352496"/>
    <n v="1936.9494254834301"/>
    <n v="75.515383217147601"/>
    <n v="46.762729853423899"/>
    <n v="109.05029743579701"/>
    <n v="479.80494008465598"/>
    <n v="0"/>
    <n v="0"/>
    <n v="193.096818426228"/>
    <n v="536.28734608164302"/>
  </r>
  <r>
    <s v="100"/>
    <x v="10"/>
    <s v="Offentlig sektor"/>
    <s v="2017"/>
    <x v="37"/>
    <n v="58.921532950169102"/>
    <n v="57.574970198636201"/>
    <n v="28.091606011000302"/>
    <n v="2.2876905796626898"/>
    <n v="9.3042788513442005"/>
    <n v="195.423782616951"/>
    <n v="5.0139009040003204"/>
    <n v="4.0615222485356401"/>
    <n v="107.39252554839"/>
    <n v="2199.9661298555902"/>
    <n v="71.380430524954903"/>
    <n v="40.409179548572901"/>
    <n v="107.814529469573"/>
    <n v="479.80494008465598"/>
    <n v="0"/>
    <n v="0"/>
    <n v="206.472743851063"/>
    <n v="598.87505357442706"/>
  </r>
  <r>
    <s v="100"/>
    <x v="10"/>
    <s v="Offentlig sektor"/>
    <s v="2017"/>
    <x v="38"/>
    <n v="59.797998234637298"/>
    <n v="58.527910964453099"/>
    <n v="21.559080632367799"/>
    <n v="2.0540434850767801"/>
    <n v="8.7843145197950996"/>
    <n v="189.21758045211499"/>
    <n v="4.4152130956404703"/>
    <n v="3.67890327055223"/>
    <n v="109.59922008730101"/>
    <n v="2258.3999403427702"/>
    <n v="68.301269763428905"/>
    <n v="37.598057549935902"/>
    <n v="104.520696707018"/>
    <n v="479.80494008465598"/>
    <n v="0"/>
    <n v="0"/>
    <n v="210.19033844560599"/>
    <n v="603.37077760390298"/>
  </r>
  <r>
    <s v="100"/>
    <x v="10"/>
    <s v="Offentlig sektor"/>
    <s v="2017"/>
    <x v="39"/>
    <n v="62.062661607533101"/>
    <n v="60.609351400534003"/>
    <n v="41.430960978346597"/>
    <n v="2.71015845861145"/>
    <n v="9.1183312636582396"/>
    <n v="201.58874599987701"/>
    <n v="7.8159335009462598"/>
    <n v="4.0054586239729302"/>
    <n v="100.425110740387"/>
    <n v="2015.1190186260301"/>
    <n v="75.551373951032105"/>
    <n v="44.9316357485487"/>
    <n v="111.39062549034"/>
    <n v="479.80494008465598"/>
    <n v="0"/>
    <n v="0"/>
    <n v="227.90063372464999"/>
    <n v="564.94692221136302"/>
  </r>
  <r>
    <s v="100"/>
    <x v="10"/>
    <s v="Offentlig sektor"/>
    <s v="2018"/>
    <x v="40"/>
    <n v="59.790191659324599"/>
    <n v="58.397759446931097"/>
    <n v="45.290077708615101"/>
    <n v="2.8463702261357899"/>
    <n v="9.0832389697160494"/>
    <n v="181.335898712042"/>
    <n v="9.0254868070000693"/>
    <n v="4.1927815399835398"/>
    <n v="90.724489759714501"/>
    <n v="1892.16797012184"/>
    <n v="74.414424609720399"/>
    <n v="47.029820200466702"/>
    <n v="106.350594518714"/>
    <n v="383.813411315444"/>
    <n v="0"/>
    <n v="0"/>
    <n v="198.84695553263001"/>
    <n v="499.25191935691601"/>
  </r>
  <r>
    <s v="100"/>
    <x v="10"/>
    <s v="Offentlig sektor"/>
    <s v="2018"/>
    <x v="41"/>
    <n v="56.705400566492202"/>
    <n v="55.454384010902501"/>
    <n v="29.673249814296799"/>
    <n v="2.3460169265662101"/>
    <n v="8.7681663833616508"/>
    <n v="181.94388071690199"/>
    <n v="5.0166638119774598"/>
    <n v="3.9109456214276199"/>
    <n v="100.169748671379"/>
    <n v="2143.3997149369102"/>
    <n v="71.530968408317904"/>
    <n v="41.0295238939174"/>
    <n v="107.43100692084199"/>
    <n v="383.813411315444"/>
    <n v="0"/>
    <n v="0"/>
    <n v="230.01899263809599"/>
    <n v="572.96667858159799"/>
  </r>
  <r>
    <s v="100"/>
    <x v="10"/>
    <s v="Offentlig sektor"/>
    <s v="2018"/>
    <x v="42"/>
    <n v="58.470519928593397"/>
    <n v="57.275884435572799"/>
    <n v="21.975494807765401"/>
    <n v="2.1314022873604199"/>
    <n v="8.7857312698077301"/>
    <n v="178.211295464063"/>
    <n v="4.4443891586809601"/>
    <n v="3.83332335110169"/>
    <n v="105.12422020724701"/>
    <n v="2274.2781081667499"/>
    <n v="68.833129991787104"/>
    <n v="38.457256766545903"/>
    <n v="104.685196890993"/>
    <n v="383.813411315444"/>
    <n v="0"/>
    <n v="0"/>
    <n v="216.301338023368"/>
    <n v="589.88856941723395"/>
  </r>
  <r>
    <s v="100"/>
    <x v="10"/>
    <s v="Offentlig sektor"/>
    <s v="2018"/>
    <x v="43"/>
    <n v="59.986984683284902"/>
    <n v="58.620700592790399"/>
    <n v="40.965299428666803"/>
    <n v="2.7417061191033598"/>
    <n v="9.1399484863104892"/>
    <n v="187.14185422159301"/>
    <n v="7.8015428138057796"/>
    <n v="4.1395779240876101"/>
    <n v="96.333917786952597"/>
    <n v="2028.3861904422499"/>
    <n v="75.074329432899006"/>
    <n v="45.494542124636602"/>
    <n v="109.70335697922501"/>
    <n v="383.813411315444"/>
    <n v="0"/>
    <n v="0"/>
    <n v="223.718216444723"/>
    <n v="542.75446189482602"/>
  </r>
  <r>
    <s v="100"/>
    <x v="10"/>
    <s v="Offentlig sektor"/>
    <s v="2019"/>
    <x v="44"/>
    <n v="69.353610371199693"/>
    <n v="68.188794775973506"/>
    <n v="32.259169583040297"/>
    <n v="2.33119787292526"/>
    <n v="8.1146270690384696"/>
    <n v="163.180128143216"/>
    <n v="5.7820380488767897"/>
    <n v="3.9893832054946601"/>
    <n v="82.604906931906996"/>
    <n v="1823.7848417047901"/>
    <n v="66.562607054254102"/>
    <n v="40.673412469407303"/>
    <n v="96.921681161552897"/>
    <n v="319.83860096798099"/>
    <n v="0"/>
    <n v="0"/>
    <n v="208.62724575112199"/>
    <n v="499.15035288792802"/>
  </r>
  <r>
    <s v="100"/>
    <x v="10"/>
    <s v="Offentlig sektor"/>
    <s v="2019"/>
    <x v="45"/>
    <n v="61.410725560729702"/>
    <n v="60.305496116571597"/>
    <n v="24.190137982777198"/>
    <n v="2.10707204167249"/>
    <n v="8.1077411481021198"/>
    <n v="163.42306925234399"/>
    <n v="3.2770087550673699"/>
    <n v="3.8113411603774998"/>
    <n v="93.113300279504699"/>
    <n v="2094.5133242176898"/>
    <n v="66.781673458342794"/>
    <n v="37.775870562226103"/>
    <n v="100.98713010180001"/>
    <n v="319.83860096798099"/>
    <n v="0"/>
    <n v="0"/>
    <n v="240.83809628834399"/>
    <n v="572.82861170940203"/>
  </r>
  <r>
    <s v="100"/>
    <x v="10"/>
    <s v="Offentlig sektor"/>
    <s v="2019"/>
    <x v="46"/>
    <n v="61.118533669487398"/>
    <n v="60.0426772033383"/>
    <n v="19.145569958727201"/>
    <n v="1.9833519972073499"/>
    <n v="8.2296280686116692"/>
    <n v="160.45781220019299"/>
    <n v="2.9743638037864599"/>
    <n v="3.77480221023841"/>
    <n v="98.329573280409704"/>
    <n v="2232.4708487748198"/>
    <n v="65.309039806864206"/>
    <n v="36.370021627413998"/>
    <n v="99.492672926791997"/>
    <n v="319.83860096798099"/>
    <n v="0"/>
    <n v="0"/>
    <n v="223.65139917075101"/>
    <n v="589.68018099293397"/>
  </r>
  <r>
    <s v="100"/>
    <x v="10"/>
    <s v="Offentlig sektor"/>
    <s v="2019"/>
    <x v="47"/>
    <n v="66.3190053792908"/>
    <n v="65.154493039672204"/>
    <n v="30.2617342771482"/>
    <n v="2.3162415843711202"/>
    <n v="8.2453470997235705"/>
    <n v="167.30799477932899"/>
    <n v="5.02580775430663"/>
    <n v="3.94928438997455"/>
    <n v="88.423361535497307"/>
    <n v="1965.45744662634"/>
    <n v="68.192654850858105"/>
    <n v="40.159760524790997"/>
    <n v="101.143124668526"/>
    <n v="319.83860096798099"/>
    <n v="0"/>
    <n v="0"/>
    <n v="229.63946661293599"/>
    <n v="542.65200234106703"/>
  </r>
  <r>
    <s v="100"/>
    <x v="10"/>
    <s v="Offentlig sektor"/>
    <s v="2020"/>
    <x v="48"/>
    <n v="68.277902631594102"/>
    <n v="67.144035621500194"/>
    <n v="32.922574204159197"/>
    <n v="2.35088815642326"/>
    <n v="8.47786250404112"/>
    <n v="156.37526211912299"/>
    <n v="5.6676082300924904"/>
    <n v="4.1688580852600197"/>
    <n v="82.426274002829004"/>
    <n v="1897.8915368702201"/>
    <n v="66.080086900512597"/>
    <n v="39.989398260956598"/>
    <n v="96.701464552520505"/>
    <n v="273.501498528578"/>
    <n v="0"/>
    <n v="0"/>
    <n v="226.49369982648099"/>
    <n v="487.04419884238803"/>
  </r>
  <r>
    <s v="100"/>
    <x v="10"/>
    <s v="Offentlig sektor"/>
    <s v="2020"/>
    <x v="49"/>
    <n v="55.7405710626388"/>
    <n v="54.744420781610998"/>
    <n v="22.9346500481366"/>
    <n v="1.9401864829662001"/>
    <n v="7.4464058754724602"/>
    <n v="139.28566685003901"/>
    <n v="3.1960335461593901"/>
    <n v="3.3935232725661999"/>
    <n v="84.035197189945904"/>
    <n v="1968.4066699099501"/>
    <n v="61.467585413192701"/>
    <n v="35.645666829417401"/>
    <n v="91.921388876482098"/>
    <n v="273.501498528578"/>
    <n v="0"/>
    <n v="0"/>
    <n v="225.887076333951"/>
    <n v="496.815927524823"/>
  </r>
  <r>
    <s v="100"/>
    <x v="10"/>
    <s v="Offentlig sektor"/>
    <s v="2020"/>
    <x v="50"/>
    <n v="57.626702187951501"/>
    <n v="56.6319436332967"/>
    <n v="19.064055048492101"/>
    <n v="1.9055318935552099"/>
    <n v="7.7246822976452796"/>
    <n v="142.59789710342201"/>
    <n v="2.9001999248931698"/>
    <n v="3.3112166481138599"/>
    <n v="95.2751141964075"/>
    <n v="2252.5642229328801"/>
    <n v="62.1930781432606"/>
    <n v="35.027275472660897"/>
    <n v="94.2922513336691"/>
    <n v="273.501498528578"/>
    <n v="0"/>
    <n v="0"/>
    <n v="223.60542737181299"/>
    <n v="543.36840470628499"/>
  </r>
  <r>
    <s v="100"/>
    <x v="10"/>
    <s v="Offentlig sektor"/>
    <s v="2020"/>
    <x v="51"/>
    <n v="63.470748822706497"/>
    <n v="62.374339401110497"/>
    <n v="27.5380367714714"/>
    <n v="2.3118079942945"/>
    <n v="7.50995730640697"/>
    <n v="155.90288148759601"/>
    <n v="4.9083872487368803"/>
    <n v="3.4977015712771502"/>
    <n v="81.040539182346194"/>
    <n v="1852.48050534852"/>
    <n v="67.079936111944505"/>
    <n v="39.054512820592798"/>
    <n v="100.04729948238401"/>
    <n v="273.501498528578"/>
    <n v="0"/>
    <n v="0"/>
    <n v="199.63981516526101"/>
    <n v="505.58992443233302"/>
  </r>
  <r>
    <s v="100"/>
    <x v="10"/>
    <s v="Offentlig sektor"/>
    <s v="2021"/>
    <x v="52"/>
    <n v="65.139701426819997"/>
    <n v="64.104915662757605"/>
    <n v="31.300112688836901"/>
    <n v="2.28090278130201"/>
    <n v="7.4328459844653496"/>
    <n v="140.351157967717"/>
    <n v="5.6737665114344402"/>
    <n v="3.5474097035715202"/>
    <n v="72.503205686036395"/>
    <n v="1702.95224302577"/>
    <n v="63.600729688877401"/>
    <n v="39.6523693907533"/>
    <n v="91.669171573776097"/>
    <n v="222.22683945231501"/>
    <n v="0"/>
    <n v="0"/>
    <n v="203.80191622662099"/>
    <n v="446.929215061234"/>
  </r>
  <r>
    <s v="100"/>
    <x v="10"/>
    <s v="Offentlig sektor"/>
    <s v="2021"/>
    <x v="53"/>
    <n v="57.788623467280999"/>
    <n v="56.804012561438398"/>
    <n v="21.4110777626715"/>
    <n v="2.09171323246037"/>
    <n v="7.4314307067229102"/>
    <n v="139.61938597953801"/>
    <n v="3.19351065187535"/>
    <n v="3.27574230226812"/>
    <n v="83.924592191129406"/>
    <n v="2020.1621510812399"/>
    <n v="64.312875148541295"/>
    <n v="37.016416265364803"/>
    <n v="96.494348762344401"/>
    <n v="222.22683945231501"/>
    <n v="0"/>
    <n v="0"/>
    <n v="203.92541923401899"/>
    <n v="525.48121607612904"/>
  </r>
  <r>
    <s v="100"/>
    <x v="10"/>
    <s v="Offentlig sektor"/>
    <s v="2021"/>
    <x v="54"/>
    <n v="57.536361083072102"/>
    <n v="56.590753866908301"/>
    <n v="19.465766960620101"/>
    <n v="1.93464451112467"/>
    <n v="7.5249850451224498"/>
    <n v="134.08829462255801"/>
    <n v="2.8682515622817402"/>
    <n v="3.1639089268685598"/>
    <n v="91.767896784322303"/>
    <n v="2237.7665585496102"/>
    <n v="62.023830192533502"/>
    <n v="35.5157567389357"/>
    <n v="93.325014482406502"/>
    <n v="222.22683945231501"/>
    <n v="0"/>
    <n v="0"/>
    <n v="228.423784675604"/>
    <n v="540.51883507022706"/>
  </r>
  <r>
    <s v="100"/>
    <x v="10"/>
    <s v="Offentlig sektor"/>
    <s v="2021"/>
    <x v="55"/>
    <n v="62.218826814780797"/>
    <n v="61.185796822190902"/>
    <n v="30.0777579469265"/>
    <n v="2.26009330801089"/>
    <n v="7.5670866612365799"/>
    <n v="142.44704832232901"/>
    <n v="4.9200619989436802"/>
    <n v="3.5267654001925499"/>
    <n v="79.848940199500007"/>
    <n v="1891.0814026765499"/>
    <n v="64.855368484410207"/>
    <n v="39.112826745465703"/>
    <n v="95.097827430435601"/>
    <n v="222.22683945231501"/>
    <n v="0"/>
    <n v="0"/>
    <n v="233.26751764479201"/>
    <n v="489.23418532672798"/>
  </r>
  <r>
    <s v="100"/>
    <x v="10"/>
    <s v="Offentlig sektor"/>
    <s v="2022"/>
    <x v="56"/>
    <n v="54.181452350243802"/>
    <n v="53.0040562706453"/>
    <n v="37.722616692159299"/>
    <n v="2.8545199922925"/>
    <n v="7.3825058372038299"/>
    <n v="130.87067311385499"/>
    <n v="5.1522354224630096"/>
    <n v="3.4020347902097301"/>
    <n v="73.051775640818093"/>
    <n v="1718.49869695185"/>
    <n v="64.381308866382994"/>
    <n v="41.813174771812598"/>
    <n v="90.710684827138905"/>
    <n v="222.22683945231501"/>
    <n v="0"/>
    <n v="0"/>
    <n v="217.54779074336301"/>
    <n v="428.14076057789401"/>
  </r>
  <r>
    <s v="100"/>
    <x v="10"/>
    <s v="Offentlig sektor"/>
    <s v="2022"/>
    <x v="57"/>
    <n v="46.976214209203"/>
    <n v="45.997154640699698"/>
    <n v="26.551691194264102"/>
    <n v="2.1107661850661299"/>
    <n v="7.3381575450537904"/>
    <n v="117.933184807497"/>
    <n v="2.9018187020649502"/>
    <n v="3.2569253575794299"/>
    <n v="79.778956437562798"/>
    <n v="1943.35897864191"/>
    <n v="58.439638921664098"/>
    <n v="36.281117593029499"/>
    <n v="84.490110557492102"/>
    <n v="222.22683945231501"/>
    <n v="0"/>
    <n v="0"/>
    <n v="242.492168317162"/>
    <n v="455.58208701810798"/>
  </r>
  <r>
    <s v="100"/>
    <x v="10"/>
    <s v="Offentlig sektor"/>
    <s v="2022"/>
    <x v="58"/>
    <n v="46.9461892520685"/>
    <n v="46.033953112466598"/>
    <n v="21.967092703493201"/>
    <n v="1.87675280672983"/>
    <n v="7.1663759864020999"/>
    <n v="114.816403028186"/>
    <n v="2.60577996776327"/>
    <n v="3.0909637737510001"/>
    <n v="83.533402054600799"/>
    <n v="2048.9809892511698"/>
    <n v="56.410759959973099"/>
    <n v="34.311475022216101"/>
    <n v="82.468528563747199"/>
    <n v="222.22683945231501"/>
    <n v="0"/>
    <n v="0"/>
    <n v="245.666020045344"/>
    <n v="468.47953555443098"/>
  </r>
  <r>
    <s v="100"/>
    <x v="10"/>
    <s v="Offentlig sektor"/>
    <s v="2022"/>
    <x v="59"/>
    <n v="51.672833327219699"/>
    <n v="50.540452645570902"/>
    <n v="34.528911453739298"/>
    <n v="2.64287082832913"/>
    <n v="7.7779212122249497"/>
    <n v="129.08195503721299"/>
    <n v="4.4749377956319201"/>
    <n v="3.6397119505918201"/>
    <n v="78.245161209073103"/>
    <n v="1866.92615654107"/>
    <n v="63.244041885142103"/>
    <n v="40.262199062380098"/>
    <n v="90.132612481331705"/>
    <n v="222.22683945231501"/>
    <n v="0"/>
    <n v="0"/>
    <n v="233.42366790938999"/>
    <n v="451.54646979075102"/>
  </r>
  <r>
    <s v="100"/>
    <x v="10"/>
    <s v="Offentlig sektor"/>
    <s v="2023"/>
    <x v="60"/>
    <n v="54.2993862998974"/>
    <n v="53.125474385738698"/>
    <n v="38.631194803074301"/>
    <n v="2.83239252858111"/>
    <n v="7.46749199590902"/>
    <n v="129.559135479427"/>
    <n v="5.1512419790736699"/>
    <n v="3.3854069887930698"/>
    <n v="75.654914705850402"/>
    <n v="1788.6158774191599"/>
    <n v="63.874769067608803"/>
    <n v="41.767870370008197"/>
    <n v="89.656462535658207"/>
    <n v="222.22683945231501"/>
    <n v="0"/>
    <n v="0"/>
    <n v="229.996597339164"/>
    <n v="429.78055182587798"/>
  </r>
  <r>
    <s v="101"/>
    <x v="11"/>
    <s v="Offentlig sektor"/>
    <s v="2008"/>
    <x v="0"/>
    <n v="21.708890715839701"/>
    <n v="20.909331132662501"/>
    <n v="14.950439317596"/>
    <n v="0.88608551377226297"/>
    <n v="10.8707606831662"/>
    <n v="67.351499455311099"/>
    <n v="2.5573538208990101"/>
    <n v="2.22193513591465"/>
    <n v="145.64393397492"/>
    <n v="1816.0342359311601"/>
    <n v="22.294320907372398"/>
    <n v="14.743145614343"/>
    <n v="30.911527666859001"/>
    <n v="260.36562289897802"/>
    <n v="0"/>
    <n v="0"/>
    <n v="7.8321778285116697"/>
    <n v="232.798112841679"/>
  </r>
  <r>
    <s v="101"/>
    <x v="11"/>
    <s v="Offentlig sektor"/>
    <s v="2008"/>
    <x v="1"/>
    <n v="22.444075293730101"/>
    <n v="21.697066407190601"/>
    <n v="6.9405978402335098"/>
    <n v="0.62292866815716197"/>
    <n v="11.4845416635292"/>
    <n v="67.450973802233307"/>
    <n v="1.44134929813365"/>
    <n v="2.20426144665602"/>
    <n v="162.72184702053099"/>
    <n v="2034.5998023864499"/>
    <n v="19.495582023873101"/>
    <n v="11.388905025462799"/>
    <n v="28.9196683145123"/>
    <n v="260.36562289897802"/>
    <n v="0"/>
    <n v="0"/>
    <n v="11.1359338616987"/>
    <n v="262.75073632125299"/>
  </r>
  <r>
    <s v="101"/>
    <x v="11"/>
    <s v="Offentlig sektor"/>
    <s v="2008"/>
    <x v="2"/>
    <n v="22.4961243612312"/>
    <n v="21.768104535578999"/>
    <n v="4.4829839255422996"/>
    <n v="0.53854781033134203"/>
    <n v="11.6049654648351"/>
    <n v="64.686786161892698"/>
    <n v="1.28892688844114"/>
    <n v="2.1937968115542099"/>
    <n v="166.442644493513"/>
    <n v="2085.75246014091"/>
    <n v="17.823538745297501"/>
    <n v="10.088006317447199"/>
    <n v="26.852433781486202"/>
    <n v="260.36562289897802"/>
    <n v="0"/>
    <n v="0"/>
    <n v="11.8771914718179"/>
    <n v="264.04633568982598"/>
  </r>
  <r>
    <s v="101"/>
    <x v="11"/>
    <s v="Offentlig sektor"/>
    <s v="2008"/>
    <x v="3"/>
    <n v="22.889834670836098"/>
    <n v="22.092051279869001"/>
    <n v="13.3144724136686"/>
    <n v="0.85366153946171097"/>
    <n v="11.114195003957001"/>
    <n v="70.409757835891796"/>
    <n v="2.6917284428755699"/>
    <n v="2.2638563337783402"/>
    <n v="150.70196682956799"/>
    <n v="1877.5121500565399"/>
    <n v="22.380965689895699"/>
    <n v="14.2616280766321"/>
    <n v="31.693378333849399"/>
    <n v="260.36562289897802"/>
    <n v="0"/>
    <n v="0"/>
    <n v="12.1448995305072"/>
    <n v="246.90630054071701"/>
  </r>
  <r>
    <s v="101"/>
    <x v="11"/>
    <s v="Offentlig sektor"/>
    <s v="2009"/>
    <x v="4"/>
    <n v="21.3874980377234"/>
    <n v="20.4397889192477"/>
    <n v="28.408866986647499"/>
    <n v="1.39690622782742"/>
    <n v="10.860321979231699"/>
    <n v="75.080586628238805"/>
    <n v="3.57651875773657"/>
    <n v="2.3275812174259101"/>
    <n v="136.68490422475799"/>
    <n v="1757.3403762524099"/>
    <n v="28.211071667944399"/>
    <n v="20.170677063845201"/>
    <n v="37.207428954206101"/>
    <n v="273.43995268298102"/>
    <n v="0"/>
    <n v="0"/>
    <n v="10.678234045470401"/>
    <n v="231.56802446004301"/>
  </r>
  <r>
    <s v="101"/>
    <x v="11"/>
    <s v="Offentlig sektor"/>
    <s v="2009"/>
    <x v="5"/>
    <n v="21.853267959650001"/>
    <n v="21.060624974741799"/>
    <n v="11.440342171683"/>
    <n v="0.78473759553562805"/>
    <n v="11.115984621724101"/>
    <n v="68.254097451873605"/>
    <n v="1.6194892960446501"/>
    <n v="2.0580569414064902"/>
    <n v="154.00617986015601"/>
    <n v="1991.5606641234201"/>
    <n v="21.4336252006397"/>
    <n v="13.195243818310299"/>
    <n v="30.949377074179701"/>
    <n v="273.43995268298102"/>
    <n v="0"/>
    <n v="0"/>
    <n v="12.4402491018659"/>
    <n v="263.01581779354598"/>
  </r>
  <r>
    <s v="101"/>
    <x v="11"/>
    <s v="Offentlig sektor"/>
    <s v="2009"/>
    <x v="6"/>
    <n v="22.261619686390301"/>
    <n v="21.516675658847198"/>
    <n v="6.3187665775925996"/>
    <n v="0.60314886156511005"/>
    <n v="11.131058090904601"/>
    <n v="65.433570598853606"/>
    <n v="1.1563731235065"/>
    <n v="1.9783163515412401"/>
    <n v="157.97136239887499"/>
    <n v="2046.5583744625301"/>
    <n v="19.101515012029701"/>
    <n v="10.9945240298306"/>
    <n v="28.5480931445795"/>
    <n v="273.43995268298102"/>
    <n v="0"/>
    <n v="0"/>
    <n v="12.667904441174301"/>
    <n v="268.86977213521698"/>
  </r>
  <r>
    <s v="101"/>
    <x v="11"/>
    <s v="Offentlig sektor"/>
    <s v="2009"/>
    <x v="7"/>
    <n v="22.155208285002299"/>
    <n v="21.2454845987025"/>
    <n v="23.934784011551699"/>
    <n v="1.24948954904281"/>
    <n v="10.898892968586599"/>
    <n v="76.301450337524003"/>
    <n v="3.1285044505198401"/>
    <n v="2.2820653905672299"/>
    <n v="140.69554597362301"/>
    <n v="1808.19103279623"/>
    <n v="27.197827990953598"/>
    <n v="18.556088369536699"/>
    <n v="36.981802635155198"/>
    <n v="273.43995268298102"/>
    <n v="0"/>
    <n v="0"/>
    <n v="12.994485291476799"/>
    <n v="247.10411050098301"/>
  </r>
  <r>
    <s v="101"/>
    <x v="11"/>
    <s v="Offentlig sektor"/>
    <s v="2010"/>
    <x v="8"/>
    <n v="21.888956166397499"/>
    <n v="21.055634008247701"/>
    <n v="21.457768696966699"/>
    <n v="1.13014442901029"/>
    <n v="10.512595264755699"/>
    <n v="69.188255215052195"/>
    <n v="3.0402866430914002"/>
    <n v="1.91400789231937"/>
    <n v="129.361672051971"/>
    <n v="1744.3533372793299"/>
    <n v="25.946121870092199"/>
    <n v="18.694168780271902"/>
    <n v="34.0398761792828"/>
    <n v="239.48121704886699"/>
    <n v="0"/>
    <n v="0"/>
    <n v="13.8499221301914"/>
    <n v="228.69674812114999"/>
  </r>
  <r>
    <s v="101"/>
    <x v="11"/>
    <s v="Offentlig sektor"/>
    <s v="2010"/>
    <x v="9"/>
    <n v="21.203609207533901"/>
    <n v="20.4975265128137"/>
    <n v="8.6969301359944495"/>
    <n v="0.66009650854994495"/>
    <n v="10.416996532342999"/>
    <n v="63.854528321708202"/>
    <n v="1.2627035265027899"/>
    <n v="1.6941069439916101"/>
    <n v="142.876812007528"/>
    <n v="1948.7539775774201"/>
    <n v="19.687750587092101"/>
    <n v="12.346650360990299"/>
    <n v="28.148503644836801"/>
    <n v="239.48121704886699"/>
    <n v="0"/>
    <n v="0"/>
    <n v="16.009440403480301"/>
    <n v="255.91578253155899"/>
  </r>
  <r>
    <s v="101"/>
    <x v="11"/>
    <s v="Offentlig sektor"/>
    <s v="2010"/>
    <x v="10"/>
    <n v="21.787754513561001"/>
    <n v="21.1099302882172"/>
    <n v="4.8766599368183901"/>
    <n v="0.53470085505004095"/>
    <n v="10.5945457752373"/>
    <n v="62.555414013042999"/>
    <n v="0.95868826151494002"/>
    <n v="1.6663501116127"/>
    <n v="149.54963628026499"/>
    <n v="2046.88673686068"/>
    <n v="17.800070648332198"/>
    <n v="10.5097232817765"/>
    <n v="26.278418370132801"/>
    <n v="239.48121704886699"/>
    <n v="0"/>
    <n v="0"/>
    <n v="16.467247223026099"/>
    <n v="265.79710356746"/>
  </r>
  <r>
    <s v="101"/>
    <x v="11"/>
    <s v="Offentlig sektor"/>
    <s v="2010"/>
    <x v="11"/>
    <n v="23.059965151281201"/>
    <n v="22.2415038120429"/>
    <n v="18.908717230545399"/>
    <n v="1.0599712096875999"/>
    <n v="10.645991129364999"/>
    <n v="73.205035213325402"/>
    <n v="2.7502514378328802"/>
    <n v="1.92119791492665"/>
    <n v="134.347214969372"/>
    <n v="1811.8292357610301"/>
    <n v="25.865314012910801"/>
    <n v="17.798293273959501"/>
    <n v="34.975943451049197"/>
    <n v="239.48121704886699"/>
    <n v="0"/>
    <n v="0"/>
    <n v="17.697058067391101"/>
    <n v="249.50025810686699"/>
  </r>
  <r>
    <s v="101"/>
    <x v="11"/>
    <s v="Offentlig sektor"/>
    <s v="2011"/>
    <x v="12"/>
    <n v="20.3524375260764"/>
    <n v="19.502396048186402"/>
    <n v="26.365472030205598"/>
    <n v="1.32520428914671"/>
    <n v="10.1770203653432"/>
    <n v="70.988078606807804"/>
    <n v="3.2104734178569099"/>
    <n v="1.7179822010152499"/>
    <n v="119.70557180895101"/>
    <n v="1756.4866453602599"/>
    <n v="26.608566699809298"/>
    <n v="18.6225492047034"/>
    <n v="35.662277383032503"/>
    <n v="213.90577103653399"/>
    <n v="0"/>
    <n v="0"/>
    <n v="13.7299867683606"/>
    <n v="222.551393535285"/>
  </r>
  <r>
    <s v="101"/>
    <x v="11"/>
    <s v="Offentlig sektor"/>
    <s v="2011"/>
    <x v="13"/>
    <n v="20.461603769955001"/>
    <n v="19.781799708757799"/>
    <n v="9.5900458854625992"/>
    <n v="0.70849796044936997"/>
    <n v="9.9337975229106998"/>
    <n v="63.902162144786999"/>
    <n v="1.3219673165542001"/>
    <n v="1.3595322443419899"/>
    <n v="135.16221925091801"/>
    <n v="1991.65582167445"/>
    <n v="20.418510025382002"/>
    <n v="12.2311266614199"/>
    <n v="29.9676725501661"/>
    <n v="213.90577103653399"/>
    <n v="0"/>
    <n v="0"/>
    <n v="15.685170760218"/>
    <n v="251.15252380889501"/>
  </r>
  <r>
    <s v="101"/>
    <x v="11"/>
    <s v="Offentlig sektor"/>
    <s v="2011"/>
    <x v="14"/>
    <n v="20.7899656377339"/>
    <n v="20.152480355724499"/>
    <n v="5.5634555184812102"/>
    <n v="0.56705462738202095"/>
    <n v="9.7610726684494207"/>
    <n v="61.6519446133304"/>
    <n v="1.0545007478322399"/>
    <n v="1.2693179047588601"/>
    <n v="136.834138415323"/>
    <n v="2017.7522174163"/>
    <n v="18.6902962416059"/>
    <n v="10.5939361326392"/>
    <n v="28.193564900678101"/>
    <n v="213.90577103653399"/>
    <n v="0"/>
    <n v="0"/>
    <n v="16.156382240593501"/>
    <n v="254.13487788696301"/>
  </r>
  <r>
    <s v="101"/>
    <x v="11"/>
    <s v="Offentlig sektor"/>
    <s v="2011"/>
    <x v="15"/>
    <n v="20.2543486857742"/>
    <n v="19.502515026045199"/>
    <n v="18.020388748272801"/>
    <n v="1.01835060392847"/>
    <n v="9.5737492375529598"/>
    <n v="68.170880311362197"/>
    <n v="2.3117071216328098"/>
    <n v="1.5099142891880599"/>
    <n v="120.18947162197099"/>
    <n v="1762.9208753164"/>
    <n v="23.661722097348498"/>
    <n v="15.320802940193801"/>
    <n v="33.268143232189203"/>
    <n v="213.90577103653399"/>
    <n v="0"/>
    <n v="0"/>
    <n v="16.190392291678702"/>
    <n v="233.75748132817299"/>
  </r>
  <r>
    <s v="101"/>
    <x v="11"/>
    <s v="Offentlig sektor"/>
    <s v="2012"/>
    <x v="16"/>
    <n v="20.678434092266802"/>
    <n v="19.8305156838199"/>
    <n v="26.127701890431801"/>
    <n v="1.33400166812467"/>
    <n v="9.8822903005598306"/>
    <n v="75.022796634475796"/>
    <n v="3.2132965624651399"/>
    <n v="1.6421416042375001"/>
    <n v="116.399802023896"/>
    <n v="1816.91386933901"/>
    <n v="28.581866904449601"/>
    <n v="20.740844706430799"/>
    <n v="37.318772470434403"/>
    <n v="217.70383797814401"/>
    <n v="0"/>
    <n v="0"/>
    <n v="16.228183435722102"/>
    <n v="230.63410034507999"/>
  </r>
  <r>
    <s v="101"/>
    <x v="11"/>
    <s v="Offentlig sektor"/>
    <s v="2012"/>
    <x v="17"/>
    <n v="20.689587800769399"/>
    <n v="19.9877667888186"/>
    <n v="12.371551804396301"/>
    <n v="0.82989740488479502"/>
    <n v="9.4355129170773608"/>
    <n v="67.844113988368093"/>
    <n v="1.70894200145899"/>
    <n v="1.31104044056896"/>
    <n v="124.37089442253399"/>
    <n v="1977.0780169935399"/>
    <n v="21.800163858802499"/>
    <n v="14.0971439258076"/>
    <n v="30.637859778015599"/>
    <n v="217.70383797814401"/>
    <n v="0"/>
    <n v="0"/>
    <n v="19.9334982586089"/>
    <n v="248.14962112083501"/>
  </r>
  <r>
    <s v="101"/>
    <x v="11"/>
    <s v="Offentlig sektor"/>
    <s v="2012"/>
    <x v="18"/>
    <n v="21.321527271383101"/>
    <n v="20.672076274584601"/>
    <n v="7.1185198825389202"/>
    <n v="0.65066210343721897"/>
    <n v="9.2614893360530299"/>
    <n v="64.973626770622701"/>
    <n v="1.3987093646606601"/>
    <n v="1.1864152215240999"/>
    <n v="127.132581209671"/>
    <n v="2033.4231827101"/>
    <n v="19.080583475202602"/>
    <n v="11.532897731349699"/>
    <n v="27.8357875909517"/>
    <n v="217.70383797814401"/>
    <n v="0"/>
    <n v="0"/>
    <n v="21.3689593690547"/>
    <n v="252.47936905846001"/>
  </r>
  <r>
    <s v="101"/>
    <x v="11"/>
    <s v="Offentlig sektor"/>
    <s v="2012"/>
    <x v="19"/>
    <n v="21.424190865789001"/>
    <n v="20.609008452546799"/>
    <n v="23.188670901298099"/>
    <n v="1.2342751184752001"/>
    <n v="9.6569881738601104"/>
    <n v="75.227528473300694"/>
    <n v="3.0357902400876098"/>
    <n v="1.5584314980781999"/>
    <n v="116.405413749915"/>
    <n v="1821.3001806980401"/>
    <n v="27.341703198300401"/>
    <n v="19.259492387208301"/>
    <n v="36.426187897528401"/>
    <n v="217.70383797814401"/>
    <n v="0"/>
    <n v="0"/>
    <n v="21.524069027265099"/>
    <n v="236.613281278356"/>
  </r>
  <r>
    <s v="101"/>
    <x v="11"/>
    <s v="Offentlig sektor"/>
    <s v="2013"/>
    <x v="20"/>
    <n v="19.019944250414401"/>
    <n v="18.2248645075043"/>
    <n v="27.100369492388001"/>
    <n v="1.3556484366469601"/>
    <n v="8.4506730691264291"/>
    <n v="72.777885258908697"/>
    <n v="3.0565095156956601"/>
    <n v="1.51044029100153"/>
    <n v="100.285035941351"/>
    <n v="1752.0350847467901"/>
    <n v="27.168572540178602"/>
    <n v="18.7942247654344"/>
    <n v="36.692672967467701"/>
    <n v="199.21406126312201"/>
    <n v="0"/>
    <n v="0"/>
    <n v="19.804262520354602"/>
    <n v="217.781958126425"/>
  </r>
  <r>
    <s v="101"/>
    <x v="11"/>
    <s v="Offentlig sektor"/>
    <s v="2013"/>
    <x v="21"/>
    <n v="19.747454778626299"/>
    <n v="19.105383080602401"/>
    <n v="11.115239456126901"/>
    <n v="0.78577940335101104"/>
    <n v="8.3795033883154009"/>
    <n v="66.868422739008295"/>
    <n v="1.4195361761521601"/>
    <n v="1.1224362918408199"/>
    <n v="112.327592365813"/>
    <n v="1983.9385637181099"/>
    <n v="21.505578590217802"/>
    <n v="12.821509187238901"/>
    <n v="31.640402885642501"/>
    <n v="199.21406126312201"/>
    <n v="0"/>
    <n v="0"/>
    <n v="22.779739541527299"/>
    <n v="244.02344418371001"/>
  </r>
  <r>
    <s v="101"/>
    <x v="11"/>
    <s v="Offentlig sektor"/>
    <s v="2013"/>
    <x v="22"/>
    <n v="20.066492569722101"/>
    <n v="19.463757002821101"/>
    <n v="6.8123451480415298"/>
    <n v="0.63303155895365104"/>
    <n v="8.4202908041121898"/>
    <n v="64.557866430523603"/>
    <n v="1.0644164067397599"/>
    <n v="1.01578874198887"/>
    <n v="116.52913217387599"/>
    <n v="2064.6093174569601"/>
    <n v="19.769131159818901"/>
    <n v="11.177644576813799"/>
    <n v="29.858826202929102"/>
    <n v="199.21406126312201"/>
    <n v="0"/>
    <n v="0"/>
    <n v="23.599591764246799"/>
    <n v="249.27040373954699"/>
  </r>
  <r>
    <s v="101"/>
    <x v="11"/>
    <s v="Offentlig sektor"/>
    <s v="2013"/>
    <x v="23"/>
    <n v="19.064431103609301"/>
    <n v="18.361775324356501"/>
    <n v="18.626482107353201"/>
    <n v="1.0461937007466899"/>
    <n v="8.0785852604240809"/>
    <n v="69.595497443335404"/>
    <n v="2.1884315788886002"/>
    <n v="1.27434957067846"/>
    <n v="101.859762105838"/>
    <n v="1786.5877772909701"/>
    <n v="24.082053008855699"/>
    <n v="15.427309443342599"/>
    <n v="34.072737320994001"/>
    <n v="199.21406126312201"/>
    <n v="0"/>
    <n v="0"/>
    <n v="23.891127624026002"/>
    <n v="228.02488094405601"/>
  </r>
  <r>
    <s v="101"/>
    <x v="11"/>
    <s v="Offentlig sektor"/>
    <s v="2014"/>
    <x v="24"/>
    <n v="17.6500369357592"/>
    <n v="17.0137627915175"/>
    <n v="16.637857093733899"/>
    <n v="0.96123921768717502"/>
    <n v="7.4920623057880196"/>
    <n v="63.287924054072697"/>
    <n v="1.99366991838102"/>
    <n v="1.0665015166859899"/>
    <n v="87.958467380737304"/>
    <n v="1693.0263619632501"/>
    <n v="20.719150741154699"/>
    <n v="13.7973515052342"/>
    <n v="28.635866645222698"/>
    <n v="171.76800699257899"/>
    <n v="0"/>
    <n v="0"/>
    <n v="23.080727650174801"/>
    <n v="203.61823154032299"/>
  </r>
  <r>
    <s v="101"/>
    <x v="11"/>
    <s v="Offentlig sektor"/>
    <s v="2014"/>
    <x v="25"/>
    <n v="18.506816873680201"/>
    <n v="17.945056674185601"/>
    <n v="8.2318259500137305"/>
    <n v="0.66959094962466204"/>
    <n v="7.5910925304113501"/>
    <n v="62.461173128365701"/>
    <n v="1.0114533457827"/>
    <n v="0.88460083190855998"/>
    <n v="102.050152505138"/>
    <n v="1985.57219779757"/>
    <n v="18.454274413550301"/>
    <n v="11.115304351487501"/>
    <n v="26.9921621944214"/>
    <n v="171.76800699257899"/>
    <n v="0"/>
    <n v="0"/>
    <n v="26.696280551009"/>
    <n v="231.49944758024699"/>
  </r>
  <r>
    <s v="101"/>
    <x v="11"/>
    <s v="Offentlig sektor"/>
    <s v="2014"/>
    <x v="26"/>
    <n v="19.040071845450299"/>
    <n v="18.507181044206501"/>
    <n v="5.20874750446219"/>
    <n v="0.56769914046280201"/>
    <n v="7.5243757867355301"/>
    <n v="60.980004865324702"/>
    <n v="0.84757704734238004"/>
    <n v="0.82243709521407604"/>
    <n v="105.052473183526"/>
    <n v="2050.6036206669301"/>
    <n v="17.260401820494302"/>
    <n v="10.000981183451801"/>
    <n v="25.750142551546901"/>
    <n v="171.76800699257899"/>
    <n v="0"/>
    <n v="0"/>
    <n v="27.1353206508998"/>
    <n v="235.96380439756999"/>
  </r>
  <r>
    <s v="101"/>
    <x v="11"/>
    <s v="Offentlig sektor"/>
    <s v="2014"/>
    <x v="27"/>
    <n v="18.222193353519501"/>
    <n v="17.6067275428017"/>
    <n v="13.982722454309"/>
    <n v="0.88067827925967701"/>
    <n v="7.5113592757627901"/>
    <n v="65.644130733221701"/>
    <n v="1.6412497693196599"/>
    <n v="1.0090784435382001"/>
    <n v="92.486199525654996"/>
    <n v="1783.4600162397601"/>
    <n v="20.618534358281099"/>
    <n v="13.1122720609573"/>
    <n v="29.268808153097002"/>
    <n v="171.76800699257899"/>
    <n v="0"/>
    <n v="0"/>
    <n v="25.984056002468801"/>
    <n v="219.28541289360899"/>
  </r>
  <r>
    <s v="101"/>
    <x v="11"/>
    <s v="Offentlig sektor"/>
    <s v="2015"/>
    <x v="28"/>
    <n v="17.4206997122098"/>
    <n v="16.811593901506601"/>
    <n v="16.8161849961628"/>
    <n v="0.98406738976997099"/>
    <n v="7.10791770496356"/>
    <n v="63.352873230222102"/>
    <n v="1.90648828418665"/>
    <n v="1.0272650527887699"/>
    <n v="82.931268834487796"/>
    <n v="1688.67238208155"/>
    <n v="20.753133222457102"/>
    <n v="13.779467103495801"/>
    <n v="28.732241296494699"/>
    <n v="149.30625667521801"/>
    <n v="0"/>
    <n v="0"/>
    <n v="26.7119389689807"/>
    <n v="205.82716817486201"/>
  </r>
  <r>
    <s v="101"/>
    <x v="11"/>
    <s v="Offentlig sektor"/>
    <s v="2015"/>
    <x v="29"/>
    <n v="18.6819262993141"/>
    <n v="18.1413482945837"/>
    <n v="9.2100865362969202"/>
    <n v="0.71895332352184504"/>
    <n v="7.1696113329241999"/>
    <n v="61.969930717145601"/>
    <n v="1.11385715449446"/>
    <n v="0.86565287023037196"/>
    <n v="95.266788132040602"/>
    <n v="1964.7481225168201"/>
    <n v="18.464214024407401"/>
    <n v="11.2553289057158"/>
    <n v="26.8393109867174"/>
    <n v="149.30625667521801"/>
    <n v="0"/>
    <n v="0"/>
    <n v="32.062263131958197"/>
    <n v="230.57802439225"/>
  </r>
  <r>
    <s v="101"/>
    <x v="11"/>
    <s v="Offentlig sektor"/>
    <s v="2015"/>
    <x v="30"/>
    <n v="19.172729805311601"/>
    <n v="18.6660244594385"/>
    <n v="5.9090182091478196"/>
    <n v="0.59276211872935902"/>
    <n v="7.1541831333803101"/>
    <n v="59.7298871654816"/>
    <n v="0.84200867322607797"/>
    <n v="0.78083033864732898"/>
    <n v="100.214642014798"/>
    <n v="2078.2525099008699"/>
    <n v="17.024690519814602"/>
    <n v="9.98174777783208"/>
    <n v="25.256321881822299"/>
    <n v="149.30625667521801"/>
    <n v="0"/>
    <n v="0"/>
    <n v="35.726231170706598"/>
    <n v="236.50785035013999"/>
  </r>
  <r>
    <s v="101"/>
    <x v="11"/>
    <s v="Offentlig sektor"/>
    <s v="2015"/>
    <x v="31"/>
    <n v="18.459336192956702"/>
    <n v="17.868415321524701"/>
    <n v="14.225981145986699"/>
    <n v="0.90106894518208402"/>
    <n v="7.24397658155545"/>
    <n v="64.781282931670304"/>
    <n v="1.6576540298364999"/>
    <n v="0.98673121788298002"/>
    <n v="89.031208007829207"/>
    <n v="1821.2892920152599"/>
    <n v="20.353897131850701"/>
    <n v="13.022764677275401"/>
    <n v="28.7996965472128"/>
    <n v="149.30625667521801"/>
    <n v="0"/>
    <n v="0"/>
    <n v="32.5987262246298"/>
    <n v="221.36217129138399"/>
  </r>
  <r>
    <s v="101"/>
    <x v="11"/>
    <s v="Offentlig sektor"/>
    <s v="2016"/>
    <x v="32"/>
    <n v="17.351900996402598"/>
    <n v="16.583888980096901"/>
    <n v="32.741874864489198"/>
    <n v="1.5785388570047301"/>
    <n v="8.0227275416299602"/>
    <n v="70.410677839185595"/>
    <n v="3.5428159029247301"/>
    <n v="1.5105325162274399"/>
    <n v="87.540601906562003"/>
    <n v="1815.72958189879"/>
    <n v="27.122884606454399"/>
    <n v="20.327365524100699"/>
    <n v="34.6543744094215"/>
    <n v="125.062848033807"/>
    <n v="0"/>
    <n v="0"/>
    <n v="34.089769932516901"/>
    <n v="200.44032557139701"/>
  </r>
  <r>
    <s v="101"/>
    <x v="11"/>
    <s v="Offentlig sektor"/>
    <s v="2016"/>
    <x v="33"/>
    <n v="18.320745267121598"/>
    <n v="17.747825519853599"/>
    <n v="14.3528942939319"/>
    <n v="0.91843156713356999"/>
    <n v="7.30259049798972"/>
    <n v="62.899231074128799"/>
    <n v="1.5795487168133"/>
    <n v="1.02021030173101"/>
    <n v="95.915518031626405"/>
    <n v="2032.2605769347899"/>
    <n v="20.412580378179801"/>
    <n v="13.378837897941001"/>
    <n v="28.508645353939901"/>
    <n v="125.062848033807"/>
    <n v="0"/>
    <n v="0"/>
    <n v="38.656536018076302"/>
    <n v="226.498598953303"/>
  </r>
  <r>
    <s v="101"/>
    <x v="11"/>
    <s v="Offentlig sektor"/>
    <s v="2016"/>
    <x v="34"/>
    <n v="18.738585489592499"/>
    <n v="18.227234015169699"/>
    <n v="8.4965070514621708"/>
    <n v="0.714317127111322"/>
    <n v="7.0355209894459003"/>
    <n v="60.296961784246697"/>
    <n v="1.03039910333719"/>
    <n v="0.84335597903459703"/>
    <n v="98.305757953271893"/>
    <n v="2094.6422797932801"/>
    <n v="18.255016057016"/>
    <n v="11.192704216605099"/>
    <n v="26.472724863022801"/>
    <n v="125.062848033807"/>
    <n v="0"/>
    <n v="0"/>
    <n v="37.973856425973104"/>
    <n v="232.72024127078299"/>
  </r>
  <r>
    <s v="101"/>
    <x v="11"/>
    <s v="Offentlig sektor"/>
    <s v="2016"/>
    <x v="35"/>
    <n v="18.196591050722201"/>
    <n v="17.487924365232999"/>
    <n v="27.144503313904799"/>
    <n v="1.39327721616721"/>
    <n v="7.6566205418214599"/>
    <n v="71.323588468544699"/>
    <n v="2.91539585333078"/>
    <n v="1.30932063419149"/>
    <n v="89.232865654000307"/>
    <n v="1855.9442702195199"/>
    <n v="25.766427609440399"/>
    <n v="18.306251234546799"/>
    <n v="34.176232343048099"/>
    <n v="125.062848033807"/>
    <n v="0"/>
    <n v="0"/>
    <n v="40.6551452895146"/>
    <n v="214.13284053596999"/>
  </r>
  <r>
    <s v="101"/>
    <x v="11"/>
    <s v="Offentlig sektor"/>
    <s v="2017"/>
    <x v="36"/>
    <n v="16.763650676551599"/>
    <n v="16.0459600026036"/>
    <n v="33.3935305024022"/>
    <n v="1.59870120180418"/>
    <n v="6.9932257112226903"/>
    <n v="68.260938216507498"/>
    <n v="3.6650634815093399"/>
    <n v="1.51457220919918"/>
    <n v="83.699473702737905"/>
    <n v="1796.3141714260901"/>
    <n v="26.9789582169829"/>
    <n v="20.366476576636"/>
    <n v="34.293637323078102"/>
    <n v="98.2245355556595"/>
    <n v="0"/>
    <n v="0"/>
    <n v="39.251113675263298"/>
    <n v="194.055234652401"/>
  </r>
  <r>
    <s v="101"/>
    <x v="11"/>
    <s v="Offentlig sektor"/>
    <s v="2017"/>
    <x v="37"/>
    <n v="17.887913255418201"/>
    <n v="17.3319869622004"/>
    <n v="16.462377522434402"/>
    <n v="1.00207634145478"/>
    <n v="6.8625545420238501"/>
    <n v="61.6141282996266"/>
    <n v="1.70505897589259"/>
    <n v="1.05353783751577"/>
    <n v="93.542561093695795"/>
    <n v="2055.5361939209001"/>
    <n v="20.902494845453202"/>
    <n v="14.0843174616287"/>
    <n v="28.717019405304001"/>
    <n v="98.2245355556595"/>
    <n v="0"/>
    <n v="0"/>
    <n v="42.487161586416001"/>
    <n v="221.46990783197501"/>
  </r>
  <r>
    <s v="101"/>
    <x v="11"/>
    <s v="Offentlig sektor"/>
    <s v="2017"/>
    <x v="38"/>
    <n v="18.2000233334734"/>
    <n v="17.7117922974153"/>
    <n v="10.047968761319099"/>
    <n v="0.76531103430452097"/>
    <n v="6.6856813004195397"/>
    <n v="57.575384049929099"/>
    <n v="1.0329247909799599"/>
    <n v="0.84883885796429404"/>
    <n v="95.681548018226593"/>
    <n v="2119.14118870217"/>
    <n v="18.189581376382201"/>
    <n v="11.525654673675101"/>
    <n v="25.919214710926099"/>
    <n v="98.2245355556595"/>
    <n v="0"/>
    <n v="0"/>
    <n v="43.378726012210102"/>
    <n v="225.99509079983901"/>
  </r>
  <r>
    <s v="101"/>
    <x v="11"/>
    <s v="Offentlig sektor"/>
    <s v="2017"/>
    <x v="39"/>
    <n v="17.340824892832899"/>
    <n v="16.677141306149998"/>
    <n v="28.089666664717701"/>
    <n v="1.40809715010243"/>
    <n v="6.8683323696452296"/>
    <n v="67.188303762957702"/>
    <n v="3.0062767007422901"/>
    <n v="1.2982088597988399"/>
    <n v="87.095576280892004"/>
    <n v="1881.53797162911"/>
    <n v="25.246483822871099"/>
    <n v="18.334076070299599"/>
    <n v="33.003313811119497"/>
    <n v="98.2245355556595"/>
    <n v="0"/>
    <n v="0"/>
    <n v="46.901134297342502"/>
    <n v="206.062446454259"/>
  </r>
  <r>
    <s v="101"/>
    <x v="11"/>
    <s v="Offentlig sektor"/>
    <s v="2018"/>
    <x v="40"/>
    <n v="16.550657507728602"/>
    <n v="15.861628259386899"/>
    <n v="33.311215306806403"/>
    <n v="1.61216071893833"/>
    <n v="6.5191482907168501"/>
    <n v="66.664570299363703"/>
    <n v="3.6395247635833701"/>
    <n v="1.4324799508501"/>
    <n v="78.790371329317196"/>
    <n v="1765.5461943908199"/>
    <n v="26.429445924529901"/>
    <n v="20.060173789116401"/>
    <n v="33.464945253978797"/>
    <n v="79.270505683033804"/>
    <n v="0"/>
    <n v="0"/>
    <n v="41.236350537459998"/>
    <n v="191.90986438065701"/>
  </r>
  <r>
    <s v="101"/>
    <x v="11"/>
    <s v="Offentlig sektor"/>
    <s v="2018"/>
    <x v="41"/>
    <n v="17.898204635352201"/>
    <n v="17.366502941947498"/>
    <n v="16.881795445401199"/>
    <n v="1.03651974745589"/>
    <n v="6.3483376659239701"/>
    <n v="61.331848015079203"/>
    <n v="1.70534229574464"/>
    <n v="1.01146213751188"/>
    <n v="87.357240460871097"/>
    <n v="2007.9169511421501"/>
    <n v="20.6603608898318"/>
    <n v="13.8930558315292"/>
    <n v="28.4219822910385"/>
    <n v="79.270505683033804"/>
    <n v="0"/>
    <n v="0"/>
    <n v="49.405468745213597"/>
    <n v="222.25128963555201"/>
  </r>
  <r>
    <s v="101"/>
    <x v="11"/>
    <s v="Offentlig sektor"/>
    <s v="2018"/>
    <x v="42"/>
    <n v="18.5763462443416"/>
    <n v="18.104258049219499"/>
    <n v="10.233946734598099"/>
    <n v="0.80832961391677305"/>
    <n v="6.3789407768265001"/>
    <n v="58.054405826202597"/>
    <n v="1.04726081687414"/>
    <n v="0.85934163151093701"/>
    <n v="91.921720388623598"/>
    <n v="2135.5402984085699"/>
    <n v="18.1473031834587"/>
    <n v="11.498628348917499"/>
    <n v="25.864124180060699"/>
    <n v="79.270505683033804"/>
    <n v="0"/>
    <n v="0"/>
    <n v="46.2700757761665"/>
    <n v="231.80543796361701"/>
  </r>
  <r>
    <s v="101"/>
    <x v="11"/>
    <s v="Offentlig sektor"/>
    <s v="2018"/>
    <x v="43"/>
    <n v="17.493980908063399"/>
    <n v="16.849786077778202"/>
    <n v="27.949274492748"/>
    <n v="1.4347233848076799"/>
    <n v="6.5972367010047304"/>
    <n v="66.6070118189281"/>
    <n v="2.9928336611847102"/>
    <n v="1.30301961067314"/>
    <n v="83.827175332821596"/>
    <n v="1896.3460913786701"/>
    <n v="24.932192465407802"/>
    <n v="18.186176152667102"/>
    <n v="32.4993647042334"/>
    <n v="79.270505683033804"/>
    <n v="0"/>
    <n v="0"/>
    <n v="47.268228705808497"/>
    <n v="208.95276510789901"/>
  </r>
  <r>
    <s v="101"/>
    <x v="11"/>
    <s v="Offentlig sektor"/>
    <s v="2019"/>
    <x v="44"/>
    <n v="17.633723370475199"/>
    <n v="17.1007227500758"/>
    <n v="21.0152094848955"/>
    <n v="1.15588246357591"/>
    <n v="5.58835748788829"/>
    <n v="58.062108623687699"/>
    <n v="2.16642574153658"/>
    <n v="1.1361271972504301"/>
    <n v="71.382835388480999"/>
    <n v="1701.9015622531099"/>
    <n v="20.783407244844099"/>
    <n v="14.609434451776201"/>
    <n v="27.782897735009399"/>
    <n v="70.217757890875006"/>
    <n v="0"/>
    <n v="0"/>
    <n v="50.2433194573074"/>
    <n v="197.89757181627499"/>
  </r>
  <r>
    <s v="101"/>
    <x v="11"/>
    <s v="Offentlig sektor"/>
    <s v="2019"/>
    <x v="45"/>
    <n v="18.698996855648399"/>
    <n v="18.241688994824599"/>
    <n v="11.7816871780122"/>
    <n v="0.85173526408919198"/>
    <n v="5.7635806410453103"/>
    <n v="57.012867418157498"/>
    <n v="1.0344448340579899"/>
    <n v="0.90279344320321298"/>
    <n v="80.909461243254"/>
    <n v="1964.6657832288099"/>
    <n v="18.160674489543901"/>
    <n v="11.4286084583354"/>
    <n v="25.9656090633395"/>
    <n v="70.217757890875006"/>
    <n v="0"/>
    <n v="0"/>
    <n v="58.980979100637398"/>
    <n v="228.850805637642"/>
  </r>
  <r>
    <s v="101"/>
    <x v="11"/>
    <s v="Offentlig sektor"/>
    <s v="2019"/>
    <x v="46"/>
    <n v="19.223344384096201"/>
    <n v="18.795717976475601"/>
    <n v="7.7798275916102302"/>
    <n v="0.72360178972692002"/>
    <n v="5.9162205518606701"/>
    <n v="55.387366058875998"/>
    <n v="0.65781478924627601"/>
    <n v="0.82020036974730703"/>
    <n v="85.723576769398804"/>
    <n v="2099.4749823155598"/>
    <n v="16.818597917446102"/>
    <n v="10.1492136592313"/>
    <n v="24.603604365967598"/>
    <n v="70.217757890875006"/>
    <n v="0"/>
    <n v="0"/>
    <n v="54.833311021135202"/>
    <n v="238.2404079456"/>
  </r>
  <r>
    <s v="101"/>
    <x v="11"/>
    <s v="Offentlig sektor"/>
    <s v="2019"/>
    <x v="47"/>
    <n v="18.368894998525601"/>
    <n v="17.853063670663001"/>
    <n v="18.0870550454006"/>
    <n v="1.0715792852280701"/>
    <n v="5.7730378352240397"/>
    <n v="59.352195148196401"/>
    <n v="1.78957287154711"/>
    <n v="1.0676913795309899"/>
    <n v="76.622552910678394"/>
    <n v="1838.98277293828"/>
    <n v="20.3587907698126"/>
    <n v="13.750254618325901"/>
    <n v="27.9207999895048"/>
    <n v="70.217757890875006"/>
    <n v="0"/>
    <n v="0"/>
    <n v="56.138389362875401"/>
    <n v="215.403193594534"/>
  </r>
  <r>
    <s v="101"/>
    <x v="11"/>
    <s v="Offentlig sektor"/>
    <s v="2020"/>
    <x v="48"/>
    <n v="17.775798062077701"/>
    <n v="17.2384656866131"/>
    <n v="21.515136760534801"/>
    <n v="1.17373461288294"/>
    <n v="5.8388561315879803"/>
    <n v="59.156241298779001"/>
    <n v="2.0984815129478802"/>
    <n v="1.3014903041878501"/>
    <n v="71.678484717626404"/>
    <n v="1779.22596704595"/>
    <n v="20.977511549508399"/>
    <n v="14.5086597522593"/>
    <n v="28.3391302138117"/>
    <n v="62.804731366141503"/>
    <n v="0"/>
    <n v="0"/>
    <n v="68.526915330040097"/>
    <n v="200.274714999807"/>
  </r>
  <r>
    <s v="101"/>
    <x v="11"/>
    <s v="Offentlig sektor"/>
    <s v="2020"/>
    <x v="49"/>
    <n v="17.036917775436699"/>
    <n v="16.6056923350279"/>
    <n v="12.0378927328329"/>
    <n v="0.81998345712333298"/>
    <n v="5.3973247466090903"/>
    <n v="52.377125333838201"/>
    <n v="0.99809890463400397"/>
    <n v="0.90870318964844998"/>
    <n v="73.581994368269804"/>
    <n v="1859.3782816002499"/>
    <n v="16.965651175116498"/>
    <n v="10.7009508871511"/>
    <n v="24.2289149602382"/>
    <n v="62.804731366141503"/>
    <n v="0"/>
    <n v="0"/>
    <n v="68.424609126657401"/>
    <n v="206.47026074532701"/>
  </r>
  <r>
    <s v="101"/>
    <x v="11"/>
    <s v="Offentlig sektor"/>
    <s v="2020"/>
    <x v="50"/>
    <n v="18.5262675920338"/>
    <n v="18.107922990857901"/>
    <n v="8.4432006998853701"/>
    <n v="0.72749194345481905"/>
    <n v="5.8126608855071096"/>
    <n v="53.402345025537798"/>
    <n v="0.634705679948527"/>
    <n v="0.78179774240272404"/>
    <n v="83.755974498640199"/>
    <n v="2137.8676669370002"/>
    <n v="16.452491453574101"/>
    <n v="9.9092807481833507"/>
    <n v="24.094650736611499"/>
    <n v="62.804731366141503"/>
    <n v="0"/>
    <n v="0"/>
    <n v="67.956383553338796"/>
    <n v="228.967178403112"/>
  </r>
  <r>
    <s v="101"/>
    <x v="11"/>
    <s v="Offentlig sektor"/>
    <s v="2020"/>
    <x v="51"/>
    <n v="17.650793301525201"/>
    <n v="17.150588180170701"/>
    <n v="17.690356832874201"/>
    <n v="1.0802997283382101"/>
    <n v="5.3971772135266898"/>
    <n v="58.712787476791803"/>
    <n v="1.72783482129038"/>
    <n v="1.03647674640557"/>
    <n v="70.3939213211885"/>
    <n v="1744.57413084365"/>
    <n v="20.207679351208402"/>
    <n v="13.342106389375401"/>
    <n v="28.088565219539099"/>
    <n v="62.804731366141503"/>
    <n v="0"/>
    <n v="0"/>
    <n v="60.4432251324858"/>
    <n v="205.95447185946099"/>
  </r>
  <r>
    <s v="101"/>
    <x v="11"/>
    <s v="Offentlig sektor"/>
    <s v="2021"/>
    <x v="52"/>
    <n v="17.006638265903"/>
    <n v="16.498414303111101"/>
    <n v="21.3275040461271"/>
    <n v="1.1688990034030899"/>
    <n v="5.1889007627611896"/>
    <n v="56.004351089985299"/>
    <n v="2.09767491292643"/>
    <n v="1.15410156191347"/>
    <n v="63.420860369920902"/>
    <n v="1604.9244714010299"/>
    <n v="20.107474582538501"/>
    <n v="13.927664114523701"/>
    <n v="27.127526406190601"/>
    <n v="53.176505532798799"/>
    <n v="0"/>
    <n v="0"/>
    <n v="66.305246979508993"/>
    <n v="190.08768360612601"/>
  </r>
  <r>
    <s v="101"/>
    <x v="11"/>
    <s v="Offentlig sektor"/>
    <s v="2021"/>
    <x v="53"/>
    <n v="18.412561100154399"/>
    <n v="17.970481881224998"/>
    <n v="11.883245801016599"/>
    <n v="0.89494466783042304"/>
    <n v="5.4193705864825503"/>
    <n v="55.8619858263339"/>
    <n v="1.00017230736193"/>
    <n v="0.90105854211418901"/>
    <n v="74.062625282512698"/>
    <n v="1917.0569677180699"/>
    <n v="17.877461671744602"/>
    <n v="11.009799645696001"/>
    <n v="25.8498583010226"/>
    <n v="53.176505532798799"/>
    <n v="0"/>
    <n v="0"/>
    <n v="66.455248588495905"/>
    <n v="225.36565407984401"/>
  </r>
  <r>
    <s v="101"/>
    <x v="11"/>
    <s v="Offentlig sektor"/>
    <s v="2021"/>
    <x v="54"/>
    <n v="19.042621512671801"/>
    <n v="18.6288692509474"/>
    <n v="8.9520783445249297"/>
    <n v="0.76266005396427905"/>
    <n v="5.6596729246817601"/>
    <n v="53.617416354995903"/>
    <n v="0.631006080856094"/>
    <n v="0.76142847966256899"/>
    <n v="81.271357052687605"/>
    <n v="2131.5272424135001"/>
    <n v="16.450392742673799"/>
    <n v="9.8125391070966597"/>
    <n v="24.2017248964004"/>
    <n v="53.176505532798799"/>
    <n v="0"/>
    <n v="0"/>
    <n v="75.216866949028102"/>
    <n v="235.98596131221501"/>
  </r>
  <r>
    <s v="101"/>
    <x v="11"/>
    <s v="Offentlig sektor"/>
    <s v="2021"/>
    <x v="55"/>
    <n v="17.885259364795001"/>
    <n v="17.3910488217394"/>
    <n v="18.8945201679064"/>
    <n v="1.09175830256611"/>
    <n v="5.4185031193833497"/>
    <n v="57.210450171390796"/>
    <n v="1.7315178093221899"/>
    <n v="1.0552023984582299"/>
    <n v="69.895238149592302"/>
    <n v="1787.1432425109199"/>
    <n v="19.7309502838349"/>
    <n v="13.1527970921891"/>
    <n v="27.267968297736498"/>
    <n v="53.176505532798799"/>
    <n v="0"/>
    <n v="0"/>
    <n v="77.137501043436501"/>
    <n v="209.30408804998001"/>
  </r>
  <r>
    <s v="101"/>
    <x v="11"/>
    <s v="Offentlig sektor"/>
    <s v="2022"/>
    <x v="56"/>
    <n v="15.4304754024147"/>
    <n v="14.904141728664699"/>
    <n v="19.153101703689501"/>
    <n v="1.26326232356673"/>
    <n v="5.0108667147469799"/>
    <n v="51.845792135952799"/>
    <n v="1.7214019931664299"/>
    <n v="1.03878042369423"/>
    <n v="62.592190251793099"/>
    <n v="1598.98631393905"/>
    <n v="18.848924441795599"/>
    <n v="13.0707500739734"/>
    <n v="25.419699455969202"/>
    <n v="53.176505532798799"/>
    <n v="0"/>
    <n v="0"/>
    <n v="70.794748299998801"/>
    <n v="183.682221775838"/>
  </r>
  <r>
    <s v="101"/>
    <x v="11"/>
    <s v="Offentlig sektor"/>
    <s v="2022"/>
    <x v="57"/>
    <n v="15.833507092302201"/>
    <n v="15.4107506514364"/>
    <n v="11.680786816068199"/>
    <n v="0.85251128006113697"/>
    <n v="5.1991450592058897"/>
    <n v="47.450215102373797"/>
    <n v="0.82383720914482905"/>
    <n v="0.88582116538367095"/>
    <n v="70.0102265154636"/>
    <n v="1832.9710388225401"/>
    <n v="15.4881431424398"/>
    <n v="9.9003511880575097"/>
    <n v="21.9598987691768"/>
    <n v="53.176505532798799"/>
    <n v="0"/>
    <n v="0"/>
    <n v="79.080847657368096"/>
    <n v="199.196409363539"/>
  </r>
  <r>
    <s v="101"/>
    <x v="11"/>
    <s v="Offentlig sektor"/>
    <s v="2022"/>
    <x v="58"/>
    <n v="16.26805658188"/>
    <n v="15.8844038769747"/>
    <n v="8.7951159673690906"/>
    <n v="0.70205346967103699"/>
    <n v="5.2265587660929604"/>
    <n v="45.9684320219081"/>
    <n v="0.521226042323369"/>
    <n v="0.75286175972897895"/>
    <n v="73.653513875426299"/>
    <n v="1942.82843219848"/>
    <n v="14.2918273459538"/>
    <n v="8.7510793366722393"/>
    <n v="20.755141910082301"/>
    <n v="53.176505532798799"/>
    <n v="0"/>
    <n v="0"/>
    <n v="80.949168163268297"/>
    <n v="206.59219233042899"/>
  </r>
  <r>
    <s v="101"/>
    <x v="11"/>
    <s v="Offentlig sektor"/>
    <s v="2022"/>
    <x v="59"/>
    <n v="15.951833427725999"/>
    <n v="15.450302299450501"/>
    <n v="16.891504587913701"/>
    <n v="1.13849547777898"/>
    <n v="5.30589059543379"/>
    <n v="51.6244952888743"/>
    <n v="1.42402237865688"/>
    <n v="1.0609463967096799"/>
    <n v="67.4779750042578"/>
    <n v="1742.7820180726101"/>
    <n v="18.0367137359681"/>
    <n v="12.184695258622"/>
    <n v="24.736603693374999"/>
    <n v="53.176505532798799"/>
    <n v="0"/>
    <n v="0"/>
    <n v="77.210026136584005"/>
    <n v="195.20043322773199"/>
  </r>
  <r>
    <s v="101"/>
    <x v="11"/>
    <s v="Offentlig sektor"/>
    <s v="2023"/>
    <x v="60"/>
    <n v="15.594646693813401"/>
    <n v="15.065864434393401"/>
    <n v="19.449943230881999"/>
    <n v="1.2589095723046999"/>
    <n v="5.1395118845485701"/>
    <n v="51.592321860565001"/>
    <n v="1.7214572747107"/>
    <n v="1.0213510446168801"/>
    <n v="65.032088125260401"/>
    <n v="1668.4175688007899"/>
    <n v="18.803595019451201"/>
    <n v="13.1318160653666"/>
    <n v="25.2472887545972"/>
    <n v="53.176505532798799"/>
    <n v="0"/>
    <n v="0"/>
    <n v="74.868896822743807"/>
    <n v="185.921117840775"/>
  </r>
  <r>
    <s v="102"/>
    <x v="12"/>
    <s v="Hushåll"/>
    <s v="2008"/>
    <x v="0"/>
    <n v="2717.5802950053999"/>
    <n v="2570.6841482232098"/>
    <n v="1930.0888432305701"/>
    <n v="104.554112935182"/>
    <n v="1472.75620428756"/>
    <n v="6886.2148388943797"/>
    <n v="258.02948796479001"/>
    <n v="857.68435967284097"/>
    <n v="18614.6969749198"/>
    <n v="81136.832528223793"/>
    <n v="5784.0670004639896"/>
    <n v="4088.5930917922501"/>
    <n v="7629.4045973041802"/>
    <n v="77814.345007303506"/>
    <n v="0"/>
    <n v="137.78812701545601"/>
    <n v="1407.9343944569"/>
    <n v="31755.010018132401"/>
  </r>
  <r>
    <s v="102"/>
    <x v="12"/>
    <s v="Hushåll"/>
    <s v="2008"/>
    <x v="1"/>
    <n v="2929.35167947639"/>
    <n v="2807.6218273234299"/>
    <n v="920.69209192597702"/>
    <n v="70.623916461843706"/>
    <n v="895.08504129485402"/>
    <n v="6765.0320065175902"/>
    <n v="135.46484691033001"/>
    <n v="927.04414995772402"/>
    <n v="17061.525571161699"/>
    <n v="64655.101756299402"/>
    <n v="4027.0119000069199"/>
    <n v="2273.03081018784"/>
    <n v="6019.1714624387196"/>
    <n v="77814.345007303506"/>
    <n v="0"/>
    <n v="137.78812701545601"/>
    <n v="1897.2540020880001"/>
    <n v="36197.509414426502"/>
  </r>
  <r>
    <s v="102"/>
    <x v="12"/>
    <s v="Hushåll"/>
    <s v="2008"/>
    <x v="2"/>
    <n v="2973.80835358281"/>
    <n v="2859.8803437275701"/>
    <n v="617.76603683238295"/>
    <n v="59.9789586340829"/>
    <n v="717.19473867484703"/>
    <n v="6566.3258606920099"/>
    <n v="106.712698518737"/>
    <n v="943.78418438190999"/>
    <n v="16474.8397578718"/>
    <n v="59290.352606642598"/>
    <n v="3341.76410264578"/>
    <n v="1685.0777034073301"/>
    <n v="5242.4464667460097"/>
    <n v="77814.345007303506"/>
    <n v="0"/>
    <n v="137.78812701545601"/>
    <n v="2098.7736779851798"/>
    <n v="36949.190333055099"/>
  </r>
  <r>
    <s v="102"/>
    <x v="12"/>
    <s v="Hushåll"/>
    <s v="2008"/>
    <x v="3"/>
    <n v="2818.5401822766098"/>
    <n v="2677.1614707620301"/>
    <n v="1707.09090162142"/>
    <n v="97.747875720157495"/>
    <n v="1340.1211183722701"/>
    <n v="7009.08566079498"/>
    <n v="238.290455044982"/>
    <n v="878.43988519601101"/>
    <n v="18337.2499356716"/>
    <n v="77532.892482103794"/>
    <n v="5493.6583341417499"/>
    <n v="3693.4525519010699"/>
    <n v="7481.0277420645298"/>
    <n v="77814.345007303506"/>
    <n v="0"/>
    <n v="137.78812701545601"/>
    <n v="1709.04234750561"/>
    <n v="33230.4467892147"/>
  </r>
  <r>
    <s v="102"/>
    <x v="12"/>
    <s v="Hushåll"/>
    <s v="2009"/>
    <x v="4"/>
    <n v="2689.91285089338"/>
    <n v="2539.6246055454199"/>
    <n v="2199.8699794037798"/>
    <n v="112.50733576123601"/>
    <n v="1553.2454657439"/>
    <n v="6805.44902727301"/>
    <n v="272.782643344669"/>
    <n v="811.19179106475303"/>
    <n v="18339.501931074599"/>
    <n v="82021.831109347098"/>
    <n v="6070.1080378738097"/>
    <n v="4378.4152920449096"/>
    <n v="7902.1788076391103"/>
    <n v="76846.5180846601"/>
    <n v="0"/>
    <n v="136.41024574530101"/>
    <n v="1348.2423950143"/>
    <n v="31550.624366783301"/>
  </r>
  <r>
    <s v="102"/>
    <x v="12"/>
    <s v="Hushåll"/>
    <s v="2009"/>
    <x v="5"/>
    <n v="2925.73757912469"/>
    <n v="2806.3432047240999"/>
    <n v="934.05594910981699"/>
    <n v="68.514075029775697"/>
    <n v="866.25772097489198"/>
    <n v="6499.4806237500397"/>
    <n v="122.86638275316101"/>
    <n v="888.10293842664998"/>
    <n v="16475.654690773099"/>
    <n v="62422.139544494297"/>
    <n v="3903.4123979292299"/>
    <n v="2214.9947024541202"/>
    <n v="5823.0114593871504"/>
    <n v="76846.5180846601"/>
    <n v="0"/>
    <n v="136.41024574530101"/>
    <n v="1797.7992462960201"/>
    <n v="36726.851720475701"/>
  </r>
  <r>
    <s v="102"/>
    <x v="12"/>
    <s v="Hushåll"/>
    <s v="2009"/>
    <x v="6"/>
    <n v="3002.8179662360799"/>
    <n v="2892.7440052430502"/>
    <n v="551.26240301672703"/>
    <n v="55.376763892498097"/>
    <n v="657.72107968261798"/>
    <n v="6350.6232083082796"/>
    <n v="86.084950311084299"/>
    <n v="905.97471055180199"/>
    <n v="15840.9268666842"/>
    <n v="56183.766603128897"/>
    <n v="3202.1419272906801"/>
    <n v="1553.34610587565"/>
    <n v="5102.3334307389496"/>
    <n v="76846.5180846601"/>
    <n v="0"/>
    <n v="136.41024574530101"/>
    <n v="1895.2437582863299"/>
    <n v="37900.274798931598"/>
  </r>
  <r>
    <s v="102"/>
    <x v="12"/>
    <s v="Hushåll"/>
    <s v="2009"/>
    <x v="7"/>
    <n v="2777.3330304800502"/>
    <n v="2635.2165378384698"/>
    <n v="1870.55648897881"/>
    <n v="101.439431537831"/>
    <n v="1366.14696263013"/>
    <n v="6860.7612743876698"/>
    <n v="237.54143658351299"/>
    <n v="829.87248420537503"/>
    <n v="17853.741494325001"/>
    <n v="76510.652137933605"/>
    <n v="5631.4382433094497"/>
    <n v="3828.63619886278"/>
    <n v="7619.5861464052596"/>
    <n v="76846.5180846601"/>
    <n v="0"/>
    <n v="136.41024574530101"/>
    <n v="1650.2616863324899"/>
    <n v="33127.243062746304"/>
  </r>
  <r>
    <s v="102"/>
    <x v="12"/>
    <s v="Hushåll"/>
    <s v="2010"/>
    <x v="8"/>
    <n v="2661.5796334643501"/>
    <n v="2516.6064682490801"/>
    <n v="2189.9643545494"/>
    <n v="110.915588312539"/>
    <n v="1506.89920546443"/>
    <n v="6724.9227840569702"/>
    <n v="268.43530723612298"/>
    <n v="764.08118545516504"/>
    <n v="17882.345460909499"/>
    <n v="78939.325887528394"/>
    <n v="5898.3540679078196"/>
    <n v="4254.2409545289902"/>
    <n v="7673.5707738314204"/>
    <n v="73252.310416152803"/>
    <n v="0"/>
    <n v="135.04614328784899"/>
    <n v="1552.74086393266"/>
    <n v="30908.343004162201"/>
  </r>
  <r>
    <s v="102"/>
    <x v="12"/>
    <s v="Hushåll"/>
    <s v="2010"/>
    <x v="9"/>
    <n v="2811.1703593901002"/>
    <n v="2697.9476686276298"/>
    <n v="915.24179728824197"/>
    <n v="64.8405956671713"/>
    <n v="809.02058397265705"/>
    <n v="6282.2309578367103"/>
    <n v="108.524274167375"/>
    <n v="824.459077695833"/>
    <n v="15870.8348431909"/>
    <n v="58354.781434312899"/>
    <n v="3717.8907558381902"/>
    <n v="2098.0378461047499"/>
    <n v="5555.2388808960104"/>
    <n v="73252.310416152803"/>
    <n v="0"/>
    <n v="135.04614328784899"/>
    <n v="2097.7327915533101"/>
    <n v="35412.641224393097"/>
  </r>
  <r>
    <s v="102"/>
    <x v="12"/>
    <s v="Hushåll"/>
    <s v="2010"/>
    <x v="10"/>
    <n v="2927.66112937548"/>
    <n v="2823.4033682139502"/>
    <n v="525.21286086403904"/>
    <n v="52.222964921769098"/>
    <n v="608.26138920800395"/>
    <n v="6207.9918935051901"/>
    <n v="74.070257461645099"/>
    <n v="853.13043610801196"/>
    <n v="15386.9105847029"/>
    <n v="52978.806780359497"/>
    <n v="3048.0783551270501"/>
    <n v="1453.32508496433"/>
    <n v="4882.8737726995896"/>
    <n v="73252.310416152803"/>
    <n v="0"/>
    <n v="135.04614328784899"/>
    <n v="2123.1891863781002"/>
    <n v="37246.1268929738"/>
  </r>
  <r>
    <s v="102"/>
    <x v="12"/>
    <s v="Hushåll"/>
    <s v="2010"/>
    <x v="11"/>
    <n v="2785.33890116867"/>
    <n v="2646.5701372510798"/>
    <n v="1922.9368706254099"/>
    <n v="102.838770384675"/>
    <n v="1361.7547573647"/>
    <n v="6940.6854802300104"/>
    <n v="239.35404418208401"/>
    <n v="785.94385796878703"/>
    <n v="17616.398401963801"/>
    <n v="75066.844377886693"/>
    <n v="5659.8054011630202"/>
    <n v="3845.9373316253"/>
    <n v="7654.9666099819196"/>
    <n v="73252.310416152803"/>
    <n v="0"/>
    <n v="135.04614328784899"/>
    <n v="1782.7487261949"/>
    <n v="32952.367487511001"/>
  </r>
  <r>
    <s v="102"/>
    <x v="12"/>
    <s v="Hushåll"/>
    <s v="2011"/>
    <x v="12"/>
    <n v="2496.7174439202299"/>
    <n v="2351.8907101044801"/>
    <n v="2439.5255628687601"/>
    <n v="115.80171345119"/>
    <n v="1589.0499754452601"/>
    <n v="6554.4810834901"/>
    <n v="278.24215152700702"/>
    <n v="679.99020337742797"/>
    <n v="17882.603751034399"/>
    <n v="80211.103885031305"/>
    <n v="6459.2084807118399"/>
    <n v="4596.4908795647098"/>
    <n v="8495.3532135372297"/>
    <n v="69512.184756856193"/>
    <n v="0"/>
    <n v="133.69568185496999"/>
    <n v="1558.5748269440801"/>
    <n v="29868.185326786901"/>
  </r>
  <r>
    <s v="102"/>
    <x v="12"/>
    <s v="Hushåll"/>
    <s v="2011"/>
    <x v="13"/>
    <n v="2701.8504442865101"/>
    <n v="2594.38783475016"/>
    <n v="932.74313934566896"/>
    <n v="60.925698645303697"/>
    <n v="773.97924845091802"/>
    <n v="5948.6218069160705"/>
    <n v="103.830138116033"/>
    <n v="726.34248118766902"/>
    <n v="15394.236741783299"/>
    <n v="55186.512002666401"/>
    <n v="3969.6550657232301"/>
    <n v="2121.1705478203799"/>
    <n v="6093.9408599972903"/>
    <n v="69512.184756856193"/>
    <n v="0"/>
    <n v="133.69568185496999"/>
    <n v="2122.9915168994598"/>
    <n v="34497.776386719503"/>
  </r>
  <r>
    <s v="102"/>
    <x v="12"/>
    <s v="Hushåll"/>
    <s v="2011"/>
    <x v="14"/>
    <n v="2740.1577209391698"/>
    <n v="2641.7676359945699"/>
    <n v="564.54044525081201"/>
    <n v="47.863988711813001"/>
    <n v="573.58026775934502"/>
    <n v="5732.5924869170403"/>
    <n v="72.337929890289601"/>
    <n v="727.58590833966696"/>
    <n v="14686.726601763099"/>
    <n v="48546.032088359898"/>
    <n v="3331.0023723536001"/>
    <n v="1516.6669235838201"/>
    <n v="5439.9190783354998"/>
    <n v="69512.184756856193"/>
    <n v="0"/>
    <n v="133.69568185496999"/>
    <n v="2167.3913588320202"/>
    <n v="35058.986605538397"/>
  </r>
  <r>
    <s v="102"/>
    <x v="12"/>
    <s v="Hushåll"/>
    <s v="2011"/>
    <x v="15"/>
    <n v="2508.4753987568802"/>
    <n v="2383.0501075246798"/>
    <n v="1682.6867743523701"/>
    <n v="87.832124901729003"/>
    <n v="1160.8534890904"/>
    <n v="6192.2800355789796"/>
    <n v="193.128604326605"/>
    <n v="671.72876570186395"/>
    <n v="16301.9475785872"/>
    <n v="65435.488787030699"/>
    <n v="5277.2164398658297"/>
    <n v="3361.72885893683"/>
    <n v="7428.9794149806803"/>
    <n v="69512.184756856193"/>
    <n v="0"/>
    <n v="133.69568185496999"/>
    <n v="1858.33203387238"/>
    <n v="30877.330180869401"/>
  </r>
  <r>
    <s v="102"/>
    <x v="12"/>
    <s v="Hushåll"/>
    <s v="2012"/>
    <x v="16"/>
    <n v="2403.9449887742899"/>
    <n v="2271.5052010515301"/>
    <n v="2070.8954709332002"/>
    <n v="104.84381276664401"/>
    <n v="1289.73707057568"/>
    <n v="6606.6598889801999"/>
    <n v="228.110031531668"/>
    <n v="667.26060938600699"/>
    <n v="15839.9438485136"/>
    <n v="68305.921446493507"/>
    <n v="5461.4430177789"/>
    <n v="3784.24925746285"/>
    <n v="7300.7000166549897"/>
    <n v="68411.180638443402"/>
    <n v="0"/>
    <n v="132.35872503642"/>
    <n v="1792.9640262222999"/>
    <n v="29410.2504114162"/>
  </r>
  <r>
    <s v="102"/>
    <x v="12"/>
    <s v="Hushåll"/>
    <s v="2012"/>
    <x v="17"/>
    <n v="2558.8816146112899"/>
    <n v="2452.3765623693998"/>
    <n v="1018.97907365561"/>
    <n v="66.296094211601897"/>
    <n v="728.32313972635302"/>
    <n v="6156.17214116384"/>
    <n v="110.46949221313299"/>
    <n v="704.11104389440698"/>
    <n v="14096.662132724199"/>
    <n v="51114.564327308297"/>
    <n v="3721.6508656597198"/>
    <n v="2094.3269882579598"/>
    <n v="5572.5370794527998"/>
    <n v="68411.180638443402"/>
    <n v="0"/>
    <n v="132.35872503642"/>
    <n v="2419.6050528054402"/>
    <n v="32528.7464884902"/>
  </r>
  <r>
    <s v="102"/>
    <x v="12"/>
    <s v="Hushåll"/>
    <s v="2012"/>
    <x v="18"/>
    <n v="2637.5077910587802"/>
    <n v="2540.82260319134"/>
    <n v="603.71728664231205"/>
    <n v="51.958689245210401"/>
    <n v="513.30699478485894"/>
    <n v="5950.4092272143698"/>
    <n v="76.895075309659902"/>
    <n v="713.30900822720002"/>
    <n v="13403.215650968799"/>
    <n v="44393.476872300998"/>
    <n v="3029.7018438780301"/>
    <n v="1443.2380233779099"/>
    <n v="4859.2580024725303"/>
    <n v="68411.180638443402"/>
    <n v="0"/>
    <n v="132.35872503642"/>
    <n v="2467.9556812003202"/>
    <n v="33545.003987353703"/>
  </r>
  <r>
    <s v="102"/>
    <x v="12"/>
    <s v="Hushåll"/>
    <s v="2012"/>
    <x v="19"/>
    <n v="2454.4405796866699"/>
    <n v="2328.0381001902801"/>
    <n v="1832.1833596618701"/>
    <n v="96.496404220093098"/>
    <n v="1153.1211790924699"/>
    <n v="6582.80822443134"/>
    <n v="207.91964657979"/>
    <n v="664.91565857091996"/>
    <n v="15361.9048891989"/>
    <n v="63637.478707202099"/>
    <n v="5126.0740748654998"/>
    <n v="3401.3134514234198"/>
    <n v="7038.2059013161197"/>
    <n v="68411.180638443402"/>
    <n v="0"/>
    <n v="132.35872503642"/>
    <n v="2069.8177174134898"/>
    <n v="29995.855127396298"/>
  </r>
  <r>
    <s v="102"/>
    <x v="12"/>
    <s v="Hushåll"/>
    <s v="2013"/>
    <x v="20"/>
    <n v="2357.1427791612"/>
    <n v="2219.84992619475"/>
    <n v="2284.1613520697501"/>
    <n v="112.23673654146501"/>
    <n v="1425.5047747747001"/>
    <n v="6803.6437049542801"/>
    <n v="256.03185496805798"/>
    <n v="617.33218178039397"/>
    <n v="15475.2553561978"/>
    <n v="71915.314138682705"/>
    <n v="6036.1969664309199"/>
    <n v="4129.9887128208502"/>
    <n v="8147.2070178916201"/>
    <n v="67504.948951486207"/>
    <n v="0"/>
    <n v="131.035137786056"/>
    <n v="1762.7186261085601"/>
    <n v="28392.2422749529"/>
  </r>
  <r>
    <s v="102"/>
    <x v="12"/>
    <s v="Hushåll"/>
    <s v="2013"/>
    <x v="21"/>
    <n v="2566.5253104345502"/>
    <n v="2462.1485329920602"/>
    <n v="944.06385336066103"/>
    <n v="64.790350813688903"/>
    <n v="698.97679955678495"/>
    <n v="6348.2190920061203"/>
    <n v="106.24005504588401"/>
    <n v="654.90837216822695"/>
    <n v="13274.967638279601"/>
    <n v="49452.0834363752"/>
    <n v="3981.6866108178501"/>
    <n v="2054.3547568220301"/>
    <n v="6206.5777996242496"/>
    <n v="67504.948951486207"/>
    <n v="0"/>
    <n v="131.035137786056"/>
    <n v="2226.49859754516"/>
    <n v="32584.288122378901"/>
  </r>
  <r>
    <s v="102"/>
    <x v="12"/>
    <s v="Hushåll"/>
    <s v="2013"/>
    <x v="22"/>
    <n v="2641.8509411250602"/>
    <n v="2546.2603054685001"/>
    <n v="584.46956757320299"/>
    <n v="52.083784516540497"/>
    <n v="505.44459537160401"/>
    <n v="6184.4351180223803"/>
    <n v="72.062348802227405"/>
    <n v="669.41016899191698"/>
    <n v="12713.2895027468"/>
    <n v="43688.220865359399"/>
    <n v="3378.00714442457"/>
    <n v="1484.76556005363"/>
    <n v="5586.2377945319304"/>
    <n v="67504.948951486207"/>
    <n v="0"/>
    <n v="131.035137786056"/>
    <n v="2376.9767160939"/>
    <n v="33758.292530427003"/>
  </r>
  <r>
    <s v="102"/>
    <x v="12"/>
    <s v="Hushåll"/>
    <s v="2013"/>
    <x v="23"/>
    <n v="2396.01538907331"/>
    <n v="2276.94902171382"/>
    <n v="1564.75912777337"/>
    <n v="86.199759327767097"/>
    <n v="1020.98025172722"/>
    <n v="6495.6533135714999"/>
    <n v="176.11243007774399"/>
    <n v="613.73421702891301"/>
    <n v="14069.1844298571"/>
    <n v="58217.350061595898"/>
    <n v="4954.7385714032198"/>
    <n v="3009.5711387715"/>
    <n v="7160.1392636023702"/>
    <n v="67504.948951486207"/>
    <n v="0"/>
    <n v="131.035137786056"/>
    <n v="2084.4249500553701"/>
    <n v="29654.420579676102"/>
  </r>
  <r>
    <s v="102"/>
    <x v="12"/>
    <s v="Hushåll"/>
    <s v="2014"/>
    <x v="24"/>
    <n v="2297.3207185104502"/>
    <n v="2169.1071735851001"/>
    <n v="2009.72665686602"/>
    <n v="101.46631214862499"/>
    <n v="1233.49952563851"/>
    <n v="6715.63923936846"/>
    <n v="222.846450805594"/>
    <n v="568.68043629818703"/>
    <n v="14263.575590103201"/>
    <n v="64140.564697419002"/>
    <n v="5211.4941363299904"/>
    <n v="3478.5208694600101"/>
    <n v="7131.4139132584096"/>
    <n v="66657.260701687599"/>
    <n v="0"/>
    <n v="129.724786408195"/>
    <n v="2375.1950957479999"/>
    <n v="27967.8692220095"/>
  </r>
  <r>
    <s v="102"/>
    <x v="12"/>
    <s v="Hushåll"/>
    <s v="2014"/>
    <x v="25"/>
    <n v="2546.4619558546801"/>
    <n v="2442.9933925279802"/>
    <n v="990.80869107657202"/>
    <n v="65.862579748116403"/>
    <n v="686.71407876273997"/>
    <n v="6563.2286288215901"/>
    <n v="100.027706897847"/>
    <n v="616.27863364257598"/>
    <n v="12870.391353961601"/>
    <n v="48485.833934167298"/>
    <n v="3743.75736969129"/>
    <n v="1956.9187892971099"/>
    <n v="5792.6880561532498"/>
    <n v="66657.260701687599"/>
    <n v="0"/>
    <n v="129.724786408195"/>
    <n v="2923.55426855117"/>
    <n v="32570.3304936606"/>
  </r>
  <r>
    <s v="102"/>
    <x v="12"/>
    <s v="Hushåll"/>
    <s v="2014"/>
    <x v="26"/>
    <n v="2614.6467654113098"/>
    <n v="2520.1037825246099"/>
    <n v="623.63979596659703"/>
    <n v="53.023082590063801"/>
    <n v="489.46001829424199"/>
    <n v="6369.1126851129802"/>
    <n v="69.052816910071598"/>
    <n v="623.47851860210801"/>
    <n v="12269.051830840301"/>
    <n v="42303.571884909303"/>
    <n v="3154.4018338165602"/>
    <n v="1402.8964614388301"/>
    <n v="5184.5065428816197"/>
    <n v="66657.260701687599"/>
    <n v="0"/>
    <n v="129.724786408195"/>
    <n v="3012.3109264393502"/>
    <n v="33448.8114151259"/>
  </r>
  <r>
    <s v="102"/>
    <x v="12"/>
    <s v="Hushåll"/>
    <s v="2014"/>
    <x v="27"/>
    <n v="2405.4509120157099"/>
    <n v="2285.0907537552798"/>
    <n v="1675.9717195343601"/>
    <n v="90.974734107888594"/>
    <n v="1052.31672263363"/>
    <n v="6884.2057188833196"/>
    <n v="180.377201853049"/>
    <n v="580.52904056527098"/>
    <n v="13820.4859058482"/>
    <n v="58843.656914202496"/>
    <n v="4867.4285772097601"/>
    <n v="3007.3203718821301"/>
    <n v="6959.4614581187898"/>
    <n v="66657.260701687599"/>
    <n v="0"/>
    <n v="129.724786408195"/>
    <n v="2588.5042947667598"/>
    <n v="29987.1882866577"/>
  </r>
  <r>
    <s v="102"/>
    <x v="12"/>
    <s v="Hushåll"/>
    <s v="2015"/>
    <x v="28"/>
    <n v="2315.4796341839701"/>
    <n v="2191.1152185012002"/>
    <n v="1958.78059638793"/>
    <n v="103.735832409191"/>
    <n v="1156.00506809281"/>
    <n v="6884.9363679266798"/>
    <n v="204.780984033561"/>
    <n v="523.01446116389695"/>
    <n v="14104.1994362062"/>
    <n v="60428.851879236703"/>
    <n v="5169.8906611736002"/>
    <n v="3351.0511280681899"/>
    <n v="7200.1511823273904"/>
    <n v="64377.850649191299"/>
    <n v="0"/>
    <n v="128.42753854411399"/>
    <n v="2358.2633103202002"/>
    <n v="28717.974368911"/>
  </r>
  <r>
    <s v="102"/>
    <x v="12"/>
    <s v="Hushåll"/>
    <s v="2015"/>
    <x v="29"/>
    <n v="2568.2281320225302"/>
    <n v="2465.5096047745001"/>
    <n v="1053.1488530731699"/>
    <n v="71.680828009892096"/>
    <n v="686.31534420231606"/>
    <n v="6702.5108715445003"/>
    <n v="106.824829536916"/>
    <n v="561.02216533260605"/>
    <n v="12883.963222877701"/>
    <n v="47130.484242972001"/>
    <n v="3844.45812946457"/>
    <n v="2004.4293618956001"/>
    <n v="5957.2478120119804"/>
    <n v="64377.850649191299"/>
    <n v="0"/>
    <n v="128.42753854411399"/>
    <n v="3021.8164012621601"/>
    <n v="32822.0888072573"/>
  </r>
  <r>
    <s v="102"/>
    <x v="12"/>
    <s v="Hushåll"/>
    <s v="2015"/>
    <x v="30"/>
    <n v="2660.28235716786"/>
    <n v="2567.4965622783002"/>
    <n v="653.07622761457299"/>
    <n v="56.567882974010701"/>
    <n v="474.60813263234701"/>
    <n v="6456.5477569731402"/>
    <n v="69.303869511575101"/>
    <n v="573.41774375363104"/>
    <n v="12287.996712599201"/>
    <n v="40958.889909803598"/>
    <n v="3163.6702856193301"/>
    <n v="1383.56949697813"/>
    <n v="5231.1032877119696"/>
    <n v="64377.850649191299"/>
    <n v="0"/>
    <n v="128.42753854411399"/>
    <n v="3373.28266799422"/>
    <n v="34141.7639473331"/>
  </r>
  <r>
    <s v="102"/>
    <x v="12"/>
    <s v="Hushåll"/>
    <s v="2015"/>
    <x v="31"/>
    <n v="2470.7005688324198"/>
    <n v="2354.0224654799799"/>
    <n v="1642.58949742186"/>
    <n v="93.079070501069396"/>
    <n v="982.35255292567001"/>
    <n v="7003.01223315073"/>
    <n v="171.60136987457"/>
    <n v="542.08847134669099"/>
    <n v="13723.9901417523"/>
    <n v="55830.412028316699"/>
    <n v="4758.6749647222796"/>
    <n v="2863.5964350178101"/>
    <n v="6900.9548101355904"/>
    <n v="64377.850649191299"/>
    <n v="0"/>
    <n v="128.42753854411399"/>
    <n v="2966.9880297617401"/>
    <n v="30990.853678368399"/>
  </r>
  <r>
    <s v="102"/>
    <x v="12"/>
    <s v="Hushåll"/>
    <s v="2016"/>
    <x v="32"/>
    <n v="2270.3710239438301"/>
    <n v="2144.0432323025998"/>
    <n v="2153.8331403174502"/>
    <n v="112.021222555034"/>
    <n v="1230.3080955124899"/>
    <n v="6960.5444368892704"/>
    <n v="217.18174443412701"/>
    <n v="510.02768234948002"/>
    <n v="13726.5787957501"/>
    <n v="63588.353621950897"/>
    <n v="5254.2530882554101"/>
    <n v="3437.9476603902899"/>
    <n v="7278.8004813637699"/>
    <n v="62066.397726630399"/>
    <n v="0"/>
    <n v="127.143263158672"/>
    <n v="3461.1097458692898"/>
    <n v="28257.739474992799"/>
  </r>
  <r>
    <s v="102"/>
    <x v="12"/>
    <s v="Hushåll"/>
    <s v="2016"/>
    <x v="33"/>
    <n v="2506.8109695324802"/>
    <n v="2407.4147941512701"/>
    <n v="1020.78856309169"/>
    <n v="73.090969826002095"/>
    <n v="636.91169241169098"/>
    <n v="6741.72166964198"/>
    <n v="93.415088840253304"/>
    <n v="532.39596193778004"/>
    <n v="12068.177715681601"/>
    <n v="45586.519503695999"/>
    <n v="3735.7687560446002"/>
    <n v="1840.50761282899"/>
    <n v="5922.3798792978596"/>
    <n v="62066.397726630399"/>
    <n v="0"/>
    <n v="127.143263158672"/>
    <n v="4027.8231310096699"/>
    <n v="32308.477072890899"/>
  </r>
  <r>
    <s v="102"/>
    <x v="12"/>
    <s v="Hushåll"/>
    <s v="2016"/>
    <x v="34"/>
    <n v="2581.3198074213901"/>
    <n v="2490.3263264248699"/>
    <n v="651.83596165998597"/>
    <n v="60.947617591594401"/>
    <n v="451.74361946263502"/>
    <n v="6643.0210290384202"/>
    <n v="58.5765301882495"/>
    <n v="536.872162489983"/>
    <n v="11535.272319833801"/>
    <n v="39881.182192359302"/>
    <n v="3248.62859651078"/>
    <n v="1341.34098442347"/>
    <n v="5470.7494233498001"/>
    <n v="62066.397726630399"/>
    <n v="0"/>
    <n v="127.143263158672"/>
    <n v="3962.5522454623501"/>
    <n v="33440.847299459303"/>
  </r>
  <r>
    <s v="102"/>
    <x v="12"/>
    <s v="Hushåll"/>
    <s v="2016"/>
    <x v="35"/>
    <n v="2395.8237049476602"/>
    <n v="2277.4685974304198"/>
    <n v="1819.09758831251"/>
    <n v="102.352375215629"/>
    <n v="1037.0781105466899"/>
    <n v="7242.7532881786801"/>
    <n v="177.72965028183299"/>
    <n v="512.48608542050601"/>
    <n v="13182.1549239704"/>
    <n v="57367.680442683297"/>
    <n v="4971.7417753719101"/>
    <n v="2965.51642110589"/>
    <n v="7243.5117629523102"/>
    <n v="62066.397726630399"/>
    <n v="0"/>
    <n v="127.143263158672"/>
    <n v="4088.34980240089"/>
    <n v="30158.036602928099"/>
  </r>
  <r>
    <s v="102"/>
    <x v="12"/>
    <s v="Hushåll"/>
    <s v="2017"/>
    <x v="36"/>
    <n v="2232.8530364121898"/>
    <n v="2112.6613184829198"/>
    <n v="2097.0282233615399"/>
    <n v="112.566097751508"/>
    <n v="1156.1318137703599"/>
    <n v="6805.5419887447397"/>
    <n v="206.315142165152"/>
    <n v="477.39776160755201"/>
    <n v="12904.509445658699"/>
    <n v="59667.665767062899"/>
    <n v="5167.6574941464796"/>
    <n v="3276.8562190142002"/>
    <n v="7289.2095808138502"/>
    <n v="57864.139409026502"/>
    <n v="0"/>
    <n v="125.871830527086"/>
    <n v="3849.7218275125301"/>
    <n v="27723.441681934099"/>
  </r>
  <r>
    <s v="102"/>
    <x v="12"/>
    <s v="Hushåll"/>
    <s v="2017"/>
    <x v="37"/>
    <n v="2485.54515355784"/>
    <n v="2388.0416009045098"/>
    <n v="1110.1818514029501"/>
    <n v="79.431567540090299"/>
    <n v="659.43485770198902"/>
    <n v="6677.5934366983302"/>
    <n v="98.422429554734407"/>
    <n v="504.61800514365399"/>
    <n v="11627.367458407"/>
    <n v="45352.705787491199"/>
    <n v="3903.7670222427801"/>
    <n v="1927.9307140368501"/>
    <n v="6184.3060639143596"/>
    <n v="57864.139409026502"/>
    <n v="0"/>
    <n v="125.871830527086"/>
    <n v="4289.0901837009997"/>
    <n v="31991.343903697802"/>
  </r>
  <r>
    <s v="102"/>
    <x v="12"/>
    <s v="Hushåll"/>
    <s v="2017"/>
    <x v="38"/>
    <n v="2539.7673314492799"/>
    <n v="2451.3393705727799"/>
    <n v="731.46846551040699"/>
    <n v="65.554993793916594"/>
    <n v="466.63843862699599"/>
    <n v="6446.3542198016503"/>
    <n v="61.602576274108699"/>
    <n v="505.83354234405999"/>
    <n v="11047.085206726801"/>
    <n v="39341.239744501298"/>
    <n v="3337.1091494737602"/>
    <n v="1397.93512277994"/>
    <n v="5596.1661974195904"/>
    <n v="57864.139409026502"/>
    <n v="0"/>
    <n v="125.871830527086"/>
    <n v="4367.8348011955904"/>
    <n v="32850.929436113998"/>
  </r>
  <r>
    <s v="102"/>
    <x v="12"/>
    <s v="Hushåll"/>
    <s v="2017"/>
    <x v="39"/>
    <n v="2344.6006999383799"/>
    <n v="2231.7490656687501"/>
    <n v="1807.2738650640299"/>
    <n v="102.718102860117"/>
    <n v="987.19020614802298"/>
    <n v="6911.70402265964"/>
    <n v="170.189526918947"/>
    <n v="485.97710198090198"/>
    <n v="12486.7412490758"/>
    <n v="54772.5978071383"/>
    <n v="4825.9070895406003"/>
    <n v="2836.7685681703001"/>
    <n v="7083.8320305553998"/>
    <n v="57864.139409026502"/>
    <n v="0"/>
    <n v="125.871830527086"/>
    <n v="4641.1283541905896"/>
    <n v="29547.075107924298"/>
  </r>
  <r>
    <s v="102"/>
    <x v="12"/>
    <s v="Hushåll"/>
    <s v="2018"/>
    <x v="40"/>
    <n v="2115.91278531033"/>
    <n v="2005.2834033613301"/>
    <n v="1894.1239847936599"/>
    <n v="105.68920927188501"/>
    <n v="1006.44076825331"/>
    <n v="6333.7079341688404"/>
    <n v="182.184439811462"/>
    <n v="437.10794562565098"/>
    <n v="12107.241026190301"/>
    <n v="52991.556584433398"/>
    <n v="4736.5907403313404"/>
    <n v="2872.9688420176599"/>
    <n v="6845.1690079670097"/>
    <n v="54316.786868638403"/>
    <n v="0"/>
    <n v="124.613112221815"/>
    <n v="4468.4288051153599"/>
    <n v="26308.877216132201"/>
  </r>
  <r>
    <s v="102"/>
    <x v="12"/>
    <s v="Hushåll"/>
    <s v="2018"/>
    <x v="41"/>
    <n v="2375.4169231195601"/>
    <n v="2283.56252647673"/>
    <n v="1089.48117006998"/>
    <n v="79.345083750483795"/>
    <n v="585.23390957485697"/>
    <n v="6403.1059975008602"/>
    <n v="88.538907743794894"/>
    <n v="460.91459664745599"/>
    <n v="11083.8542488317"/>
    <n v="40992.661259914501"/>
    <n v="3790.3750091125899"/>
    <n v="1763.3837132741501"/>
    <n v="6141.7203306620604"/>
    <n v="54316.786868638403"/>
    <n v="0"/>
    <n v="124.613112221815"/>
    <n v="5511.44057885028"/>
    <n v="30585.259455760999"/>
  </r>
  <r>
    <s v="102"/>
    <x v="12"/>
    <s v="Hushåll"/>
    <s v="2018"/>
    <x v="42"/>
    <n v="2477.2415771835999"/>
    <n v="2392.8535494786502"/>
    <n v="734.40658770596497"/>
    <n v="67.822530813342397"/>
    <n v="427.63060923413798"/>
    <n v="6272.7793287548002"/>
    <n v="57.013605838534403"/>
    <n v="472.01162813063399"/>
    <n v="10732.7230456902"/>
    <n v="36854.337740434501"/>
    <n v="3326.6339229989198"/>
    <n v="1323.3807177337401"/>
    <n v="5668.3256903149004"/>
    <n v="54316.786868638403"/>
    <n v="0"/>
    <n v="124.613112221815"/>
    <n v="5193.6757523892402"/>
    <n v="32081.985561789301"/>
  </r>
  <r>
    <s v="102"/>
    <x v="12"/>
    <s v="Hushåll"/>
    <s v="2018"/>
    <x v="43"/>
    <n v="2268.22099220883"/>
    <n v="2163.33348700222"/>
    <n v="1640.3189232488"/>
    <n v="98.606758508556496"/>
    <n v="868.40407932082906"/>
    <n v="6547.8406291953397"/>
    <n v="151.035996649141"/>
    <n v="450.32790236662498"/>
    <n v="11861.5206948334"/>
    <n v="49517.989262155003"/>
    <n v="4511.3344711111904"/>
    <n v="2518.2228007510698"/>
    <n v="6790.1638287653896"/>
    <n v="54316.786868638403"/>
    <n v="0"/>
    <n v="124.613112221815"/>
    <n v="5101.3044960413699"/>
    <n v="28660.8900072086"/>
  </r>
  <r>
    <s v="102"/>
    <x v="12"/>
    <s v="Hushåll"/>
    <s v="2019"/>
    <x v="44"/>
    <n v="2070.8927663347899"/>
    <n v="1963.95742386865"/>
    <n v="1871.54833839202"/>
    <n v="107.08777487311001"/>
    <n v="1009.55382017751"/>
    <n v="5892.6729405869601"/>
    <n v="182.81719425781401"/>
    <n v="411.07041481868202"/>
    <n v="11959.2970450678"/>
    <n v="52220.275662928798"/>
    <n v="4661.5839917317999"/>
    <n v="2839.6460661005299"/>
    <n v="6721.1379131662598"/>
    <n v="50166.208178700603"/>
    <n v="0"/>
    <n v="123.366981099597"/>
    <n v="4167.3849626379997"/>
    <n v="26013.936369920899"/>
  </r>
  <r>
    <s v="102"/>
    <x v="12"/>
    <s v="Hushåll"/>
    <s v="2019"/>
    <x v="45"/>
    <n v="2331.3478292885002"/>
    <n v="2243.3178785964201"/>
    <n v="1062.17096702302"/>
    <n v="81.160873101321002"/>
    <n v="579.74086287234604"/>
    <n v="5903.1736740338001"/>
    <n v="88.279416593623296"/>
    <n v="430.29585789584098"/>
    <n v="10913.6263050788"/>
    <n v="39757.916499826701"/>
    <n v="3719.6979113870598"/>
    <n v="1739.0761246520201"/>
    <n v="6015.9193215631703"/>
    <n v="50166.208178700603"/>
    <n v="0"/>
    <n v="123.366981099597"/>
    <n v="5134.5702787767405"/>
    <n v="30215.401485593498"/>
  </r>
  <r>
    <s v="102"/>
    <x v="12"/>
    <s v="Hushåll"/>
    <s v="2019"/>
    <x v="46"/>
    <n v="2429.30652760675"/>
    <n v="2348.83347291269"/>
    <n v="707.87689750965501"/>
    <n v="69.667502034850799"/>
    <n v="418.62826767930102"/>
    <n v="5762.71882451693"/>
    <n v="56.179715801680899"/>
    <n v="439.28907295673099"/>
    <n v="10551.816841264101"/>
    <n v="35425.732013132299"/>
    <n v="3260.0263525993701"/>
    <n v="1302.9310920917401"/>
    <n v="5546.6796125625597"/>
    <n v="50166.208178700603"/>
    <n v="0"/>
    <n v="123.366981099597"/>
    <n v="4823.8774528148397"/>
    <n v="31648.0486170037"/>
  </r>
  <r>
    <s v="102"/>
    <x v="12"/>
    <s v="Hushåll"/>
    <s v="2019"/>
    <x v="47"/>
    <n v="2224.2169819993601"/>
    <n v="2123.0521393794002"/>
    <n v="1616.4187645023401"/>
    <n v="100.224317402013"/>
    <n v="868.42226245110601"/>
    <n v="6071.54851010518"/>
    <n v="151.306839876391"/>
    <n v="422.34325161730101"/>
    <n v="11701.5997677054"/>
    <n v="48561.871720149"/>
    <n v="4435.5828798692201"/>
    <n v="2487.46255605237"/>
    <n v="6661.2468423007404"/>
    <n v="50166.208178700603"/>
    <n v="0"/>
    <n v="123.366981099597"/>
    <n v="4777.1248887053798"/>
    <n v="28337.3640698993"/>
  </r>
  <r>
    <s v="102"/>
    <x v="12"/>
    <s v="Hushåll"/>
    <s v="2020"/>
    <x v="48"/>
    <n v="2017.7888083770499"/>
    <n v="1914.7343486902801"/>
    <n v="1926.8282428140201"/>
    <n v="108.988489992569"/>
    <n v="969.952311324785"/>
    <n v="5685.8459059904999"/>
    <n v="178.501767681758"/>
    <n v="389.50397549500502"/>
    <n v="12007.359589468801"/>
    <n v="50353.967289623601"/>
    <n v="4572.4180484179697"/>
    <n v="2737.4067332002501"/>
    <n v="6656.6941873324104"/>
    <n v="46897.130947753001"/>
    <n v="0"/>
    <n v="116.714173890612"/>
    <n v="5046.53232130796"/>
    <n v="25368.086769088099"/>
  </r>
  <r>
    <s v="102"/>
    <x v="12"/>
    <s v="Hushåll"/>
    <s v="2020"/>
    <x v="49"/>
    <n v="2045.52005591528"/>
    <n v="1963.10171202792"/>
    <n v="1054.35675462893"/>
    <n v="76.677013733292597"/>
    <n v="538.75321880007596"/>
    <n v="5086.5783533351396"/>
    <n v="85.260327521179505"/>
    <n v="377.90140334137601"/>
    <n v="10631.005882605001"/>
    <n v="35986.132492900397"/>
    <n v="3390.6706008229498"/>
    <n v="1620.0098389628499"/>
    <n v="5444.8729244200704"/>
    <n v="46897.130947753001"/>
    <n v="0"/>
    <n v="116.714173890612"/>
    <n v="5074.7933278467699"/>
    <n v="26351.064228318301"/>
  </r>
  <r>
    <s v="102"/>
    <x v="12"/>
    <s v="Hushåll"/>
    <s v="2020"/>
    <x v="50"/>
    <n v="2267.5512429141299"/>
    <n v="2191.3366135439301"/>
    <n v="734.27335426289198"/>
    <n v="68.022282178772201"/>
    <n v="399.10283825662901"/>
    <n v="5212.6776278935004"/>
    <n v="53.950621379841202"/>
    <n v="403.66830441736499"/>
    <n v="10556.647114040299"/>
    <n v="33700.848134675303"/>
    <n v="3080.2049905696199"/>
    <n v="1238.1501124000099"/>
    <n v="5236.50051854924"/>
    <n v="46897.130947753001"/>
    <n v="0"/>
    <n v="116.714173890612"/>
    <n v="5215.3676414925503"/>
    <n v="29486.789993846902"/>
  </r>
  <r>
    <s v="102"/>
    <x v="12"/>
    <s v="Hushåll"/>
    <s v="2020"/>
    <x v="51"/>
    <n v="2047.65926718271"/>
    <n v="1950.8207561040999"/>
    <n v="1563.7403220394399"/>
    <n v="101.31590250709"/>
    <n v="820.56970687851697"/>
    <n v="5713.4025190497196"/>
    <n v="147.239322186946"/>
    <n v="379.30362060046701"/>
    <n v="11475.9110922656"/>
    <n v="44747.541195087702"/>
    <n v="4341.3043564919499"/>
    <n v="2391.57616313574"/>
    <n v="6577.3883938418703"/>
    <n v="46897.130947753001"/>
    <n v="0"/>
    <n v="116.714173890612"/>
    <n v="4143.5775657403301"/>
    <n v="25976.5475716367"/>
  </r>
  <r>
    <s v="102"/>
    <x v="12"/>
    <s v="Hushåll"/>
    <s v="2021"/>
    <x v="52"/>
    <n v="1890.44806297832"/>
    <n v="1792.9468810656999"/>
    <n v="1887.10548345249"/>
    <n v="108.218963143121"/>
    <n v="936.99616261649703"/>
    <n v="5276.3530744145901"/>
    <n v="177.76932715158301"/>
    <n v="354.466191734539"/>
    <n v="11548.4865663405"/>
    <n v="47026.911770792103"/>
    <n v="4429.9206831081801"/>
    <n v="2659.23534455142"/>
    <n v="6441.8805975576697"/>
    <n v="42477.136231680903"/>
    <n v="0"/>
    <n v="110.12789475371601"/>
    <n v="4511.1513727532001"/>
    <n v="23637.5547381779"/>
  </r>
  <r>
    <s v="102"/>
    <x v="12"/>
    <s v="Hushåll"/>
    <s v="2021"/>
    <x v="53"/>
    <n v="2178.2172377596498"/>
    <n v="2098.5063534431802"/>
    <n v="1022.95811022485"/>
    <n v="83.488867321489707"/>
    <n v="535.68108392296199"/>
    <n v="5291.8790705703104"/>
    <n v="85.408992466726104"/>
    <n v="368.02665205100999"/>
    <n v="10630.791188184199"/>
    <n v="35640.891706255599"/>
    <n v="3615.5141783399399"/>
    <n v="1653.0732177186601"/>
    <n v="5899.6885466323902"/>
    <n v="42477.136231680903"/>
    <n v="0"/>
    <n v="110.12789475371601"/>
    <n v="4654.4829190977498"/>
    <n v="28203.127730050001"/>
  </r>
  <r>
    <s v="102"/>
    <x v="12"/>
    <s v="Hushåll"/>
    <s v="2021"/>
    <x v="54"/>
    <n v="2296.1258807102399"/>
    <n v="2223.7954141216401"/>
    <n v="783.99304895783905"/>
    <n v="70.915611114555702"/>
    <n v="391.09162559999203"/>
    <n v="5109.2047049366802"/>
    <n v="54.088929789200201"/>
    <n v="390.54438103017901"/>
    <n v="10430.1222700588"/>
    <n v="32743.916072746601"/>
    <n v="3127.31148029103"/>
    <n v="1238.4726298727801"/>
    <n v="5341.1993904417204"/>
    <n v="42477.136231680903"/>
    <n v="0"/>
    <n v="110.12789475371601"/>
    <n v="5926.3510673859901"/>
    <n v="29923.6237432464"/>
  </r>
  <r>
    <s v="102"/>
    <x v="12"/>
    <s v="Hushåll"/>
    <s v="2021"/>
    <x v="55"/>
    <n v="2056.90810190416"/>
    <n v="1964.7220810886299"/>
    <n v="1707.2378060696201"/>
    <n v="101.480566326155"/>
    <n v="810.94309330955696"/>
    <n v="5454.7503793301803"/>
    <n v="147.00792942180101"/>
    <n v="381.46108366451898"/>
    <n v="11418.712788163801"/>
    <n v="44533.831484277798"/>
    <n v="4215.5533273317697"/>
    <n v="2333.7093809786402"/>
    <n v="6374.5515912625997"/>
    <n v="42477.136231680903"/>
    <n v="0"/>
    <n v="110.12789475371601"/>
    <n v="6158.0066267561597"/>
    <n v="26144.576191160799"/>
  </r>
  <r>
    <s v="102"/>
    <x v="12"/>
    <s v="Hushåll"/>
    <s v="2022"/>
    <x v="56"/>
    <n v="1854.29186816318"/>
    <n v="1756.87573504798"/>
    <n v="1792.1687123111799"/>
    <n v="122.90957298338699"/>
    <n v="866.85100293113896"/>
    <n v="5078.8743922681597"/>
    <n v="170.23819981761801"/>
    <n v="355.66981546943202"/>
    <n v="11459.820592218301"/>
    <n v="44672.056326841201"/>
    <n v="4278.2393520104097"/>
    <n v="2616.5288657095598"/>
    <n v="6161.6599456472204"/>
    <n v="42477.136231680903"/>
    <n v="0"/>
    <n v="110.12789475371601"/>
    <n v="4939.35292041107"/>
    <n v="22991.7467704222"/>
  </r>
  <r>
    <s v="102"/>
    <x v="12"/>
    <s v="Hushåll"/>
    <s v="2022"/>
    <x v="57"/>
    <n v="1970.0924572435399"/>
    <n v="1894.20845027255"/>
    <n v="1056.6320656345199"/>
    <n v="81.244925884212705"/>
    <n v="492.17262211192599"/>
    <n v="4554.3280662953102"/>
    <n v="81.528576647333907"/>
    <n v="359.43840295391698"/>
    <n v="10384.3165118121"/>
    <n v="33604.830401803199"/>
    <n v="3135.5222100703199"/>
    <n v="1541.4918426752799"/>
    <n v="4983.3286780627504"/>
    <n v="42477.136231680903"/>
    <n v="0"/>
    <n v="110.12789475371601"/>
    <n v="5893.0034912648198"/>
    <n v="25279.918791873999"/>
  </r>
  <r>
    <s v="102"/>
    <x v="12"/>
    <s v="Hushåll"/>
    <s v="2022"/>
    <x v="58"/>
    <n v="2043.2671373093301"/>
    <n v="1975.23754818824"/>
    <n v="801.54247403304703"/>
    <n v="66.133979390077997"/>
    <n v="354.67201393493201"/>
    <n v="4413.2063628258202"/>
    <n v="51.422130239806002"/>
    <n v="371.09192332713201"/>
    <n v="10044.6782615786"/>
    <n v="29958.3660668579"/>
    <n v="2714.39452663066"/>
    <n v="1139.2987768118401"/>
    <n v="4556.5929605011197"/>
    <n v="42477.136231680903"/>
    <n v="0"/>
    <n v="110.12789475371601"/>
    <n v="6571.9006418225299"/>
    <n v="26381.602243368299"/>
  </r>
  <r>
    <s v="102"/>
    <x v="12"/>
    <s v="Hushåll"/>
    <s v="2022"/>
    <x v="59"/>
    <n v="1950.6436371146599"/>
    <n v="1859.9129719980101"/>
    <n v="1610.37545635841"/>
    <n v="110.166102093129"/>
    <n v="748.69213819417405"/>
    <n v="5049.0842208512604"/>
    <n v="140.67168895726101"/>
    <n v="376.76595257384599"/>
    <n v="11248.7355749421"/>
    <n v="42087.5309535985"/>
    <n v="3942.3623898851001"/>
    <n v="2264.90014688154"/>
    <n v="5859.6292883783499"/>
    <n v="42477.136231680903"/>
    <n v="0"/>
    <n v="110.12789475371601"/>
    <n v="6226.3279415200604"/>
    <n v="24568.040206763599"/>
  </r>
  <r>
    <s v="102"/>
    <x v="12"/>
    <s v="Hushåll"/>
    <s v="2023"/>
    <x v="60"/>
    <n v="1884.47987994306"/>
    <n v="1787.4128924898801"/>
    <n v="1824.3295054743801"/>
    <n v="122.276328123022"/>
    <n v="860.374725287253"/>
    <n v="5057.47732449248"/>
    <n v="170.33862610645599"/>
    <n v="363.159795055899"/>
    <n v="11491.1623105454"/>
    <n v="45102.4144676629"/>
    <n v="4183.7625530401301"/>
    <n v="2557.9621517235501"/>
    <n v="6026.8379226101797"/>
    <n v="42477.136231680903"/>
    <n v="0"/>
    <n v="110.12789475371601"/>
    <n v="5386.1312419702099"/>
    <n v="23416.065626274099"/>
  </r>
  <r>
    <s v="103"/>
    <x v="13"/>
    <s v="Hushåll"/>
    <s v="2008"/>
    <x v="0"/>
    <n v="5.1484688458991403"/>
    <n v="4.9983208963107204"/>
    <n v="7.0877758835290197E-2"/>
    <n v="8.4818902203866106E-2"/>
    <n v="0.34666049344390598"/>
    <n v="25.274244305407599"/>
    <n v="9.5938141661812797E-3"/>
    <n v="0.74224787031411099"/>
    <n v="5.8837479649016799"/>
    <n v="40.284848975026698"/>
    <n v="4.64368513902728"/>
    <n v="1.4865667744856801"/>
    <n v="8.3773790805080903"/>
    <n v="117.964446687966"/>
    <n v="0"/>
    <n v="0"/>
    <n v="1.10279557221581"/>
    <n v="68.762743593842202"/>
  </r>
  <r>
    <s v="103"/>
    <x v="13"/>
    <s v="Hushåll"/>
    <s v="2008"/>
    <x v="1"/>
    <n v="5.7535743271634798"/>
    <n v="5.59936037034654"/>
    <n v="0.159538561887174"/>
    <n v="9.5115206587777307E-2"/>
    <n v="0.39442787082927899"/>
    <n v="28.100958620470099"/>
    <n v="1.0752973209221001E-2"/>
    <n v="0.84805562042154303"/>
    <n v="6.6833886048776101"/>
    <n v="45.940286420251098"/>
    <n v="5.1361791553145997"/>
    <n v="1.64505299504189"/>
    <n v="9.2648797893967991"/>
    <n v="117.964446687966"/>
    <n v="0"/>
    <n v="0"/>
    <n v="2.2821962364016999"/>
    <n v="77.097923380476402"/>
  </r>
  <r>
    <s v="103"/>
    <x v="13"/>
    <s v="Hushåll"/>
    <s v="2008"/>
    <x v="2"/>
    <n v="5.6948038456741603"/>
    <n v="5.5405917658118504"/>
    <n v="0.165452149631129"/>
    <n v="9.3994049840534694E-2"/>
    <n v="0.40497178452142601"/>
    <n v="27.287453051838199"/>
    <n v="1.0758771690583001E-2"/>
    <n v="0.87396998918155999"/>
    <n v="6.7747870562574697"/>
    <n v="46.964736272332701"/>
    <n v="4.9309405241524198"/>
    <n v="1.58135093241824"/>
    <n v="8.8922561674197294"/>
    <n v="117.964446687966"/>
    <n v="0"/>
    <n v="0"/>
    <n v="2.37156203247388"/>
    <n v="76.293013524414206"/>
  </r>
  <r>
    <s v="103"/>
    <x v="13"/>
    <s v="Hushåll"/>
    <s v="2008"/>
    <x v="3"/>
    <n v="5.4883190874060901"/>
    <n v="5.3361474060344003"/>
    <n v="0.176834484438464"/>
    <n v="9.0577229627557404E-2"/>
    <n v="0.36443817258660499"/>
    <n v="27.267747635063898"/>
    <n v="1.0289266611474E-2"/>
    <n v="0.775727790538151"/>
    <n v="6.1845658564481596"/>
    <n v="42.147000466022"/>
    <n v="5.04025452229238"/>
    <n v="1.6126637810797699"/>
    <n v="9.0938164438452809"/>
    <n v="117.964446687966"/>
    <n v="0"/>
    <n v="0"/>
    <n v="2.5519139660736698"/>
    <n v="73.473817160059696"/>
  </r>
  <r>
    <s v="103"/>
    <x v="13"/>
    <s v="Hushåll"/>
    <s v="2009"/>
    <x v="4"/>
    <n v="4.9988248565248403"/>
    <n v="4.8489815989371596"/>
    <n v="0.15710391231762"/>
    <n v="8.7286869309261203E-2"/>
    <n v="0.30090089687308202"/>
    <n v="22.988709617699399"/>
    <n v="9.92180438159386E-3"/>
    <n v="0.64544890223436002"/>
    <n v="4.9961145452307996"/>
    <n v="34.521638029200901"/>
    <n v="4.4963094646430104"/>
    <n v="1.3850938324356099"/>
    <n v="8.1753352411723395"/>
    <n v="118.287012108281"/>
    <n v="0"/>
    <n v="0"/>
    <n v="2.248715619086"/>
    <n v="66.911014580278106"/>
  </r>
  <r>
    <s v="103"/>
    <x v="13"/>
    <s v="Hushåll"/>
    <s v="2009"/>
    <x v="5"/>
    <n v="5.5632042074499299"/>
    <n v="5.4094594470420301"/>
    <n v="0.183494537967792"/>
    <n v="9.6781598880489594E-2"/>
    <n v="0.35037944986750102"/>
    <n v="25.0957369330166"/>
    <n v="1.1107579557485901E-2"/>
    <n v="0.75799599454602395"/>
    <n v="5.76858003481812"/>
    <n v="40.199774162936997"/>
    <n v="4.84639844017891"/>
    <n v="1.4949807256429599"/>
    <n v="8.8094642052306007"/>
    <n v="118.287012108281"/>
    <n v="0"/>
    <n v="0"/>
    <n v="2.6046574471317001"/>
    <n v="74.686768591396302"/>
  </r>
  <r>
    <s v="103"/>
    <x v="13"/>
    <s v="Hushåll"/>
    <s v="2009"/>
    <x v="6"/>
    <n v="5.6387782041117598"/>
    <n v="5.4844124794558597"/>
    <n v="0.17581157915726001"/>
    <n v="9.7807696148898796E-2"/>
    <n v="0.36284546671965101"/>
    <n v="25.1860730317815"/>
    <n v="1.1312135335367301E-2"/>
    <n v="0.78653159829695096"/>
    <n v="5.9324964620817902"/>
    <n v="41.501501583444899"/>
    <n v="4.8347183001185101"/>
    <n v="1.49244132124982"/>
    <n v="8.7869751061934398"/>
    <n v="118.287012108281"/>
    <n v="0"/>
    <n v="0"/>
    <n v="2.5145310047337102"/>
    <n v="75.732871932483803"/>
  </r>
  <r>
    <s v="103"/>
    <x v="13"/>
    <s v="Hushåll"/>
    <s v="2009"/>
    <x v="7"/>
    <n v="5.3690847923634202"/>
    <n v="5.2169206822399596"/>
    <n v="0.18103168641202799"/>
    <n v="9.4256615425504703E-2"/>
    <n v="0.31782481883666502"/>
    <n v="25.038663815528"/>
    <n v="1.07221266091255E-2"/>
    <n v="0.67663262852753903"/>
    <n v="5.2712865675024103"/>
    <n v="36.260168295423"/>
    <n v="4.9293275780536003"/>
    <n v="1.5175856422002301"/>
    <n v="8.9637269925246201"/>
    <n v="118.287012108281"/>
    <n v="0"/>
    <n v="0"/>
    <n v="2.6143532132149399"/>
    <n v="72.035355109881607"/>
  </r>
  <r>
    <s v="103"/>
    <x v="13"/>
    <s v="Hushåll"/>
    <s v="2010"/>
    <x v="8"/>
    <n v="5.2544918753873704"/>
    <n v="5.1058512189181497"/>
    <n v="0.24936589367453099"/>
    <n v="9.9301121222882802E-2"/>
    <n v="0.26156805452121201"/>
    <n v="24.505665302357698"/>
    <n v="1.0402059730532501E-2"/>
    <n v="0.54026661518022001"/>
    <n v="4.1847960874111996"/>
    <n v="29.586273887169401"/>
    <n v="4.4981706122742704"/>
    <n v="1.4008097299639199"/>
    <n v="8.1543636229712995"/>
    <n v="115.001953818571"/>
    <n v="0"/>
    <n v="0"/>
    <n v="3.77188206718768"/>
    <n v="70.602470893698793"/>
  </r>
  <r>
    <s v="103"/>
    <x v="13"/>
    <s v="Hushåll"/>
    <s v="2010"/>
    <x v="9"/>
    <n v="5.7356870585372404"/>
    <n v="5.5837542926702302"/>
    <n v="0.27241579868632898"/>
    <n v="0.10783884613990199"/>
    <n v="0.29833992219212802"/>
    <n v="26.350073336843799"/>
    <n v="1.14188569364157E-2"/>
    <n v="0.62378989778819705"/>
    <n v="4.7579641712335201"/>
    <n v="33.812592353269999"/>
    <n v="4.7906419037988597"/>
    <n v="1.49338371038009"/>
    <n v="8.6827981036437194"/>
    <n v="115.001953818571"/>
    <n v="0"/>
    <n v="0"/>
    <n v="4.1355001524651298"/>
    <n v="77.234294384889594"/>
  </r>
  <r>
    <s v="103"/>
    <x v="13"/>
    <s v="Hushåll"/>
    <s v="2010"/>
    <x v="10"/>
    <n v="5.8719582154943604"/>
    <n v="5.7190242690385498"/>
    <n v="0.281443751952132"/>
    <n v="0.109902526440822"/>
    <n v="0.31456511180074698"/>
    <n v="26.6917170009438"/>
    <n v="1.1792569998786299E-2"/>
    <n v="0.66073707744754395"/>
    <n v="4.9823984197631299"/>
    <n v="35.525906549081597"/>
    <n v="4.8227822440165102"/>
    <n v="1.50451136868115"/>
    <n v="8.7397422764396797"/>
    <n v="115.001953818571"/>
    <n v="0"/>
    <n v="0"/>
    <n v="4.2730727976445602"/>
    <n v="79.120704672207296"/>
  </r>
  <r>
    <s v="103"/>
    <x v="13"/>
    <s v="Hushåll"/>
    <s v="2010"/>
    <x v="11"/>
    <n v="5.8248688170836704"/>
    <n v="5.6725479352220498"/>
    <n v="0.31378967971574701"/>
    <n v="0.110984042912745"/>
    <n v="0.282434166827707"/>
    <n v="27.617627183644299"/>
    <n v="1.1645627674664E-2"/>
    <n v="0.57479661933774395"/>
    <n v="4.4932285542603498"/>
    <n v="31.6398327778268"/>
    <n v="5.10771104688944"/>
    <n v="1.5895934356871699"/>
    <n v="9.2605745683313607"/>
    <n v="115.001953818571"/>
    <n v="0"/>
    <n v="0"/>
    <n v="4.7986008758947802"/>
    <n v="78.514494093723698"/>
  </r>
  <r>
    <s v="103"/>
    <x v="13"/>
    <s v="Hushåll"/>
    <s v="2011"/>
    <x v="12"/>
    <n v="5.1330469970433699"/>
    <n v="4.9926740310993898"/>
    <n v="0.27677333038602098"/>
    <n v="0.106087154428246"/>
    <n v="0.233300598774034"/>
    <n v="24.0551386173608"/>
    <n v="1.05480746418777E-2"/>
    <n v="0.44637657216492699"/>
    <n v="3.60310143331247"/>
    <n v="26.545069572551299"/>
    <n v="5.0130635531050096"/>
    <n v="1.4554810865024601"/>
    <n v="9.2431424463723495"/>
    <n v="105.727453254823"/>
    <n v="0"/>
    <n v="0"/>
    <n v="4.1057403276643401"/>
    <n v="68.996021793755503"/>
  </r>
  <r>
    <s v="103"/>
    <x v="13"/>
    <s v="Hushåll"/>
    <s v="2011"/>
    <x v="13"/>
    <n v="5.6411730408107799"/>
    <n v="5.49733949387526"/>
    <n v="0.304999465870469"/>
    <n v="0.11545354648289501"/>
    <n v="0.26824656652615497"/>
    <n v="26.035029801539299"/>
    <n v="1.1612533769126999E-2"/>
    <n v="0.52074284366046497"/>
    <n v="4.1384813081621203"/>
    <n v="30.5534508841879"/>
    <n v="5.3816957765410498"/>
    <n v="1.5639605527971401"/>
    <n v="9.9211045862165008"/>
    <n v="105.727453254823"/>
    <n v="0"/>
    <n v="0"/>
    <n v="4.5023791996165299"/>
    <n v="76.001187194382396"/>
  </r>
  <r>
    <s v="103"/>
    <x v="13"/>
    <s v="Hushåll"/>
    <s v="2011"/>
    <x v="14"/>
    <n v="5.6736004549593"/>
    <n v="5.5295445171048998"/>
    <n v="0.32038891628164001"/>
    <n v="0.11572977919326501"/>
    <n v="0.273574754048652"/>
    <n v="26.064462330197699"/>
    <n v="1.1736663858065601E-2"/>
    <n v="0.53165385757958505"/>
    <n v="4.2004359581310098"/>
    <n v="31.036740656185401"/>
    <n v="5.3764519733829497"/>
    <n v="1.56291580574813"/>
    <n v="9.9108679715675692"/>
    <n v="105.727453254823"/>
    <n v="0"/>
    <n v="0"/>
    <n v="4.7102204125885399"/>
    <n v="76.4589843878761"/>
  </r>
  <r>
    <s v="103"/>
    <x v="13"/>
    <s v="Hushåll"/>
    <s v="2011"/>
    <x v="15"/>
    <n v="5.4428295819302202"/>
    <n v="5.3002340689051204"/>
    <n v="0.32928933132759702"/>
    <n v="0.113130534417063"/>
    <n v="0.246016719634221"/>
    <n v="25.728471725718499"/>
    <n v="1.1406803189488401E-2"/>
    <n v="0.46335452225919699"/>
    <n v="3.7358113968217501"/>
    <n v="27.5307429982218"/>
    <n v="5.3807867113452197"/>
    <n v="1.56197223582046"/>
    <n v="9.9214787857718196"/>
    <n v="105.727453254823"/>
    <n v="0"/>
    <n v="0"/>
    <n v="4.8699707443724796"/>
    <n v="73.326081401912802"/>
  </r>
  <r>
    <s v="103"/>
    <x v="13"/>
    <s v="Hushåll"/>
    <s v="2012"/>
    <x v="16"/>
    <n v="5.2515630557748496"/>
    <n v="5.1081020610483101"/>
    <n v="0.28309744485175098"/>
    <n v="0.12475385323716399"/>
    <n v="0.19144604255377801"/>
    <n v="24.472961225690501"/>
    <n v="1.07035845366973E-2"/>
    <n v="0.41345961787729502"/>
    <n v="2.5943908437249998"/>
    <n v="22.187209136815"/>
    <n v="4.6846149299202304"/>
    <n v="1.3378028498444701"/>
    <n v="8.6391305564092296"/>
    <n v="105.04073442717799"/>
    <n v="0"/>
    <n v="0"/>
    <n v="4.1791754867742998"/>
    <n v="70.656542898870995"/>
  </r>
  <r>
    <s v="103"/>
    <x v="13"/>
    <s v="Hushåll"/>
    <s v="2012"/>
    <x v="17"/>
    <n v="5.5109311660502502"/>
    <n v="5.36572728846369"/>
    <n v="0.38530756412779799"/>
    <n v="0.129639566796724"/>
    <n v="0.20745206993743601"/>
    <n v="25.328692302406299"/>
    <n v="1.1136658986997399E-2"/>
    <n v="0.46138501317617903"/>
    <n v="2.8451404745526201"/>
    <n v="24.355716844306301"/>
    <n v="4.8149060220484197"/>
    <n v="1.3762234458834299"/>
    <n v="8.8779736985796092"/>
    <n v="105.04073442717799"/>
    <n v="0"/>
    <n v="0"/>
    <n v="5.5610475106272697"/>
    <n v="74.203741254732606"/>
  </r>
  <r>
    <s v="103"/>
    <x v="13"/>
    <s v="Hushåll"/>
    <s v="2012"/>
    <x v="18"/>
    <n v="5.5461221284399302"/>
    <n v="5.4007577952550196"/>
    <n v="0.43703224163880899"/>
    <n v="0.12984338160289699"/>
    <n v="0.211253665462832"/>
    <n v="25.317110867611198"/>
    <n v="1.11237658322832E-2"/>
    <n v="0.47708402406210598"/>
    <n v="2.9228641375023598"/>
    <n v="25.025883465148201"/>
    <n v="4.7964888149834604"/>
    <n v="1.37148973626332"/>
    <n v="8.8433883879055806"/>
    <n v="105.04073442717799"/>
    <n v="0"/>
    <n v="0"/>
    <n v="6.2645150282193098"/>
    <n v="74.663661200984706"/>
  </r>
  <r>
    <s v="103"/>
    <x v="13"/>
    <s v="Hushåll"/>
    <s v="2012"/>
    <x v="19"/>
    <n v="5.4382655871076704"/>
    <n v="5.2933474669437901"/>
    <n v="0.45252855636533201"/>
    <n v="0.130005965371147"/>
    <n v="0.193778746905298"/>
    <n v="25.533199475402601"/>
    <n v="1.0996675429097E-2"/>
    <n v="0.41788810241340502"/>
    <n v="2.65442876488025"/>
    <n v="22.666411084358099"/>
    <n v="4.8998991636067899"/>
    <n v="1.3985871915391399"/>
    <n v="9.0369682835560496"/>
    <n v="105.04073442717799"/>
    <n v="0"/>
    <n v="0"/>
    <n v="6.50566985848738"/>
    <n v="73.209635247541797"/>
  </r>
  <r>
    <s v="103"/>
    <x v="13"/>
    <s v="Hushåll"/>
    <s v="2013"/>
    <x v="20"/>
    <n v="4.9376031362435402"/>
    <n v="4.7959430108980303"/>
    <n v="0.40231416158181599"/>
    <n v="0.13329393310847501"/>
    <n v="0.17661184015489301"/>
    <n v="23.692170941188198"/>
    <n v="9.3723913783968892E-3"/>
    <n v="0.351623047148729"/>
    <n v="2.2469517688451801"/>
    <n v="20.693815778918999"/>
    <n v="5.2641725958594199"/>
    <n v="1.4049363259346901"/>
    <n v="9.8598791976511198"/>
    <n v="101.392101547423"/>
    <n v="0"/>
    <n v="0"/>
    <n v="5.7210623794706796"/>
    <n v="66.219900201717394"/>
  </r>
  <r>
    <s v="103"/>
    <x v="13"/>
    <s v="Hushåll"/>
    <s v="2013"/>
    <x v="21"/>
    <n v="5.4108862681136802"/>
    <n v="5.2655810216706902"/>
    <n v="0.47494584126094702"/>
    <n v="0.14476205017259999"/>
    <n v="0.19825719999407199"/>
    <n v="25.689983470797198"/>
    <n v="1.02442347990007E-2"/>
    <n v="0.40712392436990302"/>
    <n v="2.5634283836551401"/>
    <n v="23.5675262117167"/>
    <n v="5.6791105404575504"/>
    <n v="1.5166633987833"/>
    <n v="10.6358907090308"/>
    <n v="101.392101547423"/>
    <n v="0"/>
    <n v="0"/>
    <n v="6.7199257574953899"/>
    <n v="72.721683014585494"/>
  </r>
  <r>
    <s v="103"/>
    <x v="13"/>
    <s v="Hushåll"/>
    <s v="2013"/>
    <x v="22"/>
    <n v="5.4608848261801697"/>
    <n v="5.3153678424140702"/>
    <n v="0.51050036261537102"/>
    <n v="0.14509428343851899"/>
    <n v="0.202674896695449"/>
    <n v="25.7252194486083"/>
    <n v="1.03055864431538E-2"/>
    <n v="0.42384683977265197"/>
    <n v="2.6467172513722002"/>
    <n v="24.307945344870799"/>
    <n v="5.6687802225697297"/>
    <n v="1.51451703195627"/>
    <n v="10.615814670671799"/>
    <n v="101.392101547423"/>
    <n v="0"/>
    <n v="0"/>
    <n v="7.1928299202738897"/>
    <n v="73.3941266270798"/>
  </r>
  <r>
    <s v="103"/>
    <x v="13"/>
    <s v="Hushåll"/>
    <s v="2013"/>
    <x v="23"/>
    <n v="5.1948219482477596"/>
    <n v="5.0509587009011803"/>
    <n v="0.52258876138209098"/>
    <n v="0.140877285767572"/>
    <n v="0.18352375252707101"/>
    <n v="25.048137311129501"/>
    <n v="9.8222817925894493E-3"/>
    <n v="0.365261676978136"/>
    <n v="2.3500828624843599"/>
    <n v="21.636224212424199"/>
    <n v="5.57248786542654"/>
    <n v="1.48684678673186"/>
    <n v="10.437804825736601"/>
    <n v="101.392101547423"/>
    <n v="0"/>
    <n v="0"/>
    <n v="7.3838490170307001"/>
    <n v="69.755146401645703"/>
  </r>
  <r>
    <s v="103"/>
    <x v="13"/>
    <s v="Hushåll"/>
    <s v="2014"/>
    <x v="24"/>
    <n v="4.82500927199193"/>
    <n v="4.6878565709091697"/>
    <n v="0.59026944915408397"/>
    <n v="0.14386614517037399"/>
    <n v="0.16215787571673701"/>
    <n v="23.7728140323213"/>
    <n v="9.4945423967679101E-3"/>
    <n v="0.30658708289331199"/>
    <n v="2.0095622479222399"/>
    <n v="19.661103527979499"/>
    <n v="4.7719448379922298"/>
    <n v="1.2824701463255299"/>
    <n v="8.9053825452513902"/>
    <n v="94.487752092537903"/>
    <n v="0"/>
    <n v="0"/>
    <n v="8.2126974851875492"/>
    <n v="64.593085054051301"/>
  </r>
  <r>
    <s v="103"/>
    <x v="13"/>
    <s v="Hushåll"/>
    <s v="2014"/>
    <x v="25"/>
    <n v="5.3394955909803903"/>
    <n v="5.1981262145363001"/>
    <n v="0.70077694454203598"/>
    <n v="0.157457431458839"/>
    <n v="0.18412160767709701"/>
    <n v="25.997709135534201"/>
    <n v="1.04894123705541E-2"/>
    <n v="0.36102727631349002"/>
    <n v="2.3270938587630199"/>
    <n v="22.660058243243199"/>
    <n v="5.1926099287156502"/>
    <n v="1.39650635969029"/>
    <n v="9.68926315573073"/>
    <n v="94.487752092537903"/>
    <n v="0"/>
    <n v="0"/>
    <n v="9.7209724119989094"/>
    <n v="71.654298466539501"/>
  </r>
  <r>
    <s v="103"/>
    <x v="13"/>
    <s v="Hushåll"/>
    <s v="2014"/>
    <x v="26"/>
    <n v="5.3730780255111403"/>
    <n v="5.2315917614943901"/>
    <n v="0.72388631208466403"/>
    <n v="0.15739925966545301"/>
    <n v="0.188846718316836"/>
    <n v="25.977758533290199"/>
    <n v="1.0589180122862999E-2"/>
    <n v="0.37362654418175401"/>
    <n v="2.3840850690937301"/>
    <n v="23.184522379172599"/>
    <n v="5.1759593673595701"/>
    <n v="1.3926497839618199"/>
    <n v="9.6574575503373108"/>
    <n v="94.487752092537903"/>
    <n v="0"/>
    <n v="0"/>
    <n v="10.0285623235663"/>
    <n v="72.122591903484704"/>
  </r>
  <r>
    <s v="103"/>
    <x v="13"/>
    <s v="Hushåll"/>
    <s v="2014"/>
    <x v="27"/>
    <n v="5.2471073942516204"/>
    <n v="5.1059964953953703"/>
    <n v="0.69148330178283501"/>
    <n v="0.15768523921914801"/>
    <n v="0.17273422752263501"/>
    <n v="26.067639996903601"/>
    <n v="1.0283002922885601E-2"/>
    <n v="0.325575447522573"/>
    <n v="2.1594137496938601"/>
    <n v="21.139742174458799"/>
    <n v="5.2428006375342999"/>
    <n v="1.4084116817635299"/>
    <n v="9.7848046050457693"/>
    <n v="94.487752092537903"/>
    <n v="0"/>
    <n v="0"/>
    <n v="9.6028492605695206"/>
    <n v="70.386208445174702"/>
  </r>
  <r>
    <s v="103"/>
    <x v="13"/>
    <s v="Hushåll"/>
    <s v="2015"/>
    <x v="28"/>
    <n v="4.9322066062634597"/>
    <n v="4.7976781908631203"/>
    <n v="0.69480447906691001"/>
    <n v="0.166663389108996"/>
    <n v="0.160483853143111"/>
    <n v="23.570522866729601"/>
    <n v="8.9107667779770201E-3"/>
    <n v="0.26991919630566602"/>
    <n v="1.76773239208316"/>
    <n v="18.147384357915001"/>
    <n v="4.9618524212818098"/>
    <n v="1.28634551656355"/>
    <n v="9.3163116776241903"/>
    <n v="85.869069398448602"/>
    <n v="0"/>
    <n v="0"/>
    <n v="9.7162548748931599"/>
    <n v="66.061795548377702"/>
  </r>
  <r>
    <s v="103"/>
    <x v="13"/>
    <s v="Hushåll"/>
    <s v="2015"/>
    <x v="29"/>
    <n v="5.3242141392739102"/>
    <n v="5.1863823986936497"/>
    <n v="0.88153412849868895"/>
    <n v="0.17710750300304701"/>
    <n v="0.17961367449999599"/>
    <n v="25.054679708294799"/>
    <n v="9.6324233863364396E-3"/>
    <n v="0.31385340813575402"/>
    <n v="2.0107041057070001"/>
    <n v="20.484053878743001"/>
    <n v="5.2470911179257902"/>
    <n v="1.36153605229224"/>
    <n v="9.8503993581732701"/>
    <n v="85.869069398448602"/>
    <n v="0"/>
    <n v="0"/>
    <n v="12.2755851622465"/>
    <n v="71.450269545693601"/>
  </r>
  <r>
    <s v="103"/>
    <x v="13"/>
    <s v="Hushåll"/>
    <s v="2015"/>
    <x v="30"/>
    <n v="5.3301190960521598"/>
    <n v="5.1927149410373596"/>
    <n v="1.03261114289534"/>
    <n v="0.175073659924391"/>
    <n v="0.183591633442167"/>
    <n v="24.769448004172499"/>
    <n v="9.6239930936432294E-3"/>
    <n v="0.32971676044034498"/>
    <n v="2.0848606623219501"/>
    <n v="21.124771932912498"/>
    <n v="5.1676340148856399"/>
    <n v="1.3417738404430399"/>
    <n v="9.7002203171144092"/>
    <n v="85.869069398448602"/>
    <n v="0"/>
    <n v="0"/>
    <n v="14.3461241097535"/>
    <n v="71.532683821651105"/>
  </r>
  <r>
    <s v="103"/>
    <x v="13"/>
    <s v="Hushåll"/>
    <s v="2015"/>
    <x v="31"/>
    <n v="5.25695283990148"/>
    <n v="5.1192616714547601"/>
    <n v="0.93189953832655203"/>
    <n v="0.177267688526626"/>
    <n v="0.17307719959683801"/>
    <n v="25.0753656284977"/>
    <n v="9.5271520716047799E-3"/>
    <n v="0.29272783120196699"/>
    <n v="1.9058478938574701"/>
    <n v="19.541018511158299"/>
    <n v="5.2731096052733699"/>
    <n v="1.3673402138770701"/>
    <n v="9.9003662314741696"/>
    <n v="85.869069398448602"/>
    <n v="0"/>
    <n v="0"/>
    <n v="12.9638968539023"/>
    <n v="70.524854839824201"/>
  </r>
  <r>
    <s v="103"/>
    <x v="13"/>
    <s v="Hushåll"/>
    <s v="2016"/>
    <x v="32"/>
    <n v="4.4019839691625604"/>
    <n v="4.2765838747135696"/>
    <n v="1.0640050352428301"/>
    <n v="0.171522647795569"/>
    <n v="0.16565377196057099"/>
    <n v="20.938771921005401"/>
    <n v="1.2180794609393201E-2"/>
    <n v="0.25039519678581601"/>
    <n v="1.58156098537731"/>
    <n v="16.325601051819799"/>
    <n v="4.7239036077400103"/>
    <n v="1.1843110610454901"/>
    <n v="8.9183635153833194"/>
    <n v="75.308287168268606"/>
    <n v="0"/>
    <n v="0"/>
    <n v="14.879865395900699"/>
    <n v="58.869934119928303"/>
  </r>
  <r>
    <s v="103"/>
    <x v="13"/>
    <s v="Hushåll"/>
    <s v="2016"/>
    <x v="33"/>
    <n v="4.8798404469809098"/>
    <n v="4.7492930768874499"/>
    <n v="1.2061153768737101"/>
    <n v="0.189143273963437"/>
    <n v="0.18271840445967399"/>
    <n v="23.101311027378699"/>
    <n v="1.33832548141187E-2"/>
    <n v="0.28459680062576898"/>
    <n v="1.8042551935345801"/>
    <n v="18.4546446848193"/>
    <n v="5.2008233483669297"/>
    <n v="1.30396365917874"/>
    <n v="9.8186491337883108"/>
    <n v="75.308287168268606"/>
    <n v="0"/>
    <n v="0"/>
    <n v="16.8546654339629"/>
    <n v="65.405400123741401"/>
  </r>
  <r>
    <s v="103"/>
    <x v="13"/>
    <s v="Hushåll"/>
    <s v="2016"/>
    <x v="34"/>
    <n v="4.99299031405649"/>
    <n v="4.8613302650763499"/>
    <n v="1.1774072543224401"/>
    <n v="0.19327861878385399"/>
    <n v="0.183318851219852"/>
    <n v="23.609015484422802"/>
    <n v="1.35502831726642E-2"/>
    <n v="0.29145005072321101"/>
    <n v="1.8660660638108899"/>
    <n v="18.958201490039901"/>
    <n v="5.3127313482162499"/>
    <n v="1.3316802255156901"/>
    <n v="10.030324998943"/>
    <n v="75.308287168268606"/>
    <n v="0"/>
    <n v="0"/>
    <n v="16.4580517494867"/>
    <n v="66.927224073944402"/>
  </r>
  <r>
    <s v="103"/>
    <x v="13"/>
    <s v="Hushåll"/>
    <s v="2016"/>
    <x v="35"/>
    <n v="4.8692057987683697"/>
    <n v="4.7378989126977302"/>
    <n v="1.28595771715228"/>
    <n v="0.19338488406408699"/>
    <n v="0.16970016519231501"/>
    <n v="23.5824427577029"/>
    <n v="1.32735751259774E-2"/>
    <n v="0.25730396695976598"/>
    <n v="1.6940914215196901"/>
    <n v="17.4026233605722"/>
    <n v="5.3448457002410601"/>
    <n v="1.3380094377175999"/>
    <n v="10.0929950530079"/>
    <n v="75.308287168268606"/>
    <n v="0"/>
    <n v="0"/>
    <n v="17.9763857097429"/>
    <n v="65.208190641090297"/>
  </r>
  <r>
    <s v="103"/>
    <x v="13"/>
    <s v="Hushåll"/>
    <s v="2017"/>
    <x v="36"/>
    <n v="4.2778731007575201"/>
    <n v="4.1613341721550396"/>
    <n v="1.2120042309325201"/>
    <n v="0.18590968244641301"/>
    <n v="0.16663646736242799"/>
    <n v="19.502209516634899"/>
    <n v="7.3018823898658904E-3"/>
    <n v="0.23498718359184301"/>
    <n v="1.39717839862715"/>
    <n v="14.803473372453199"/>
    <n v="4.7977797355892804"/>
    <n v="1.1705053524357201"/>
    <n v="9.0973869686326196"/>
    <n v="62.607041668032302"/>
    <n v="0"/>
    <n v="0"/>
    <n v="16.992230793228501"/>
    <n v="57.098352378523501"/>
  </r>
  <r>
    <s v="103"/>
    <x v="13"/>
    <s v="Hushåll"/>
    <s v="2017"/>
    <x v="37"/>
    <n v="4.7283544429150099"/>
    <n v="4.6067797165939899"/>
    <n v="1.3101520660873101"/>
    <n v="0.20339592222886599"/>
    <n v="0.180991616512412"/>
    <n v="21.3556406623816"/>
    <n v="7.9283165041158406E-3"/>
    <n v="0.26650149064119699"/>
    <n v="1.60782370354758"/>
    <n v="16.7808016221536"/>
    <n v="5.2385501425052903"/>
    <n v="1.27801443259637"/>
    <n v="9.9331903010052507"/>
    <n v="62.607041668032302"/>
    <n v="0"/>
    <n v="0"/>
    <n v="18.351829048601399"/>
    <n v="63.260802734266797"/>
  </r>
  <r>
    <s v="103"/>
    <x v="13"/>
    <s v="Hushåll"/>
    <s v="2017"/>
    <x v="38"/>
    <n v="4.7464608231129697"/>
    <n v="4.6251268169222897"/>
    <n v="1.35362184870114"/>
    <n v="0.20272571805666301"/>
    <n v="0.178737472772555"/>
    <n v="21.294943516067999"/>
    <n v="7.8428741121316196E-3"/>
    <n v="0.270363753146876"/>
    <n v="1.6485134764034"/>
    <n v="17.046534135734099"/>
    <n v="5.2152265141693297"/>
    <n v="1.2722118176466499"/>
    <n v="9.8890980547131395"/>
    <n v="62.607041668032302"/>
    <n v="0"/>
    <n v="0"/>
    <n v="18.953432954459799"/>
    <n v="63.505334416103402"/>
  </r>
  <r>
    <s v="103"/>
    <x v="13"/>
    <s v="Hushåll"/>
    <s v="2017"/>
    <x v="39"/>
    <n v="4.5616891315375598"/>
    <n v="4.4417094583874004"/>
    <n v="1.4843445318889099"/>
    <n v="0.19897387100146899"/>
    <n v="0.165876988097787"/>
    <n v="20.8561222666738"/>
    <n v="7.4845089798620196E-3"/>
    <n v="0.24070204343158999"/>
    <n v="1.4888668407543599"/>
    <n v="15.5398081288554"/>
    <n v="5.1374352473815703"/>
    <n v="1.2520098144707801"/>
    <n v="9.74304307577796"/>
    <n v="62.607041668032302"/>
    <n v="0"/>
    <n v="0"/>
    <n v="20.783965312808199"/>
    <n v="60.960148171984798"/>
  </r>
  <r>
    <s v="103"/>
    <x v="13"/>
    <s v="Hushåll"/>
    <s v="2018"/>
    <x v="40"/>
    <n v="4.0302476042072204"/>
    <n v="3.9214102596267399"/>
    <n v="1.24028445879014"/>
    <n v="0.191154156849101"/>
    <n v="0.17281627980682401"/>
    <n v="17.5746614691856"/>
    <n v="1.07734561524444E-2"/>
    <n v="0.23008561105240599"/>
    <n v="1.3314838204852599"/>
    <n v="13.5369715784687"/>
    <n v="4.8139214049337102"/>
    <n v="1.1385938409471199"/>
    <n v="9.1728657446677708"/>
    <n v="53.342637180867499"/>
    <n v="0"/>
    <n v="0"/>
    <n v="17.370148767670599"/>
    <n v="53.904081399568497"/>
  </r>
  <r>
    <s v="103"/>
    <x v="13"/>
    <s v="Hushåll"/>
    <s v="2018"/>
    <x v="41"/>
    <n v="4.5819665264316498"/>
    <n v="4.46582564743521"/>
    <n v="1.5087678619069"/>
    <n v="0.216286951714976"/>
    <n v="0.19579284325372101"/>
    <n v="19.899133745535501"/>
    <n v="1.22270307673925E-2"/>
    <n v="0.26578716056359503"/>
    <n v="1.54685710575533"/>
    <n v="15.6409356474741"/>
    <n v="5.4419775229085303"/>
    <n v="1.2872594070976"/>
    <n v="10.369479819999199"/>
    <n v="53.342637180867499"/>
    <n v="0"/>
    <n v="0"/>
    <n v="21.079009152472501"/>
    <n v="61.445465733892398"/>
  </r>
  <r>
    <s v="103"/>
    <x v="13"/>
    <s v="Hushåll"/>
    <s v="2018"/>
    <x v="42"/>
    <n v="4.6496641589953702"/>
    <n v="4.5332580054123097"/>
    <n v="1.3990162012571401"/>
    <n v="0.21669145831529599"/>
    <n v="0.20143856959433901"/>
    <n v="19.967528676802701"/>
    <n v="1.2412600036026599E-2"/>
    <n v="0.27939677070038199"/>
    <n v="1.62106061390324"/>
    <n v="16.329403497397902"/>
    <n v="5.4428616270550796"/>
    <n v="1.2881435112441499"/>
    <n v="10.370363924145799"/>
    <n v="53.342637180867499"/>
    <n v="0"/>
    <n v="0"/>
    <n v="19.553418475570101"/>
    <n v="62.382026261352202"/>
  </r>
  <r>
    <s v="103"/>
    <x v="13"/>
    <s v="Hushåll"/>
    <s v="2018"/>
    <x v="43"/>
    <n v="4.3754944799514499"/>
    <n v="4.2618763988400197"/>
    <n v="1.4574294806866099"/>
    <n v="0.207775040342666"/>
    <n v="0.18625207999121601"/>
    <n v="19.1015113429964"/>
    <n v="1.1680649472865101E-2"/>
    <n v="0.24935010734760299"/>
    <n v="1.45033150794933"/>
    <n v="14.710125007831"/>
    <n v="5.2323307822014096"/>
    <n v="1.2374095169985899"/>
    <n v="9.9703137601732195"/>
    <n v="53.342637180867499"/>
    <n v="0"/>
    <n v="0"/>
    <n v="20.379283598493799"/>
    <n v="58.619484113297801"/>
  </r>
  <r>
    <s v="103"/>
    <x v="13"/>
    <s v="Hushåll"/>
    <s v="2019"/>
    <x v="44"/>
    <n v="4.0986667860232799"/>
    <n v="3.9967746804266802"/>
    <n v="1.2103459489402999"/>
    <n v="0.197753794546909"/>
    <n v="0.16760743788369101"/>
    <n v="15.5102464949876"/>
    <n v="8.3499079120004805E-3"/>
    <n v="0.22065015915268801"/>
    <n v="1.26443982190822"/>
    <n v="12.7775204763111"/>
    <n v="4.6079910808104803"/>
    <n v="1.07346507378498"/>
    <n v="8.7983244389398596"/>
    <n v="44.794341780920199"/>
    <n v="0"/>
    <n v="0"/>
    <n v="16.9713647555694"/>
    <n v="54.956961566823999"/>
  </r>
  <r>
    <s v="103"/>
    <x v="13"/>
    <s v="Hushåll"/>
    <s v="2019"/>
    <x v="45"/>
    <n v="4.6592211988120402"/>
    <n v="4.5498243381946502"/>
    <n v="1.4721280946672799"/>
    <n v="0.22373185826457501"/>
    <n v="0.18977058558402199"/>
    <n v="17.565792390291001"/>
    <n v="9.4908521692365893E-3"/>
    <n v="0.25467929568110198"/>
    <n v="1.4692459835903999"/>
    <n v="14.7832124605755"/>
    <n v="5.2091945572936904"/>
    <n v="1.21364341891704"/>
    <n v="9.9460931360486402"/>
    <n v="44.794341780920199"/>
    <n v="0"/>
    <n v="0"/>
    <n v="20.591060430069899"/>
    <n v="62.6166731165344"/>
  </r>
  <r>
    <s v="103"/>
    <x v="13"/>
    <s v="Hushåll"/>
    <s v="2019"/>
    <x v="46"/>
    <n v="4.7251371716697896"/>
    <n v="4.6154866620888999"/>
    <n v="1.3628711969402501"/>
    <n v="0.224133280687981"/>
    <n v="0.19503030063027799"/>
    <n v="17.6346349912472"/>
    <n v="9.6911643226651207E-3"/>
    <n v="0.26707446239496302"/>
    <n v="1.5402125529439199"/>
    <n v="15.4675602833242"/>
    <n v="5.2100106803698001"/>
    <n v="1.2144595419931501"/>
    <n v="9.9469092591247392"/>
    <n v="44.794341780920199"/>
    <n v="0"/>
    <n v="0"/>
    <n v="19.0620401185014"/>
    <n v="63.528649837287901"/>
  </r>
  <r>
    <s v="103"/>
    <x v="13"/>
    <s v="Hushåll"/>
    <s v="2019"/>
    <x v="47"/>
    <n v="4.4503943285335099"/>
    <n v="4.3435870109739101"/>
    <n v="1.4174996458037601"/>
    <n v="0.21492583434452001"/>
    <n v="0.18062963133516"/>
    <n v="16.8576628915378"/>
    <n v="9.0437666990150507E-3"/>
    <n v="0.239204527933677"/>
    <n v="1.37732173991183"/>
    <n v="13.886532524904499"/>
    <n v="5.0085213574405802"/>
    <n v="1.16664526284766"/>
    <n v="9.5632315293203405"/>
    <n v="44.794341780920199"/>
    <n v="0"/>
    <n v="0"/>
    <n v="19.826550274285601"/>
    <n v="59.7594436930464"/>
  </r>
  <r>
    <s v="103"/>
    <x v="13"/>
    <s v="Hushåll"/>
    <s v="2020"/>
    <x v="48"/>
    <n v="3.85017768258027"/>
    <n v="3.75694871749279"/>
    <n v="1.36570677646264"/>
    <n v="0.19527468129290601"/>
    <n v="0.173775983148029"/>
    <n v="13.748311234659599"/>
    <n v="8.3018658598514403E-3"/>
    <n v="0.21971001335436999"/>
    <n v="1.2144528567114401"/>
    <n v="11.630580019325"/>
    <n v="4.4239490704546398"/>
    <n v="1.0171432735888799"/>
    <n v="8.4646650249668802"/>
    <n v="36.615447016711499"/>
    <n v="0"/>
    <n v="0"/>
    <n v="19.1414605805317"/>
    <n v="51.700070989395499"/>
  </r>
  <r>
    <s v="103"/>
    <x v="13"/>
    <s v="Hushåll"/>
    <s v="2020"/>
    <x v="49"/>
    <n v="3.8849965362360401"/>
    <n v="3.7920016096348399"/>
    <n v="1.35311152804659"/>
    <n v="0.19491952739563101"/>
    <n v="0.16877874373746801"/>
    <n v="13.7345391747962"/>
    <n v="8.2704421994018399E-3"/>
    <n v="0.22401768694798899"/>
    <n v="1.2619949499834899"/>
    <n v="11.9526934193253"/>
    <n v="4.4114668123027201"/>
    <n v="1.0141193089484699"/>
    <n v="8.4409645525188299"/>
    <n v="36.615447016711499"/>
    <n v="0"/>
    <n v="0"/>
    <n v="18.9676931556113"/>
    <n v="52.160320617811301"/>
  </r>
  <r>
    <s v="103"/>
    <x v="13"/>
    <s v="Hushåll"/>
    <s v="2020"/>
    <x v="50"/>
    <n v="4.17211573181548"/>
    <n v="4.0759537850227803"/>
    <n v="1.3398052828631"/>
    <n v="0.20587986458683899"/>
    <n v="0.178154845016744"/>
    <n v="14.543251164534601"/>
    <n v="8.8479671844999604E-3"/>
    <n v="0.24793027941356"/>
    <n v="1.4132449021803499"/>
    <n v="13.2893140132069"/>
    <n v="4.6531175176523201"/>
    <n v="1.0699391156809499"/>
    <n v="8.9030240283285593"/>
    <n v="36.615447016711499"/>
    <n v="0"/>
    <n v="0"/>
    <n v="18.7721244830336"/>
    <n v="56.081300834185903"/>
  </r>
  <r>
    <s v="103"/>
    <x v="13"/>
    <s v="Hushåll"/>
    <s v="2020"/>
    <x v="51"/>
    <n v="4.0690738060352798"/>
    <n v="3.97208165206691"/>
    <n v="1.09422276742311"/>
    <n v="0.21009784360157599"/>
    <n v="0.167884942758599"/>
    <n v="14.734572763947"/>
    <n v="8.4884670656697001E-3"/>
    <n v="0.217606737268805"/>
    <n v="1.2418160595063199"/>
    <n v="11.6904403094498"/>
    <n v="4.7697657892327499"/>
    <n v="1.0950777433364001"/>
    <n v="9.1282092991531307"/>
    <n v="36.615447016711499"/>
    <n v="0"/>
    <n v="0"/>
    <n v="15.407986531274499"/>
    <n v="54.637788745661197"/>
  </r>
  <r>
    <s v="103"/>
    <x v="13"/>
    <s v="Hushåll"/>
    <s v="2021"/>
    <x v="52"/>
    <n v="3.4818194571777799"/>
    <n v="3.402764238849"/>
    <n v="1.12535057584471"/>
    <n v="0.17529588194374099"/>
    <n v="0.14706018684391001"/>
    <n v="11.1150311156747"/>
    <n v="7.3788873193667802E-3"/>
    <n v="0.20516742485431699"/>
    <n v="1.1571958993599401"/>
    <n v="10.1299361612559"/>
    <n v="3.87262637458148"/>
    <n v="0.88175138129056296"/>
    <n v="7.4177895793622897"/>
    <n v="28.4841243820579"/>
    <n v="0"/>
    <n v="0"/>
    <n v="15.8295921285552"/>
    <n v="46.8258872882462"/>
  </r>
  <r>
    <s v="103"/>
    <x v="13"/>
    <s v="Hushåll"/>
    <s v="2021"/>
    <x v="53"/>
    <n v="4.0493080347722099"/>
    <n v="3.9626043801545801"/>
    <n v="1.1413469510337"/>
    <n v="0.20186043329016201"/>
    <n v="0.1688041219169"/>
    <n v="12.8217778982286"/>
    <n v="8.5986635964414408E-3"/>
    <n v="0.24378870166731101"/>
    <n v="1.3820352288325199"/>
    <n v="12.061113519734301"/>
    <n v="4.4554050477793901"/>
    <n v="1.01457294239678"/>
    <n v="8.5339143138617093"/>
    <n v="28.4841243820579"/>
    <n v="0"/>
    <n v="0"/>
    <n v="16.0420570018312"/>
    <n v="54.579585918336001"/>
  </r>
  <r>
    <s v="103"/>
    <x v="13"/>
    <s v="Hushåll"/>
    <s v="2021"/>
    <x v="54"/>
    <n v="4.0787629100062199"/>
    <n v="3.9932841603466902"/>
    <n v="1.3171874875297001"/>
    <n v="0.19703436584450501"/>
    <n v="0.17073279745271"/>
    <n v="12.574735687770801"/>
    <n v="8.7321685372036897E-3"/>
    <n v="0.25945631808674502"/>
    <n v="1.46967330402897"/>
    <n v="12.8496018020743"/>
    <n v="4.3354410519823103"/>
    <n v="0.98805835025932198"/>
    <n v="8.3031822692140693"/>
    <n v="28.4841243820579"/>
    <n v="0"/>
    <n v="0"/>
    <n v="18.469118380490599"/>
    <n v="54.993083165202201"/>
  </r>
  <r>
    <s v="103"/>
    <x v="13"/>
    <s v="Hushåll"/>
    <s v="2021"/>
    <x v="55"/>
    <n v="3.7843417768071999"/>
    <n v="3.7012960472957501"/>
    <n v="1.3139838382331499"/>
    <n v="0.18923241125200099"/>
    <n v="0.15767914812884101"/>
    <n v="12.011713164641799"/>
    <n v="8.0209901253292092E-3"/>
    <n v="0.22597294251160799"/>
    <n v="1.2807587163045999"/>
    <n v="11.1770213788982"/>
    <n v="4.17795859188774"/>
    <n v="0.95130713177839799"/>
    <n v="8.0025938764421607"/>
    <n v="28.4841243820579"/>
    <n v="0"/>
    <n v="0"/>
    <n v="18.433893175051399"/>
    <n v="50.954692195572399"/>
  </r>
  <r>
    <s v="103"/>
    <x v="13"/>
    <s v="Hushåll"/>
    <s v="2022"/>
    <x v="56"/>
    <n v="3.3060386466123299"/>
    <n v="3.2312030698351402"/>
    <n v="1.22870666104688"/>
    <n v="0.16410769075967799"/>
    <n v="0.138816994736879"/>
    <n v="10.4239944987445"/>
    <n v="7.0167693346298299E-3"/>
    <n v="0.199391392894393"/>
    <n v="1.12679934333341"/>
    <n v="9.8562786122037007"/>
    <n v="3.62018257530339"/>
    <n v="0.82449803656096898"/>
    <n v="6.9339813737007896"/>
    <n v="28.4841243820579"/>
    <n v="0"/>
    <n v="0"/>
    <n v="17.265659597495201"/>
    <n v="44.433788425419699"/>
  </r>
  <r>
    <s v="103"/>
    <x v="13"/>
    <s v="Hushåll"/>
    <s v="2022"/>
    <x v="57"/>
    <n v="3.4285722314204499"/>
    <n v="3.3534634655227098"/>
    <n v="1.4353001444059399"/>
    <n v="0.16374082160491099"/>
    <n v="0.15204590354274999"/>
    <n v="10.471717871159401"/>
    <n v="7.4316202867340201E-3"/>
    <n v="0.223260846823121"/>
    <n v="1.2423721348575001"/>
    <n v="11.0039741055274"/>
    <n v="3.59816782594811"/>
    <n v="0.82077514678899599"/>
    <n v="6.8902847995660697"/>
    <n v="28.4841243820579"/>
    <n v="0"/>
    <n v="0"/>
    <n v="20.123757469761198"/>
    <n v="46.157694773387597"/>
  </r>
  <r>
    <s v="103"/>
    <x v="13"/>
    <s v="Hushåll"/>
    <s v="2022"/>
    <x v="58"/>
    <n v="3.4910292691484401"/>
    <n v="3.4157471669886799"/>
    <n v="1.4558027118051999"/>
    <n v="0.16427682887453501"/>
    <n v="0.153163558384214"/>
    <n v="10.5293581463552"/>
    <n v="7.5758835591744501E-3"/>
    <n v="0.23230819507723699"/>
    <n v="1.2977332765156999"/>
    <n v="11.4686788134763"/>
    <n v="3.6049061518190899"/>
    <n v="0.82252854759471505"/>
    <n v="6.9029318889124802"/>
    <n v="28.4841243820579"/>
    <n v="0"/>
    <n v="0"/>
    <n v="20.3883240039371"/>
    <n v="47.007408855065698"/>
  </r>
  <r>
    <s v="103"/>
    <x v="13"/>
    <s v="Hushåll"/>
    <s v="2022"/>
    <x v="59"/>
    <n v="3.4454985977208801"/>
    <n v="3.36924598801766"/>
    <n v="1.3269974716641599"/>
    <n v="0.16814640994590699"/>
    <n v="0.151201721225632"/>
    <n v="10.717972202231801"/>
    <n v="7.4160048726288402E-3"/>
    <n v="0.21613479027273799"/>
    <n v="1.20560711791422"/>
    <n v="10.651406737458201"/>
    <n v="3.7035423305650701"/>
    <n v="0.84424341309677398"/>
    <n v="7.0927449339559496"/>
    <n v="28.4841243820579"/>
    <n v="0"/>
    <n v="0"/>
    <n v="18.6087111830937"/>
    <n v="46.377431216185997"/>
  </r>
  <r>
    <s v="103"/>
    <x v="13"/>
    <s v="Hushåll"/>
    <s v="2023"/>
    <x v="60"/>
    <n v="3.2873460728149002"/>
    <n v="3.2133913792126401"/>
    <n v="1.3353756343911301"/>
    <n v="0.16084459849760199"/>
    <n v="0.13823971882689001"/>
    <n v="10.238325339473599"/>
    <n v="7.0018211239665402E-3"/>
    <n v="0.20333498774626499"/>
    <n v="1.1488154150090899"/>
    <n v="10.056528675098001"/>
    <n v="3.5431435745495801"/>
    <n v="0.80724777436667805"/>
    <n v="6.7860732003881497"/>
    <n v="28.4841243820579"/>
    <n v="0"/>
    <n v="0"/>
    <n v="18.741544670019898"/>
    <n v="44.181790764909202"/>
  </r>
  <r>
    <s v="11"/>
    <x v="14"/>
    <s v="Tillverkningsindustri"/>
    <s v="2008"/>
    <x v="0"/>
    <n v="56.550169188658401"/>
    <n v="53.8579056670062"/>
    <n v="1.86415049381079"/>
    <n v="0.71921050574561896"/>
    <n v="1.44407126487424"/>
    <n v="135.33008617788499"/>
    <n v="8.4866224193246893"/>
    <n v="1.6815315372842601"/>
    <n v="17.5443693282302"/>
    <n v="118.947276383771"/>
    <n v="15.816843457886501"/>
    <n v="7.60884364476986"/>
    <n v="25.389529535489199"/>
    <n v="2458.3462422131201"/>
    <n v="2.8925000000000001"/>
    <n v="0"/>
    <n v="2.5630883321826099"/>
    <n v="245.86200641169501"/>
  </r>
  <r>
    <s v="11"/>
    <x v="14"/>
    <s v="Tillverkningsindustri"/>
    <s v="2008"/>
    <x v="1"/>
    <n v="46.3990358485608"/>
    <n v="43.728373447013503"/>
    <n v="1.4458394360689599"/>
    <n v="0.65525601708249803"/>
    <n v="1.2778862431184601"/>
    <n v="132.82111560725099"/>
    <n v="4.40654289597133"/>
    <n v="1.66684847102475"/>
    <n v="19.1988378786337"/>
    <n v="131.09291964368799"/>
    <n v="16.651081725641198"/>
    <n v="7.6519655557972701"/>
    <n v="27.215147983100099"/>
    <n v="2458.3462422131201"/>
    <n v="2.8925000000000001"/>
    <n v="0"/>
    <n v="8.2871372936572403"/>
    <n v="273.71351306434002"/>
  </r>
  <r>
    <s v="11"/>
    <x v="14"/>
    <s v="Tillverkningsindustri"/>
    <s v="2008"/>
    <x v="2"/>
    <n v="42.012974822499203"/>
    <n v="39.365930107717702"/>
    <n v="0.63978336545536996"/>
    <n v="0.57832891654361096"/>
    <n v="1.16245748872902"/>
    <n v="124.53733816134501"/>
    <n v="3.5530078623124401"/>
    <n v="1.6445558974602299"/>
    <n v="18.962464872355898"/>
    <n v="131.441542838988"/>
    <n v="15.705469514225401"/>
    <n v="7.1110165345487601"/>
    <n v="25.824878951600201"/>
    <n v="2458.3462422131201"/>
    <n v="2.8925000000000001"/>
    <n v="0"/>
    <n v="8.5365184829786092"/>
    <n v="266.441323141353"/>
  </r>
  <r>
    <s v="11"/>
    <x v="14"/>
    <s v="Tillverkningsindustri"/>
    <s v="2008"/>
    <x v="3"/>
    <n v="51.702348418398103"/>
    <n v="49.022785447602502"/>
    <n v="1.59440405026042"/>
    <n v="0.68328134966729903"/>
    <n v="1.33052396145382"/>
    <n v="136.81847960427501"/>
    <n v="7.1141696201675"/>
    <n v="1.6357747499903099"/>
    <n v="18.263697903834299"/>
    <n v="123.32469614035099"/>
    <n v="16.736148116036301"/>
    <n v="7.8627729828026496"/>
    <n v="27.110315752019201"/>
    <n v="2458.3462422131201"/>
    <n v="2.8925000000000001"/>
    <n v="0"/>
    <n v="8.8929595533265697"/>
    <n v="264.82366784582598"/>
  </r>
  <r>
    <s v="11"/>
    <x v="14"/>
    <s v="Tillverkningsindustri"/>
    <s v="2009"/>
    <x v="4"/>
    <n v="42.850689339566799"/>
    <n v="40.300503859797303"/>
    <n v="5.28479118889907"/>
    <n v="0.77966639546797101"/>
    <n v="1.6954577774999899"/>
    <n v="118.082132274223"/>
    <n v="8.0473358091886098"/>
    <n v="1.39221119825788"/>
    <n v="15.6799644702956"/>
    <n v="107.172816150079"/>
    <n v="15.5588137842996"/>
    <n v="7.4388931541570003"/>
    <n v="24.879546120068799"/>
    <n v="2293.2085672005001"/>
    <n v="2.8925000000000001"/>
    <n v="0"/>
    <n v="7.9016062671382503"/>
    <n v="235.953965872423"/>
  </r>
  <r>
    <s v="11"/>
    <x v="14"/>
    <s v="Tillverkningsindustri"/>
    <s v="2009"/>
    <x v="5"/>
    <n v="38.041170422104102"/>
    <n v="35.530909959442099"/>
    <n v="1.80357151238064"/>
    <n v="0.66527961415246295"/>
    <n v="1.3521534896793499"/>
    <n v="117.534479023584"/>
    <n v="4.8855278386423597"/>
    <n v="1.45209620682537"/>
    <n v="16.975891207816701"/>
    <n v="119.667221725734"/>
    <n v="15.690471358309701"/>
    <n v="7.1256418102744803"/>
    <n v="25.696251595090001"/>
    <n v="2293.2085672005001"/>
    <n v="2.8925000000000001"/>
    <n v="0"/>
    <n v="9.4910971839206706"/>
    <n v="258.44977672335898"/>
  </r>
  <r>
    <s v="11"/>
    <x v="14"/>
    <s v="Tillverkningsindustri"/>
    <s v="2009"/>
    <x v="6"/>
    <n v="33.003253882554603"/>
    <n v="30.521695281007801"/>
    <n v="0.71153137423255097"/>
    <n v="0.57918108122630196"/>
    <n v="1.1419481364728401"/>
    <n v="111.417185924246"/>
    <n v="2.5833036248335199"/>
    <n v="1.41027383461931"/>
    <n v="16.975790619426999"/>
    <n v="120.983438182626"/>
    <n v="15.1357438693907"/>
    <n v="6.6569423031666703"/>
    <n v="25.103445657563899"/>
    <n v="2293.2085672005001"/>
    <n v="2.8925000000000001"/>
    <n v="0"/>
    <n v="8.8757657185315306"/>
    <n v="259.75066685066201"/>
  </r>
  <r>
    <s v="11"/>
    <x v="14"/>
    <s v="Tillverkningsindustri"/>
    <s v="2009"/>
    <x v="7"/>
    <n v="38.5141482623469"/>
    <n v="35.9903383640765"/>
    <n v="3.9040805950770601"/>
    <n v="0.70747641827757202"/>
    <n v="1.43669929379892"/>
    <n v="118.858653167611"/>
    <n v="3.7089770371425699"/>
    <n v="1.34186071529188"/>
    <n v="16.2128304079346"/>
    <n v="111.22733003814901"/>
    <n v="16.041785783697801"/>
    <n v="7.2790847002197703"/>
    <n v="26.242404013036701"/>
    <n v="2293.2085672005001"/>
    <n v="2.8925000000000001"/>
    <n v="0"/>
    <n v="8.8355711725885904"/>
    <n v="256.47797239593001"/>
  </r>
  <r>
    <s v="11"/>
    <x v="14"/>
    <s v="Tillverkningsindustri"/>
    <s v="2010"/>
    <x v="8"/>
    <n v="44.604038728550798"/>
    <n v="42.028601152202498"/>
    <n v="20.292196219134802"/>
    <n v="1.41018415941946"/>
    <n v="5.1943493453275602"/>
    <n v="119.703030170575"/>
    <n v="11.9515739546492"/>
    <n v="1.4619639242865099"/>
    <n v="16.4450984065375"/>
    <n v="113.85105161110501"/>
    <n v="16.511085123501498"/>
    <n v="8.3911289330148708"/>
    <n v="25.206117391728601"/>
    <n v="2053.4044924329401"/>
    <n v="2.8925000000000001"/>
    <n v="0"/>
    <n v="18.323045857950099"/>
    <n v="233.42148937791799"/>
  </r>
  <r>
    <s v="11"/>
    <x v="14"/>
    <s v="Tillverkningsindustri"/>
    <s v="2010"/>
    <x v="9"/>
    <n v="38.200550167339102"/>
    <n v="35.802221327294497"/>
    <n v="8.0619510653246103"/>
    <n v="0.96396460776105397"/>
    <n v="3.0921866626767298"/>
    <n v="113.084443288629"/>
    <n v="5.8986583900984497"/>
    <n v="1.4132368683919101"/>
    <n v="16.1248217360064"/>
    <n v="117.479733267226"/>
    <n v="15.6362200285601"/>
    <n v="7.52897010495718"/>
    <n v="24.788167015452899"/>
    <n v="2053.4044924329401"/>
    <n v="2.8925000000000001"/>
    <n v="0"/>
    <n v="23.011555645215701"/>
    <n v="251.707974262649"/>
  </r>
  <r>
    <s v="11"/>
    <x v="14"/>
    <s v="Tillverkningsindustri"/>
    <s v="2010"/>
    <x v="10"/>
    <n v="36.381801788202203"/>
    <n v="34.041267145019198"/>
    <n v="3.8943587275882598"/>
    <n v="0.81077373298038302"/>
    <n v="2.4779504110812902"/>
    <n v="111.105835273908"/>
    <n v="5.3042619784987703"/>
    <n v="1.4088512456337401"/>
    <n v="16.029235101518701"/>
    <n v="118.99304524725"/>
    <n v="15.2210608142532"/>
    <n v="7.2042731377151901"/>
    <n v="24.401340082534301"/>
    <n v="2053.4044924329401"/>
    <n v="2.8925000000000001"/>
    <n v="0"/>
    <n v="23.4269696357442"/>
    <n v="255.39240274396201"/>
  </r>
  <r>
    <s v="11"/>
    <x v="14"/>
    <s v="Tillverkningsindustri"/>
    <s v="2010"/>
    <x v="11"/>
    <n v="45.4259325586968"/>
    <n v="42.889001116889197"/>
    <n v="16.1789679603934"/>
    <n v="1.3168789037895401"/>
    <n v="4.7021978525140797"/>
    <n v="128.265228438213"/>
    <n v="9.0924035807522703"/>
    <n v="1.4891007177231199"/>
    <n v="17.098743665037201"/>
    <n v="120.09773177816901"/>
    <n v="17.589082138084301"/>
    <n v="8.6691636776503298"/>
    <n v="27.4083925700752"/>
    <n v="2053.4044924329401"/>
    <n v="2.8925000000000001"/>
    <n v="0"/>
    <n v="21.278872856464599"/>
    <n v="262.38986340132197"/>
  </r>
  <r>
    <s v="11"/>
    <x v="14"/>
    <s v="Tillverkningsindustri"/>
    <s v="2011"/>
    <x v="12"/>
    <n v="38.184726616164603"/>
    <n v="36.033764131943997"/>
    <n v="3.22741055874098"/>
    <n v="0.66023089352004904"/>
    <n v="1.01397396332196"/>
    <n v="107.92056782457399"/>
    <n v="6.3732366238983902"/>
    <n v="1.0239869501760499"/>
    <n v="11.9363047633835"/>
    <n v="88.616061569392798"/>
    <n v="15.600920974133199"/>
    <n v="6.8920269902162099"/>
    <n v="25.849136424090101"/>
    <n v="1944.7175264647601"/>
    <n v="2.8925000000000001"/>
    <n v="0"/>
    <n v="21.263647696546901"/>
    <n v="229.92583343416399"/>
  </r>
  <r>
    <s v="11"/>
    <x v="14"/>
    <s v="Tillverkningsindustri"/>
    <s v="2011"/>
    <x v="13"/>
    <n v="34.566036635879101"/>
    <n v="32.4204425914116"/>
    <n v="3.0619192592710101"/>
    <n v="0.646396848758095"/>
    <n v="0.95317332435364999"/>
    <n v="109.27868971577099"/>
    <n v="4.7589910380662204"/>
    <n v="1.08916407076453"/>
    <n v="13.186903055063601"/>
    <n v="99.502840940176"/>
    <n v="16.352492053687499"/>
    <n v="7.0441703356527698"/>
    <n v="27.341549947349399"/>
    <n v="1944.7175264647601"/>
    <n v="2.8925000000000001"/>
    <n v="0"/>
    <n v="27.386667180830798"/>
    <n v="249.405821401651"/>
  </r>
  <r>
    <s v="11"/>
    <x v="14"/>
    <s v="Tillverkningsindustri"/>
    <s v="2011"/>
    <x v="14"/>
    <n v="31.636170467546499"/>
    <n v="29.498708099683601"/>
    <n v="2.9867161565646398"/>
    <n v="0.62222852521060401"/>
    <n v="0.89149222204892398"/>
    <n v="106.21769733458601"/>
    <n v="3.6745195417165402"/>
    <n v="1.05396922210315"/>
    <n v="13.199031690944"/>
    <n v="99.931752270730897"/>
    <n v="16.154351659505298"/>
    <n v="6.8716498696116002"/>
    <n v="27.130020434351099"/>
    <n v="1944.7175264647601"/>
    <n v="2.8925000000000001"/>
    <n v="0"/>
    <n v="28.327131559544199"/>
    <n v="249.806051098198"/>
  </r>
  <r>
    <s v="11"/>
    <x v="14"/>
    <s v="Tillverkningsindustri"/>
    <s v="2011"/>
    <x v="15"/>
    <n v="36.513542502530903"/>
    <n v="34.361100037148397"/>
    <n v="3.2268793251542198"/>
    <n v="0.67172547130114801"/>
    <n v="0.95804246510553503"/>
    <n v="111.411666050741"/>
    <n v="5.3182812539324402"/>
    <n v="1.0160742098990301"/>
    <n v="12.436509107231901"/>
    <n v="91.980830707769599"/>
    <n v="16.467589907603099"/>
    <n v="7.1520200830993597"/>
    <n v="27.463317298276401"/>
    <n v="1944.7175264647601"/>
    <n v="2.8925000000000001"/>
    <n v="0"/>
    <n v="25.446778694916901"/>
    <n v="245.59211183704801"/>
  </r>
  <r>
    <s v="11"/>
    <x v="14"/>
    <s v="Tillverkningsindustri"/>
    <s v="2012"/>
    <x v="16"/>
    <n v="38.243306156283403"/>
    <n v="36.008174944392501"/>
    <n v="3.1567036717983399"/>
    <n v="0.716266398649823"/>
    <n v="0.92297547560790205"/>
    <n v="107.80715768878601"/>
    <n v="6.2825248979390498"/>
    <n v="0.85423167221701402"/>
    <n v="10.1248051727129"/>
    <n v="82.074835577832701"/>
    <n v="14.5138558048167"/>
    <n v="6.4938915326216904"/>
    <n v="23.8767813649857"/>
    <n v="2016.5848029317001"/>
    <n v="2.8925000000000001"/>
    <n v="0"/>
    <n v="15.6943014954366"/>
    <n v="225.00861953485801"/>
  </r>
  <r>
    <s v="11"/>
    <x v="14"/>
    <s v="Tillverkningsindustri"/>
    <s v="2012"/>
    <x v="17"/>
    <n v="33.070139647006201"/>
    <n v="30.855759162788399"/>
    <n v="2.5630553811258001"/>
    <n v="0.65210782556810398"/>
    <n v="0.78909312537471499"/>
    <n v="104.23267102822"/>
    <n v="3.9555548650097099"/>
    <n v="0.83697773630229599"/>
    <n v="10.481717064395299"/>
    <n v="87.314738958903007"/>
    <n v="14.4269393777515"/>
    <n v="6.2402574620620701"/>
    <n v="24.036422960606799"/>
    <n v="2016.5848029317001"/>
    <n v="2.8925000000000001"/>
    <n v="0"/>
    <n v="22.488904045060099"/>
    <n v="233.22583594512901"/>
  </r>
  <r>
    <s v="11"/>
    <x v="14"/>
    <s v="Tillverkningsindustri"/>
    <s v="2012"/>
    <x v="18"/>
    <n v="30.8897515679399"/>
    <n v="28.6834184508287"/>
    <n v="2.3271558506343699"/>
    <n v="0.62787141319280204"/>
    <n v="0.73106748869350502"/>
    <n v="101.723662494441"/>
    <n v="3.3729944167246901"/>
    <n v="0.81506074002245898"/>
    <n v="10.5153903018322"/>
    <n v="88.462434886599098"/>
    <n v="14.2721205920798"/>
    <n v="6.1314009213895204"/>
    <n v="23.839962179517201"/>
    <n v="2016.5848029317001"/>
    <n v="2.8925000000000001"/>
    <n v="0"/>
    <n v="24.929908852764701"/>
    <n v="233.296071665672"/>
  </r>
  <r>
    <s v="11"/>
    <x v="14"/>
    <s v="Tillverkningsindustri"/>
    <s v="2012"/>
    <x v="19"/>
    <n v="35.895397951080497"/>
    <n v="33.665835796857401"/>
    <n v="3.5061869139178801"/>
    <n v="0.70218990481787702"/>
    <n v="0.85730451838229804"/>
    <n v="108.363554713593"/>
    <n v="4.7204547043923499"/>
    <n v="0.81238674908091402"/>
    <n v="10.2848129740551"/>
    <n v="83.456490428628499"/>
    <n v="14.890744640269199"/>
    <n v="6.5246952452504097"/>
    <n v="24.681981542989899"/>
    <n v="2016.5848029317001"/>
    <n v="2.8925000000000001"/>
    <n v="0"/>
    <n v="23.902427309923102"/>
    <n v="234.65941908910099"/>
  </r>
  <r>
    <s v="11"/>
    <x v="14"/>
    <s v="Tillverkningsindustri"/>
    <s v="2013"/>
    <x v="20"/>
    <n v="35.786987343815397"/>
    <n v="33.643519980740798"/>
    <n v="3.1871279171003501"/>
    <n v="0.70099574769245199"/>
    <n v="0.83033847330606503"/>
    <n v="103.826550230427"/>
    <n v="5.6110322804383301"/>
    <n v="0.665133053978747"/>
    <n v="9.3690381112695693"/>
    <n v="81.682073328073997"/>
    <n v="15.5506788251255"/>
    <n v="6.5143376924529699"/>
    <n v="26.197916784779601"/>
    <n v="1934.45401268358"/>
    <n v="0"/>
    <n v="0"/>
    <n v="17.8877528392713"/>
    <n v="213.36257013593499"/>
  </r>
  <r>
    <s v="11"/>
    <x v="14"/>
    <s v="Tillverkningsindustri"/>
    <s v="2013"/>
    <x v="21"/>
    <n v="32.732998563886603"/>
    <n v="30.597652878577101"/>
    <n v="2.29560029424889"/>
    <n v="0.68090146988304401"/>
    <n v="0.73045653953062695"/>
    <n v="106.05997456949601"/>
    <n v="3.9887026612669199"/>
    <n v="0.64629989164605595"/>
    <n v="10.0701873099478"/>
    <n v="89.971555735268794"/>
    <n v="16.347382559974498"/>
    <n v="6.6527349659080599"/>
    <n v="27.831266135525802"/>
    <n v="1934.45401268358"/>
    <n v="0"/>
    <n v="0"/>
    <n v="21.478841497665702"/>
    <n v="231.60672532025799"/>
  </r>
  <r>
    <s v="11"/>
    <x v="14"/>
    <s v="Tillverkningsindustri"/>
    <s v="2013"/>
    <x v="22"/>
    <n v="30.817162357621701"/>
    <n v="28.688002841462399"/>
    <n v="2.1254627820500902"/>
    <n v="0.66249591141021402"/>
    <n v="0.68371739114255103"/>
    <n v="104.166383286011"/>
    <n v="3.66344814170085"/>
    <n v="0.62874307936562901"/>
    <n v="10.139939192295699"/>
    <n v="91.412034283743097"/>
    <n v="16.237594530050998"/>
    <n v="6.5730976654937097"/>
    <n v="27.6989735829621"/>
    <n v="1934.45401268358"/>
    <n v="0"/>
    <n v="0"/>
    <n v="23.403498845626999"/>
    <n v="232.08450942720901"/>
  </r>
  <r>
    <s v="11"/>
    <x v="14"/>
    <s v="Tillverkningsindustri"/>
    <s v="2013"/>
    <x v="23"/>
    <n v="33.316734564175398"/>
    <n v="31.177554732948899"/>
    <n v="2.99010703807317"/>
    <n v="0.693634211000145"/>
    <n v="0.74688402242435303"/>
    <n v="105.355222670036"/>
    <n v="4.5326619287603602"/>
    <n v="0.6210454317056"/>
    <n v="9.6559147725429906"/>
    <n v="84.657100097555599"/>
    <n v="16.200342765328099"/>
    <n v="6.6620197937410603"/>
    <n v="27.472184401543899"/>
    <n v="1934.45401268358"/>
    <n v="0"/>
    <n v="0"/>
    <n v="23.729981850081099"/>
    <n v="225.54709904954601"/>
  </r>
  <r>
    <s v="11"/>
    <x v="14"/>
    <s v="Tillverkningsindustri"/>
    <s v="2014"/>
    <x v="24"/>
    <n v="37.8883490977097"/>
    <n v="35.1546180176706"/>
    <n v="3.7975380549995701"/>
    <n v="0.72188465776642097"/>
    <n v="0.79879851768552101"/>
    <n v="99.460422307073898"/>
    <n v="4.4531331925877096"/>
    <n v="0.56152062484361298"/>
    <n v="8.5958882051751004"/>
    <n v="79.052213260746498"/>
    <n v="13.8174333049875"/>
    <n v="5.8617696495911602"/>
    <n v="23.1459896909588"/>
    <n v="2520.06528723576"/>
    <n v="0"/>
    <n v="0"/>
    <n v="27.725218191310901"/>
    <n v="200.71191044093001"/>
  </r>
  <r>
    <s v="11"/>
    <x v="14"/>
    <s v="Tillverkningsindustri"/>
    <s v="2014"/>
    <x v="25"/>
    <n v="35.274486561059099"/>
    <n v="32.544415040585001"/>
    <n v="3.5554736674102498"/>
    <n v="0.71668069805989298"/>
    <n v="0.71735172330248897"/>
    <n v="102.764690496318"/>
    <n v="3.1809790185783098"/>
    <n v="0.54191464243832899"/>
    <n v="9.3142802969809395"/>
    <n v="87.8759252854056"/>
    <n v="14.7234713415359"/>
    <n v="6.0992038341624299"/>
    <n v="24.871879257736001"/>
    <n v="2520.06528723576"/>
    <n v="0"/>
    <n v="0"/>
    <n v="33.2375561770654"/>
    <n v="219.68083762846899"/>
  </r>
  <r>
    <s v="11"/>
    <x v="14"/>
    <s v="Tillverkningsindustri"/>
    <s v="2014"/>
    <x v="26"/>
    <n v="32.245768461437798"/>
    <n v="29.5237973676461"/>
    <n v="3.4182701474643902"/>
    <n v="0.69376752603578096"/>
    <n v="0.64490757701572499"/>
    <n v="99.779676513885306"/>
    <n v="2.6638824783272201"/>
    <n v="0.49970639627499402"/>
    <n v="9.2873721678188907"/>
    <n v="88.354470976036694"/>
    <n v="14.611822367248401"/>
    <n v="6.02320939181201"/>
    <n v="24.7260858666484"/>
    <n v="2520.06528723576"/>
    <n v="0"/>
    <n v="0"/>
    <n v="34.474834712250399"/>
    <n v="219.56939388157599"/>
  </r>
  <r>
    <s v="11"/>
    <x v="14"/>
    <s v="Tillverkningsindustri"/>
    <s v="2014"/>
    <x v="27"/>
    <n v="35.494195862467897"/>
    <n v="32.756166387155098"/>
    <n v="3.94645590935168"/>
    <n v="0.74500878112452695"/>
    <n v="0.73345932425204796"/>
    <n v="103.969787903982"/>
    <n v="3.4875042773856899"/>
    <n v="0.51645522384978704"/>
    <n v="9.1498615932846405"/>
    <n v="84.318409513708801"/>
    <n v="14.9674740001152"/>
    <n v="6.2390245675358997"/>
    <n v="25.218059834656501"/>
    <n v="2520.06528723576"/>
    <n v="0"/>
    <n v="0"/>
    <n v="32.671140158449099"/>
    <n v="220.06487345428201"/>
  </r>
  <r>
    <s v="11"/>
    <x v="14"/>
    <s v="Tillverkningsindustri"/>
    <s v="2015"/>
    <x v="28"/>
    <n v="40.039802689488901"/>
    <n v="37.103226937020402"/>
    <n v="6.2423604526385299"/>
    <n v="0.87786827790005995"/>
    <n v="1.03559852103731"/>
    <n v="101.006514237015"/>
    <n v="8.0315685832921009"/>
    <n v="0.61088125837847695"/>
    <n v="8.6333893446211896"/>
    <n v="78.695496660001297"/>
    <n v="14.685605316852399"/>
    <n v="6.6619149675515699"/>
    <n v="24.0754649928896"/>
    <n v="2674.9439002358999"/>
    <n v="0"/>
    <n v="0"/>
    <n v="31.833116080121599"/>
    <n v="204.44029180830699"/>
  </r>
  <r>
    <s v="11"/>
    <x v="14"/>
    <s v="Tillverkningsindustri"/>
    <s v="2015"/>
    <x v="29"/>
    <n v="38.364028991325299"/>
    <n v="35.440590557053497"/>
    <n v="4.9005981101652596"/>
    <n v="0.84092908494001795"/>
    <n v="0.916011661670179"/>
    <n v="102.598556738981"/>
    <n v="6.55560147798424"/>
    <n v="0.59210331623291601"/>
    <n v="9.0256274768694098"/>
    <n v="85.683561622189799"/>
    <n v="15.140475201881699"/>
    <n v="6.7056369955356203"/>
    <n v="25.058810192227199"/>
    <n v="2674.9439002358999"/>
    <n v="0"/>
    <n v="0"/>
    <n v="40.947408827657199"/>
    <n v="217.46571597968301"/>
  </r>
  <r>
    <s v="11"/>
    <x v="14"/>
    <s v="Tillverkningsindustri"/>
    <s v="2015"/>
    <x v="30"/>
    <n v="32.400756573860797"/>
    <n v="29.504491115771401"/>
    <n v="4.5417050212403103"/>
    <n v="0.75942971740987497"/>
    <n v="0.71688152642477698"/>
    <n v="95.842144651483906"/>
    <n v="5.0447837444333397"/>
    <n v="0.49168102470361902"/>
    <n v="8.7597301825842901"/>
    <n v="85.436263370419198"/>
    <n v="14.5840639923628"/>
    <n v="6.3047633452312297"/>
    <n v="24.346654759453099"/>
    <n v="2674.9439002358999"/>
    <n v="0"/>
    <n v="0"/>
    <n v="48.315997131986101"/>
    <n v="215.115210644576"/>
  </r>
  <r>
    <s v="11"/>
    <x v="14"/>
    <s v="Tillverkningsindustri"/>
    <s v="2015"/>
    <x v="31"/>
    <n v="36.4532539158944"/>
    <n v="33.525789942110499"/>
    <n v="6.32744695859191"/>
    <n v="0.85803375964399198"/>
    <n v="0.89789740151145403"/>
    <n v="101.59552344441001"/>
    <n v="6.8663110358283701"/>
    <n v="0.54135167961129105"/>
    <n v="8.8932961982016394"/>
    <n v="82.673841471889702"/>
    <n v="15.266908288440399"/>
    <n v="6.7568958480536301"/>
    <n v="25.241114663183101"/>
    <n v="2674.9439002358999"/>
    <n v="0"/>
    <n v="0"/>
    <n v="43.4185014657807"/>
    <n v="217.50946414130101"/>
  </r>
  <r>
    <s v="11"/>
    <x v="14"/>
    <s v="Tillverkningsindustri"/>
    <s v="2016"/>
    <x v="32"/>
    <n v="36.6314172210664"/>
    <n v="33.6913211178775"/>
    <n v="6.6634703411000897"/>
    <n v="0.84060297690890995"/>
    <n v="0.96444934282824302"/>
    <n v="88.060624705781507"/>
    <n v="1.6059048441496"/>
    <n v="0.52421355838696304"/>
    <n v="7.9510838263692696"/>
    <n v="74.549586247992906"/>
    <n v="12.371072639677999"/>
    <n v="4.8136894198134703"/>
    <n v="21.239246935471201"/>
    <n v="2690.3317327088298"/>
    <n v="0"/>
    <n v="0"/>
    <n v="49.859894060885601"/>
    <n v="192.39257782665501"/>
  </r>
  <r>
    <s v="11"/>
    <x v="14"/>
    <s v="Tillverkningsindustri"/>
    <s v="2016"/>
    <x v="33"/>
    <n v="36.029564372613798"/>
    <n v="33.109039195982099"/>
    <n v="5.0156785070522796"/>
    <n v="0.78963424091007595"/>
    <n v="0.747870360058566"/>
    <n v="92.868005456265394"/>
    <n v="1.3494511935904201"/>
    <n v="0.50749518289913798"/>
    <n v="8.3191982916979903"/>
    <n v="82.238598590616803"/>
    <n v="13.439744461460601"/>
    <n v="5.1651991699654003"/>
    <n v="23.1950759025104"/>
    <n v="2690.3317327088298"/>
    <n v="0"/>
    <n v="0"/>
    <n v="56.664954795822503"/>
    <n v="212.37592909036701"/>
  </r>
  <r>
    <s v="11"/>
    <x v="14"/>
    <s v="Tillverkningsindustri"/>
    <s v="2016"/>
    <x v="34"/>
    <n v="34.946853989279397"/>
    <n v="32.032822281780597"/>
    <n v="4.3563931449879103"/>
    <n v="0.77298196597771396"/>
    <n v="0.67356263592362797"/>
    <n v="93.370248521266404"/>
    <n v="1.25925508238635"/>
    <n v="0.48848688153356701"/>
    <n v="8.3946189831166897"/>
    <n v="84.0336447560735"/>
    <n v="13.682869963399099"/>
    <n v="5.24133793190886"/>
    <n v="23.647066684873799"/>
    <n v="2690.3317327088298"/>
    <n v="0"/>
    <n v="0"/>
    <n v="55.265935018329898"/>
    <n v="217.149976938344"/>
  </r>
  <r>
    <s v="11"/>
    <x v="14"/>
    <s v="Tillverkningsindustri"/>
    <s v="2016"/>
    <x v="35"/>
    <n v="39.183089691365801"/>
    <n v="36.233595629421302"/>
    <n v="6.49638367495095"/>
    <n v="0.88123421329373397"/>
    <n v="0.91554509688539998"/>
    <n v="97.568765413592104"/>
    <n v="1.55556777503507"/>
    <n v="0.544981162834412"/>
    <n v="8.5439362213574501"/>
    <n v="81.055693321038106"/>
    <n v="13.9118435575018"/>
    <n v="5.3793318002113999"/>
    <n v="23.9462644298737"/>
    <n v="2690.3317327088298"/>
    <n v="0"/>
    <n v="0"/>
    <n v="60.340967874051401"/>
    <n v="216.83477653570901"/>
  </r>
  <r>
    <s v="11"/>
    <x v="14"/>
    <s v="Tillverkningsindustri"/>
    <s v="2017"/>
    <x v="36"/>
    <n v="35.352024664550598"/>
    <n v="33.090671407161501"/>
    <n v="5.6170013229654803"/>
    <n v="0.80739256179061503"/>
    <n v="0.823322761809401"/>
    <n v="80.192743634965495"/>
    <n v="1.3461212638234601"/>
    <n v="0.51513528414556997"/>
    <n v="7.4319531510862697"/>
    <n v="70.140585980009405"/>
    <n v="11.9104166090963"/>
    <n v="4.5451652737434696"/>
    <n v="20.579768745963101"/>
    <n v="2024.34119118386"/>
    <n v="0"/>
    <n v="0"/>
    <n v="54.790957406165298"/>
    <n v="190.68306256013901"/>
  </r>
  <r>
    <s v="11"/>
    <x v="14"/>
    <s v="Tillverkningsindustri"/>
    <s v="2017"/>
    <x v="37"/>
    <n v="34.609061275285299"/>
    <n v="32.3535382521274"/>
    <n v="5.1931204524104402"/>
    <n v="0.79758190749059699"/>
    <n v="0.707950946037461"/>
    <n v="84.312839145087594"/>
    <n v="1.1900902998818299"/>
    <n v="0.50986999330737304"/>
    <n v="7.9428513763149802"/>
    <n v="77.852455766779698"/>
    <n v="12.8683308833485"/>
    <n v="4.8533302065706403"/>
    <n v="22.329683045102598"/>
    <n v="2024.34119118386"/>
    <n v="0"/>
    <n v="0"/>
    <n v="59.414950143782399"/>
    <n v="209.080172636931"/>
  </r>
  <r>
    <s v="11"/>
    <x v="14"/>
    <s v="Tillverkningsindustri"/>
    <s v="2017"/>
    <x v="38"/>
    <n v="34.907094784354001"/>
    <n v="32.663441403337103"/>
    <n v="4.7078496999373796"/>
    <n v="0.75897856248237705"/>
    <n v="0.64938824197232203"/>
    <n v="83.457019512319604"/>
    <n v="1.07921248480165"/>
    <n v="0.51430955986947202"/>
    <n v="7.88187252545415"/>
    <n v="78.893751968273605"/>
    <n v="12.764123156383199"/>
    <n v="4.7945039768598496"/>
    <n v="22.181665608721101"/>
    <n v="2024.34119118386"/>
    <n v="0"/>
    <n v="0"/>
    <n v="61.463321954478403"/>
    <n v="208.664610919399"/>
  </r>
  <r>
    <s v="11"/>
    <x v="14"/>
    <s v="Tillverkningsindustri"/>
    <s v="2017"/>
    <x v="39"/>
    <n v="36.680199512945997"/>
    <n v="34.402859549710399"/>
    <n v="6.6727293810880699"/>
    <n v="0.86231297721886802"/>
    <n v="0.87449403888425303"/>
    <n v="85.329482609256203"/>
    <n v="1.45911668328277"/>
    <n v="0.53788395556587698"/>
    <n v="7.9389990393177099"/>
    <n v="74.672038765263295"/>
    <n v="12.751538339899"/>
    <n v="4.8594931362948"/>
    <n v="22.037996612421999"/>
    <n v="2024.34119118386"/>
    <n v="0"/>
    <n v="0"/>
    <n v="67.389893362707497"/>
    <n v="204.159872216704"/>
  </r>
  <r>
    <s v="11"/>
    <x v="14"/>
    <s v="Tillverkningsindustri"/>
    <s v="2018"/>
    <x v="40"/>
    <n v="34.110652496963702"/>
    <n v="31.964057596016801"/>
    <n v="9.8169555689985195"/>
    <n v="0.99354224571118599"/>
    <n v="1.62450559969355"/>
    <n v="75.240813676871596"/>
    <n v="2.5418421076832902"/>
    <n v="0.57242900208664105"/>
    <n v="7.7419274868077697"/>
    <n v="69.724322551196195"/>
    <n v="11.595452169955401"/>
    <n v="4.40303808691651"/>
    <n v="19.995889008462001"/>
    <n v="1837.82004904204"/>
    <n v="0"/>
    <n v="0"/>
    <n v="56.566867783390002"/>
    <n v="179.08065358917301"/>
  </r>
  <r>
    <s v="11"/>
    <x v="14"/>
    <s v="Tillverkningsindustri"/>
    <s v="2018"/>
    <x v="41"/>
    <n v="34.487267365381101"/>
    <n v="32.372696375985697"/>
    <n v="6.8024239126402799"/>
    <n v="0.91503777899420702"/>
    <n v="1.22378317571221"/>
    <n v="80.101249970108597"/>
    <n v="1.60189574494856"/>
    <n v="0.58379513036638997"/>
    <n v="8.0813864694057305"/>
    <n v="78.063109727909094"/>
    <n v="12.819678579883799"/>
    <n v="4.7587619414920797"/>
    <n v="22.303516267085101"/>
    <n v="1837.82004904204"/>
    <n v="0"/>
    <n v="0"/>
    <n v="69.384015117994593"/>
    <n v="202.94132191595801"/>
  </r>
  <r>
    <s v="11"/>
    <x v="14"/>
    <s v="Tillverkningsindustri"/>
    <s v="2018"/>
    <x v="42"/>
    <n v="30.090601853098701"/>
    <n v="28.002269244750501"/>
    <n v="5.4173905449577697"/>
    <n v="0.84757529224123096"/>
    <n v="0.92518238793587004"/>
    <n v="76.721648386970401"/>
    <n v="1.63278701319891"/>
    <n v="0.51053668021480703"/>
    <n v="7.9378063094298597"/>
    <n v="78.159723783762004"/>
    <n v="12.7501320711274"/>
    <n v="4.7033966373845599"/>
    <n v="22.231070302528099"/>
    <n v="1837.82004904204"/>
    <n v="0"/>
    <n v="0"/>
    <n v="64.254768519730106"/>
    <n v="203.83478022083401"/>
  </r>
  <r>
    <s v="11"/>
    <x v="14"/>
    <s v="Tillverkningsindustri"/>
    <s v="2018"/>
    <x v="43"/>
    <n v="33.950657959549503"/>
    <n v="31.814596315764799"/>
    <n v="8.5809659636130799"/>
    <n v="0.97447683844547694"/>
    <n v="1.42875830552191"/>
    <n v="78.450595719799793"/>
    <n v="2.1232811876194102"/>
    <n v="0.57070376919403398"/>
    <n v="8.0258560262442007"/>
    <n v="74.477798918276804"/>
    <n v="12.4719378952908"/>
    <n v="4.6835667047967799"/>
    <n v="21.597001849537101"/>
    <n v="1837.82004904204"/>
    <n v="0"/>
    <n v="0"/>
    <n v="66.818150528421498"/>
    <n v="194.68994637207101"/>
  </r>
  <r>
    <s v="11"/>
    <x v="14"/>
    <s v="Tillverkningsindustri"/>
    <s v="2019"/>
    <x v="44"/>
    <n v="35.335785524916098"/>
    <n v="33.357502189066899"/>
    <n v="8.1982429337609002"/>
    <n v="1.01416812750343"/>
    <n v="2.0522435006019002"/>
    <n v="69.517093914656698"/>
    <n v="3.7100465785175598"/>
    <n v="0.64337526801186296"/>
    <n v="7.9903734681229004"/>
    <n v="72.477731111984994"/>
    <n v="11.3523835025452"/>
    <n v="4.4893523222295002"/>
    <n v="19.3605920430964"/>
    <n v="1652.0659640439701"/>
    <n v="0"/>
    <n v="0"/>
    <n v="53.3946448371833"/>
    <n v="181.147607141013"/>
  </r>
  <r>
    <s v="11"/>
    <x v="14"/>
    <s v="Tillverkningsindustri"/>
    <s v="2019"/>
    <x v="45"/>
    <n v="30.1856437270228"/>
    <n v="28.245030462200599"/>
    <n v="7.6233484352816401"/>
    <n v="0.94973765249977304"/>
    <n v="1.31667224520631"/>
    <n v="71.588594563606705"/>
    <n v="3.8386523794107501"/>
    <n v="0.570812715280409"/>
    <n v="8.2329058243681708"/>
    <n v="77.546103301630197"/>
    <n v="12.7023517255353"/>
    <n v="4.9772341550699304"/>
    <n v="21.7491089609371"/>
    <n v="1652.0659640439701"/>
    <n v="0"/>
    <n v="0"/>
    <n v="65.460156570594293"/>
    <n v="205.35060527602101"/>
  </r>
  <r>
    <s v="11"/>
    <x v="14"/>
    <s v="Tillverkningsindustri"/>
    <s v="2019"/>
    <x v="46"/>
    <n v="27.530182251186499"/>
    <n v="25.616991025471499"/>
    <n v="7.2265326289395997"/>
    <n v="0.87415947185203602"/>
    <n v="1.0526072010824501"/>
    <n v="69.301580025645805"/>
    <n v="3.13373437323916"/>
    <n v="0.53366848207676498"/>
    <n v="8.1106056873629608"/>
    <n v="78.346573214560706"/>
    <n v="12.502821966573199"/>
    <n v="4.8001063440553899"/>
    <n v="21.545503867896699"/>
    <n v="1652.0659640439701"/>
    <n v="0"/>
    <n v="0"/>
    <n v="60.6136217387389"/>
    <n v="206.37460690306699"/>
  </r>
  <r>
    <s v="11"/>
    <x v="14"/>
    <s v="Tillverkningsindustri"/>
    <s v="2019"/>
    <x v="47"/>
    <n v="28.100138060944101"/>
    <n v="26.140589438794098"/>
    <n v="9.5872391480873702"/>
    <n v="0.994178780681648"/>
    <n v="1.5723314723363"/>
    <n v="68.827083857969797"/>
    <n v="3.1155460566239999"/>
    <n v="0.53399596318708098"/>
    <n v="8.1603805474876303"/>
    <n v="73.551232098346404"/>
    <n v="12.0731467755762"/>
    <n v="4.6424484202538601"/>
    <n v="20.772348531961502"/>
    <n v="1652.0659640439701"/>
    <n v="0"/>
    <n v="0"/>
    <n v="63.026781378718802"/>
    <n v="196.941605355337"/>
  </r>
  <r>
    <s v="11"/>
    <x v="14"/>
    <s v="Tillverkningsindustri"/>
    <s v="2020"/>
    <x v="48"/>
    <n v="30.4317845077519"/>
    <n v="28.779676936385499"/>
    <n v="10.133040106042801"/>
    <n v="1.04996558111522"/>
    <n v="2.35663191402891"/>
    <n v="63.5672979083161"/>
    <n v="2.2106408112686502"/>
    <n v="0.63029113129881398"/>
    <n v="8.1230974918891405"/>
    <n v="73.615363047721601"/>
    <n v="10.6491018339206"/>
    <n v="3.90683538908113"/>
    <n v="18.505216326401101"/>
    <n v="1307.8809987780201"/>
    <n v="0"/>
    <n v="0"/>
    <n v="63.2648331132973"/>
    <n v="179.23607380889899"/>
  </r>
  <r>
    <s v="11"/>
    <x v="14"/>
    <s v="Tillverkningsindustri"/>
    <s v="2020"/>
    <x v="49"/>
    <n v="23.016139767965399"/>
    <n v="21.440289008871801"/>
    <n v="8.4082413635853097"/>
    <n v="0.870889300916866"/>
    <n v="1.3280034133093499"/>
    <n v="57.9934296448263"/>
    <n v="1.59923233665597"/>
    <n v="0.48637699988386202"/>
    <n v="7.4108625903133403"/>
    <n v="69.446424801144104"/>
    <n v="10.408988718799201"/>
    <n v="3.7350973088407802"/>
    <n v="18.234479566885401"/>
    <n v="1307.8809987780201"/>
    <n v="0"/>
    <n v="0"/>
    <n v="62.655150456437099"/>
    <n v="179.61375902714201"/>
  </r>
  <r>
    <s v="11"/>
    <x v="14"/>
    <s v="Tillverkningsindustri"/>
    <s v="2020"/>
    <x v="50"/>
    <n v="24.5491584759652"/>
    <n v="22.9748353519152"/>
    <n v="7.1447835104985797"/>
    <n v="0.88086051379229002"/>
    <n v="1.1790746113224"/>
    <n v="61.703600079372798"/>
    <n v="2.3535034636120402"/>
    <n v="0.52998439246305096"/>
    <n v="7.8395641752051999"/>
    <n v="75.984897473610204"/>
    <n v="11.113896151599199"/>
    <n v="4.0545493921692204"/>
    <n v="19.3706272241708"/>
    <n v="1307.8809987780201"/>
    <n v="0"/>
    <n v="0"/>
    <n v="62.1502034298925"/>
    <n v="190.843802644904"/>
  </r>
  <r>
    <s v="11"/>
    <x v="14"/>
    <s v="Tillverkningsindustri"/>
    <s v="2020"/>
    <x v="51"/>
    <n v="24.5835032403462"/>
    <n v="22.969044897755101"/>
    <n v="8.10171242408952"/>
    <n v="0.99042634715368605"/>
    <n v="1.5755129220477699"/>
    <n v="62.719160608661802"/>
    <n v="1.97796153943092"/>
    <n v="0.50838267218355304"/>
    <n v="7.8734777961330797"/>
    <n v="70.737219889792797"/>
    <n v="11.344946201533901"/>
    <n v="4.1051257231029101"/>
    <n v="19.812653615382899"/>
    <n v="1307.8809987780201"/>
    <n v="0"/>
    <n v="0"/>
    <n v="49.902419475892998"/>
    <n v="192.18636796845399"/>
  </r>
  <r>
    <s v="11"/>
    <x v="14"/>
    <s v="Tillverkningsindustri"/>
    <s v="2021"/>
    <x v="52"/>
    <n v="27.866514822947099"/>
    <n v="26.315231755534001"/>
    <n v="11.2006548219276"/>
    <n v="1.1368326710324601"/>
    <n v="2.44939787815151"/>
    <n v="57.186943140971799"/>
    <n v="2.4631066988588799"/>
    <n v="0.60474697443275605"/>
    <n v="7.9598979729850798"/>
    <n v="66.5631135472848"/>
    <n v="9.66505251023559"/>
    <n v="3.5986779861323002"/>
    <n v="16.6445641606898"/>
    <n v="1181.43926900119"/>
    <n v="0"/>
    <n v="0"/>
    <n v="57.178201570873703"/>
    <n v="172.12048175090899"/>
  </r>
  <r>
    <s v="11"/>
    <x v="14"/>
    <s v="Tillverkningsindustri"/>
    <s v="2021"/>
    <x v="53"/>
    <n v="29.948603358746201"/>
    <n v="28.457003053408702"/>
    <n v="8.7956298097703201"/>
    <n v="1.0024961974244799"/>
    <n v="1.5892694292440801"/>
    <n v="62.750655773538703"/>
    <n v="2.4313556730336101"/>
    <n v="0.62712003850124898"/>
    <n v="8.0555981008865505"/>
    <n v="74.897203548711801"/>
    <n v="10.7133255523858"/>
    <n v="3.8667148291718698"/>
    <n v="18.718972147311302"/>
    <n v="1181.43926900119"/>
    <n v="0"/>
    <n v="0"/>
    <n v="58.131207277431798"/>
    <n v="198.976229453412"/>
  </r>
  <r>
    <s v="11"/>
    <x v="14"/>
    <s v="Tillverkningsindustri"/>
    <s v="2021"/>
    <x v="54"/>
    <n v="28.0962728358625"/>
    <n v="26.6436054554406"/>
    <n v="8.1565518535027106"/>
    <n v="0.89319640425302305"/>
    <n v="1.23325229619934"/>
    <n v="59.696681656532903"/>
    <n v="2.3903530268047799"/>
    <n v="0.59873882740859996"/>
    <n v="7.8267468382518697"/>
    <n v="76.068044326705405"/>
    <n v="10.333666488627401"/>
    <n v="3.6999497818888099"/>
    <n v="18.116426977259401"/>
    <n v="1181.43926900119"/>
    <n v="0"/>
    <n v="0"/>
    <n v="67.601369480467397"/>
    <n v="195.93397193962801"/>
  </r>
  <r>
    <s v="11"/>
    <x v="14"/>
    <s v="Tillverkningsindustri"/>
    <s v="2021"/>
    <x v="55"/>
    <n v="27.805646289759501"/>
    <n v="26.2940617893418"/>
    <n v="10.6025288192857"/>
    <n v="1.03956719999609"/>
    <n v="1.95214012205542"/>
    <n v="58.7206708292142"/>
    <n v="2.1399828037948598"/>
    <n v="0.60313250969603005"/>
    <n v="7.9503790710674602"/>
    <n v="70.621185732095896"/>
    <n v="10.178147764630101"/>
    <n v="3.7025811346803001"/>
    <n v="17.6945249761397"/>
    <n v="1181.43926900119"/>
    <n v="0"/>
    <n v="0"/>
    <n v="67.348117652156006"/>
    <n v="186.302657183625"/>
  </r>
  <r>
    <s v="11"/>
    <x v="14"/>
    <s v="Tillverkningsindustri"/>
    <s v="2022"/>
    <x v="56"/>
    <n v="24.799484497084698"/>
    <n v="23.357109491595299"/>
    <n v="10.7050274102673"/>
    <n v="0.97628071702858699"/>
    <n v="1.95166351918226"/>
    <n v="51.703327229924"/>
    <n v="1.8966035072283101"/>
    <n v="0.54130095734770201"/>
    <n v="7.2113965521586998"/>
    <n v="62.564368968679403"/>
    <n v="8.9225736584547093"/>
    <n v="3.28597186632352"/>
    <n v="15.4404606849512"/>
    <n v="1181.43926900119"/>
    <n v="0"/>
    <n v="0"/>
    <n v="62.622105512722101"/>
    <n v="161.74023256598301"/>
  </r>
  <r>
    <s v="11"/>
    <x v="14"/>
    <s v="Tillverkningsindustri"/>
    <s v="2022"/>
    <x v="57"/>
    <n v="25.6711121548358"/>
    <n v="24.285143811219999"/>
    <n v="10.3780705057895"/>
    <n v="0.82082660024758303"/>
    <n v="1.40840205751693"/>
    <n v="51.4319431379867"/>
    <n v="1.7294315708952801"/>
    <n v="0.56541297239724397"/>
    <n v="6.8947967090044697"/>
    <n v="66.103506380725307"/>
    <n v="8.6813702728069302"/>
    <n v="3.1499793809012901"/>
    <n v="15.1444263135974"/>
    <n v="1181.43926900119"/>
    <n v="0"/>
    <n v="0"/>
    <n v="73.643380027741102"/>
    <n v="162.991713860782"/>
  </r>
  <r>
    <s v="11"/>
    <x v="14"/>
    <s v="Tillverkningsindustri"/>
    <s v="2022"/>
    <x v="58"/>
    <n v="23.149579152717902"/>
    <n v="21.797289934486798"/>
    <n v="9.2282803341411999"/>
    <n v="0.73354235788257505"/>
    <n v="1.03165915901802"/>
    <n v="48.732091567795599"/>
    <n v="1.42691465817651"/>
    <n v="0.51415598984979405"/>
    <n v="6.6770041618089504"/>
    <n v="66.0594957630138"/>
    <n v="8.5885069909094405"/>
    <n v="3.07478367042106"/>
    <n v="15.0575430842683"/>
    <n v="1181.43926900119"/>
    <n v="0"/>
    <n v="0"/>
    <n v="74.979860131838706"/>
    <n v="164.28919759099301"/>
  </r>
  <r>
    <s v="11"/>
    <x v="14"/>
    <s v="Tillverkningsindustri"/>
    <s v="2022"/>
    <x v="59"/>
    <n v="25.456177653427201"/>
    <n v="24.0258502082558"/>
    <n v="10.9726518785341"/>
    <n v="0.94654790703506797"/>
    <n v="1.80279331669284"/>
    <n v="52.914035264145603"/>
    <n v="2.0494710195247801"/>
    <n v="0.56464032517853602"/>
    <n v="7.3021153234497502"/>
    <n v="65.748415671418798"/>
    <n v="9.0927634434654205"/>
    <n v="3.3454504377486298"/>
    <n v="15.754866760003599"/>
    <n v="1181.43926900119"/>
    <n v="0"/>
    <n v="0"/>
    <n v="68.099120412980696"/>
    <n v="166.41538776847199"/>
  </r>
  <r>
    <s v="11"/>
    <x v="14"/>
    <s v="Tillverkningsindustri"/>
    <s v="2023"/>
    <x v="60"/>
    <n v="25.7945548336148"/>
    <n v="24.2720251519806"/>
    <n v="12.0486500918866"/>
    <n v="0.820539044977877"/>
    <n v="0.92244722467139195"/>
    <n v="52.636458008336902"/>
    <n v="1.81438442977142"/>
    <n v="0.53276188654219803"/>
    <n v="6.6398984025303296"/>
    <n v="58.817253867938497"/>
    <n v="8.6322495844400198"/>
    <n v="3.1824399479103098"/>
    <n v="14.998603975628001"/>
    <n v="1338.6600662564599"/>
    <n v="0"/>
    <n v="0"/>
    <n v="68.307766810956196"/>
    <n v="159.15131903317601"/>
  </r>
  <r>
    <s v="12"/>
    <x v="15"/>
    <s v="Tillverkningsindustri"/>
    <s v="2008"/>
    <x v="0"/>
    <n v="79.483091578286306"/>
    <n v="78.591627652854996"/>
    <n v="5.7130369471185096"/>
    <n v="0.877252693638643"/>
    <n v="2.24546149106351"/>
    <n v="159.84472011193"/>
    <n v="68.940907142143502"/>
    <n v="3.21420621946237"/>
    <n v="377.35922284778297"/>
    <n v="132.55970853188199"/>
    <n v="16.300405784741699"/>
    <n v="8.5151305650325497"/>
    <n v="25.231105558972398"/>
    <n v="596.11903986730204"/>
    <n v="0"/>
    <n v="0"/>
    <n v="80.693340165867099"/>
    <n v="250.748745726473"/>
  </r>
  <r>
    <s v="12"/>
    <x v="15"/>
    <s v="Tillverkningsindustri"/>
    <s v="2008"/>
    <x v="1"/>
    <n v="70.316404095669498"/>
    <n v="69.437874249113193"/>
    <n v="7.5659918709022902"/>
    <n v="0.83917043580767103"/>
    <n v="2.14395147142627"/>
    <n v="159.54675412287"/>
    <n v="56.790536910019"/>
    <n v="3.5037637112942002"/>
    <n v="379.56745878998697"/>
    <n v="148.06510936887599"/>
    <n v="16.645974862963602"/>
    <n v="8.2181883423713291"/>
    <n v="26.494297992777099"/>
    <n v="596.11903986730204"/>
    <n v="0"/>
    <n v="0"/>
    <n v="106.454697149772"/>
    <n v="279.54039777311601"/>
  </r>
  <r>
    <s v="12"/>
    <x v="15"/>
    <s v="Tillverkningsindustri"/>
    <s v="2008"/>
    <x v="2"/>
    <n v="51.661829302904202"/>
    <n v="50.829661085564197"/>
    <n v="8.3821972730783205"/>
    <n v="0.68938448718521605"/>
    <n v="1.9057960131673"/>
    <n v="138.993482187437"/>
    <n v="35.908582227584397"/>
    <n v="3.4350352391455998"/>
    <n v="379.110895418675"/>
    <n v="147.67150540770299"/>
    <n v="15.069325717722799"/>
    <n v="7.0665023249927996"/>
    <n v="24.478531697118399"/>
    <n v="596.11903986730204"/>
    <n v="0"/>
    <n v="0"/>
    <n v="117.96136695378701"/>
    <n v="273.25335709032601"/>
  </r>
  <r>
    <s v="12"/>
    <x v="15"/>
    <s v="Tillverkningsindustri"/>
    <s v="2008"/>
    <x v="3"/>
    <n v="58.139509687324797"/>
    <n v="57.297539975663497"/>
    <n v="6.8013927662373099"/>
    <n v="0.71363154528174999"/>
    <n v="2.0263682962281302"/>
    <n v="147.307718476112"/>
    <n v="36.927487293838198"/>
    <n v="3.0897383176341302"/>
    <n v="377.54074848513801"/>
    <n v="135.42252674157001"/>
    <n v="15.8780405989492"/>
    <n v="7.5906424820520098"/>
    <n v="25.490762909364001"/>
    <n v="596.11903986730204"/>
    <n v="0"/>
    <n v="0"/>
    <n v="95.743166502656294"/>
    <n v="269.73570293487899"/>
  </r>
  <r>
    <s v="12"/>
    <x v="15"/>
    <s v="Tillverkningsindustri"/>
    <s v="2009"/>
    <x v="4"/>
    <n v="59.581222706372998"/>
    <n v="58.810628538793999"/>
    <n v="8.8943885043965807"/>
    <n v="0.69844071863392498"/>
    <n v="2.01950182368995"/>
    <n v="126.793459347499"/>
    <n v="34.7577013174459"/>
    <n v="3.7168734438360298"/>
    <n v="321.13754686610599"/>
    <n v="141.77518535625799"/>
    <n v="14.1229247086971"/>
    <n v="6.9269056431770002"/>
    <n v="22.161472186844598"/>
    <n v="528.961326077698"/>
    <n v="0"/>
    <n v="0"/>
    <n v="124.84801700419099"/>
    <n v="221.99336290239799"/>
  </r>
  <r>
    <s v="12"/>
    <x v="15"/>
    <s v="Tillverkningsindustri"/>
    <s v="2009"/>
    <x v="5"/>
    <n v="52.0611118718098"/>
    <n v="51.294101683054002"/>
    <n v="12.016373267387999"/>
    <n v="0.68828119910179997"/>
    <n v="1.9876551755770899"/>
    <n v="123.977043849412"/>
    <n v="29.2075021299834"/>
    <n v="4.4580259613371096"/>
    <n v="324.99845000460402"/>
    <n v="167.59554097154299"/>
    <n v="14.0843972511252"/>
    <n v="6.5191703066137698"/>
    <n v="22.741896262380699"/>
    <n v="528.961326077698"/>
    <n v="0"/>
    <n v="0"/>
    <n v="168.73122425545799"/>
    <n v="244.54370575647499"/>
  </r>
  <r>
    <s v="12"/>
    <x v="15"/>
    <s v="Tillverkningsindustri"/>
    <s v="2009"/>
    <x v="6"/>
    <n v="38.3089231722631"/>
    <n v="37.577603413163899"/>
    <n v="12.810217916679701"/>
    <n v="0.57741293849638298"/>
    <n v="1.76228586856915"/>
    <n v="112.056924106297"/>
    <n v="18.441161701993799"/>
    <n v="4.5052865915168399"/>
    <n v="325.44162499985401"/>
    <n v="170.94464426273899"/>
    <n v="13.117360399495"/>
    <n v="5.7029541835329898"/>
    <n v="21.749847494358701"/>
    <n v="528.961326077698"/>
    <n v="0"/>
    <n v="0"/>
    <n v="179.94850004868701"/>
    <n v="246.39022530722201"/>
  </r>
  <r>
    <s v="12"/>
    <x v="15"/>
    <s v="Tillverkningsindustri"/>
    <s v="2009"/>
    <x v="7"/>
    <n v="56.364401590273701"/>
    <n v="55.595547827264497"/>
    <n v="10.9878123863838"/>
    <n v="0.70514085439110297"/>
    <n v="1.8939325184918701"/>
    <n v="130.28700046438601"/>
    <n v="32.511268947140401"/>
    <n v="4.1408615947792704"/>
    <n v="323.346269467507"/>
    <n v="155.070432890349"/>
    <n v="14.161108762350599"/>
    <n v="6.4925043491913597"/>
    <n v="22.974015085492301"/>
    <n v="528.961326077698"/>
    <n v="0"/>
    <n v="0"/>
    <n v="154.28626651310401"/>
    <n v="240.529483321595"/>
  </r>
  <r>
    <s v="12"/>
    <x v="15"/>
    <s v="Tillverkningsindustri"/>
    <s v="2010"/>
    <x v="8"/>
    <n v="59.040060570802702"/>
    <n v="58.318116100543698"/>
    <n v="1.9771968664003201"/>
    <n v="0.72177156020055"/>
    <n v="1.4289794711319801"/>
    <n v="120.528447092862"/>
    <n v="40.912757595208802"/>
    <n v="1.6711771911748401"/>
    <n v="356.96051850569199"/>
    <n v="96.625666784141401"/>
    <n v="12.975317057004901"/>
    <n v="6.46412202310837"/>
    <n v="20.2018130688197"/>
    <n v="490.66358161423699"/>
    <n v="0"/>
    <n v="0"/>
    <n v="21.480160640919699"/>
    <n v="225.836873423584"/>
  </r>
  <r>
    <s v="12"/>
    <x v="15"/>
    <s v="Tillverkningsindustri"/>
    <s v="2010"/>
    <x v="9"/>
    <n v="59.008236111937101"/>
    <n v="58.278821064313"/>
    <n v="2.16464987187112"/>
    <n v="0.76252024675122798"/>
    <n v="1.3101285935973199"/>
    <n v="125.28589084259499"/>
    <n v="44.544134033704303"/>
    <n v="1.84722243367536"/>
    <n v="358.72436290690302"/>
    <n v="107.988829720205"/>
    <n v="12.851862330775001"/>
    <n v="6.1109023684572197"/>
    <n v="20.542597664256601"/>
    <n v="490.66358161423699"/>
    <n v="0"/>
    <n v="0"/>
    <n v="27.646344727082901"/>
    <n v="244.32877757827501"/>
  </r>
  <r>
    <s v="12"/>
    <x v="15"/>
    <s v="Tillverkningsindustri"/>
    <s v="2010"/>
    <x v="10"/>
    <n v="50.7815685690734"/>
    <n v="50.0742055112214"/>
    <n v="2.1217487481287902"/>
    <n v="0.68905023869391802"/>
    <n v="1.21789867799617"/>
    <n v="118.867303439501"/>
    <n v="31.492803761948799"/>
    <n v="1.82636780086026"/>
    <n v="358.83107766016298"/>
    <n v="110.549693310848"/>
    <n v="12.469410776071999"/>
    <n v="5.7559887664021296"/>
    <n v="20.2084597704809"/>
    <n v="490.66358161423699"/>
    <n v="0"/>
    <n v="0"/>
    <n v="28.087552826812999"/>
    <n v="248.40564369139699"/>
  </r>
  <r>
    <s v="12"/>
    <x v="15"/>
    <s v="Tillverkningsindustri"/>
    <s v="2010"/>
    <x v="11"/>
    <n v="69.935117905658601"/>
    <n v="69.181901422675097"/>
    <n v="2.1634524129335602"/>
    <n v="0.82312836775880605"/>
    <n v="1.5865672826150801"/>
    <n v="141.89625393553899"/>
    <n v="42.550260110748297"/>
    <n v="1.8867692767102899"/>
    <n v="358.32561520333098"/>
    <n v="105.954010062096"/>
    <n v="14.3779663526207"/>
    <n v="7.06848146263627"/>
    <n v="22.585179523429701"/>
    <n v="490.66358161423699"/>
    <n v="0"/>
    <n v="0"/>
    <n v="24.8097762239939"/>
    <n v="253.16885507266699"/>
  </r>
  <r>
    <s v="12"/>
    <x v="15"/>
    <s v="Tillverkningsindustri"/>
    <s v="2011"/>
    <x v="12"/>
    <n v="69.160611240326801"/>
    <n v="68.407969910486003"/>
    <n v="1.3859843081048"/>
    <n v="0.86969307782663297"/>
    <n v="1.7598414252069201"/>
    <n v="132.67854000324701"/>
    <n v="46.558120340635"/>
    <n v="1.6136396401352"/>
    <n v="428.97150966036003"/>
    <n v="99.378107863791897"/>
    <n v="15.060508854897799"/>
    <n v="6.6320965522316397"/>
    <n v="24.8346230703307"/>
    <n v="472.89710431092197"/>
    <n v="0"/>
    <n v="0"/>
    <n v="11.785737486134099"/>
    <n v="250.02778077288301"/>
  </r>
  <r>
    <s v="12"/>
    <x v="15"/>
    <s v="Tillverkningsindustri"/>
    <s v="2011"/>
    <x v="13"/>
    <n v="50.856487117995599"/>
    <n v="50.146372956019"/>
    <n v="1.14651765418686"/>
    <n v="0.76124592846304495"/>
    <n v="1.2673888079637701"/>
    <n v="120.81020825891"/>
    <n v="32.861759005703703"/>
    <n v="1.4911893126276501"/>
    <n v="429.87738550875901"/>
    <n v="106.84401660965599"/>
    <n v="14.8835692524711"/>
    <n v="6.0259042978526196"/>
    <n v="25.354151676659299"/>
    <n v="472.89710431092197"/>
    <n v="0"/>
    <n v="0"/>
    <n v="13.164575583192599"/>
    <n v="272.89729249970202"/>
  </r>
  <r>
    <s v="12"/>
    <x v="15"/>
    <s v="Tillverkningsindustri"/>
    <s v="2011"/>
    <x v="14"/>
    <n v="44.041099089248199"/>
    <n v="43.351036679222403"/>
    <n v="1.12510075361964"/>
    <n v="0.69815456857940605"/>
    <n v="1.1483694657608099"/>
    <n v="115.247459786969"/>
    <n v="24.632887427390202"/>
    <n v="1.4347666413059701"/>
    <n v="429.731760842119"/>
    <n v="106.80067354794301"/>
    <n v="14.6443878246392"/>
    <n v="5.8187356950853504"/>
    <n v="25.094253552965199"/>
    <n v="472.89710431092197"/>
    <n v="0"/>
    <n v="0"/>
    <n v="13.9712554547965"/>
    <n v="273.78714801309098"/>
  </r>
  <r>
    <s v="12"/>
    <x v="15"/>
    <s v="Tillverkningsindustri"/>
    <s v="2011"/>
    <x v="15"/>
    <n v="53.998875702646203"/>
    <n v="53.287166754045202"/>
    <n v="1.3855611775319301"/>
    <n v="0.75995438050797903"/>
    <n v="1.3365690519800899"/>
    <n v="123.43237839237401"/>
    <n v="30.006650910768801"/>
    <n v="1.4320199211396401"/>
    <n v="428.880512878449"/>
    <n v="99.847581508662401"/>
    <n v="14.952976092258799"/>
    <n v="6.0784184041123499"/>
    <n v="25.423547209865799"/>
    <n v="472.89710431092197"/>
    <n v="0"/>
    <n v="0"/>
    <n v="14.132639328215999"/>
    <n v="266.39724083022298"/>
  </r>
  <r>
    <s v="12"/>
    <x v="15"/>
    <s v="Tillverkningsindustri"/>
    <s v="2012"/>
    <x v="16"/>
    <n v="60.339393934927898"/>
    <n v="59.702660645447303"/>
    <n v="1.76067742124166"/>
    <n v="0.85862336626061098"/>
    <n v="1.4696215469979199"/>
    <n v="121.823838252207"/>
    <n v="36.402981555943299"/>
    <n v="1.09840215474064"/>
    <n v="377.24845336768698"/>
    <n v="85.715518045169304"/>
    <n v="11.747233599171899"/>
    <n v="5.3691867680253402"/>
    <n v="19.104005060235298"/>
    <n v="368.04869410560701"/>
    <n v="0"/>
    <n v="0"/>
    <n v="12.9342352774191"/>
    <n v="230.512204402138"/>
  </r>
  <r>
    <s v="12"/>
    <x v="15"/>
    <s v="Tillverkningsindustri"/>
    <s v="2012"/>
    <x v="17"/>
    <n v="52.355691899422602"/>
    <n v="51.748648564764601"/>
    <n v="1.53555390447412"/>
    <n v="0.79036590598526202"/>
    <n v="1.05527412379622"/>
    <n v="118.21599248593"/>
    <n v="28.992005485621899"/>
    <n v="1.0296803667944601"/>
    <n v="377.40389234760499"/>
    <n v="88.582553605573295"/>
    <n v="11.7169188399455"/>
    <n v="5.2355297601375899"/>
    <n v="19.2621153886227"/>
    <n v="368.04869410560701"/>
    <n v="0"/>
    <n v="0"/>
    <n v="18.5849375161567"/>
    <n v="239.14086258626199"/>
  </r>
  <r>
    <s v="12"/>
    <x v="15"/>
    <s v="Tillverkningsindustri"/>
    <s v="2012"/>
    <x v="18"/>
    <n v="46.011164841745703"/>
    <n v="45.424714467381399"/>
    <n v="1.6548902455613601"/>
    <n v="0.72668113736055695"/>
    <n v="0.922542102076644"/>
    <n v="112.154623656992"/>
    <n v="22.454516222295901"/>
    <n v="0.97403999546063003"/>
    <n v="377.27335846749099"/>
    <n v="88.788408411644298"/>
    <n v="11.4427760241038"/>
    <n v="5.0136862463744798"/>
    <n v="18.952829524332898"/>
    <n v="368.04869410560701"/>
    <n v="0"/>
    <n v="0"/>
    <n v="21.407709114909402"/>
    <n v="239.28468669853399"/>
  </r>
  <r>
    <s v="12"/>
    <x v="15"/>
    <s v="Tillverkningsindustri"/>
    <s v="2012"/>
    <x v="19"/>
    <n v="56.460150551613602"/>
    <n v="55.849373586307102"/>
    <n v="1.7844001916691199"/>
    <n v="0.79918152783258001"/>
    <n v="1.1051845116135499"/>
    <n v="122.718036838749"/>
    <n v="26.637521168709"/>
    <n v="1.0495642269022001"/>
    <n v="377.11232311520001"/>
    <n v="86.127446059609298"/>
    <n v="11.9220324992913"/>
    <n v="5.32477224920002"/>
    <n v="19.6011433474109"/>
    <n v="368.04869410560701"/>
    <n v="0"/>
    <n v="0"/>
    <n v="22.011202398953099"/>
    <n v="240.19874417900101"/>
  </r>
  <r>
    <s v="12"/>
    <x v="15"/>
    <s v="Tillverkningsindustri"/>
    <s v="2013"/>
    <x v="20"/>
    <n v="58.555055249896"/>
    <n v="57.902981604748298"/>
    <n v="2.1830821268200902"/>
    <n v="0.95460769943271995"/>
    <n v="1.20169928007275"/>
    <n v="139.098281281054"/>
    <n v="22.820101145114801"/>
    <n v="1.01566920423277"/>
    <n v="259.32636777814702"/>
    <n v="100.779257903622"/>
    <n v="13.0589360435924"/>
    <n v="5.5938281896738804"/>
    <n v="21.8449757917361"/>
    <n v="365.455024956062"/>
    <n v="0"/>
    <n v="0"/>
    <n v="26.327857790859401"/>
    <n v="275.28057265612802"/>
  </r>
  <r>
    <s v="12"/>
    <x v="15"/>
    <s v="Tillverkningsindustri"/>
    <s v="2013"/>
    <x v="21"/>
    <n v="58.318422621563499"/>
    <n v="57.650141427075098"/>
    <n v="2.35691031861605"/>
    <n v="1.02639389278286"/>
    <n v="1.10113528374633"/>
    <n v="146.931318053448"/>
    <n v="30.3789758873151"/>
    <n v="1.03528255497226"/>
    <n v="260.34772344991097"/>
    <n v="110.076985993314"/>
    <n v="14.018504698955001"/>
    <n v="5.9846699805173902"/>
    <n v="23.498584531160599"/>
    <n v="365.455024956062"/>
    <n v="0"/>
    <n v="0"/>
    <n v="31.413817107213202"/>
    <n v="298.75518649976101"/>
  </r>
  <r>
    <s v="12"/>
    <x v="15"/>
    <s v="Tillverkningsindustri"/>
    <s v="2013"/>
    <x v="22"/>
    <n v="50.311594963409"/>
    <n v="49.663511299945398"/>
    <n v="2.52905340595286"/>
    <n v="0.96594487649051297"/>
    <n v="0.95190165134210403"/>
    <n v="140.79756564501"/>
    <n v="22.8232574979689"/>
    <n v="0.95506484606747599"/>
    <n v="260.20965252273697"/>
    <n v="110.166333313553"/>
    <n v="13.834922206862601"/>
    <n v="5.8337220129735901"/>
    <n v="23.292537538534202"/>
    <n v="365.455024956062"/>
    <n v="0"/>
    <n v="0"/>
    <n v="34.058165796446502"/>
    <n v="299.32705306153798"/>
  </r>
  <r>
    <s v="12"/>
    <x v="15"/>
    <s v="Tillverkningsindustri"/>
    <s v="2013"/>
    <x v="23"/>
    <n v="55.5925153876818"/>
    <n v="54.936182155525898"/>
    <n v="2.64334497422827"/>
    <n v="0.98668670611503695"/>
    <n v="1.0502225028334999"/>
    <n v="142.81754994487201"/>
    <n v="25.425908803637601"/>
    <n v="0.958995048413809"/>
    <n v="259.70908352991501"/>
    <n v="104.192992269819"/>
    <n v="13.7034691313323"/>
    <n v="5.8231946748390904"/>
    <n v="23.006080172351101"/>
    <n v="365.455024956062"/>
    <n v="0"/>
    <n v="0"/>
    <n v="34.657316354143298"/>
    <n v="290.936721946707"/>
  </r>
  <r>
    <s v="12"/>
    <x v="15"/>
    <s v="Tillverkningsindustri"/>
    <s v="2014"/>
    <x v="24"/>
    <n v="45.429479221514903"/>
    <n v="44.831717990476299"/>
    <n v="3.2926559945228702"/>
    <n v="0.76300655004279405"/>
    <n v="1.13808416079732"/>
    <n v="96.145046265326201"/>
    <n v="17.202563015991501"/>
    <n v="0.838416694601818"/>
    <n v="288.41590345154498"/>
    <n v="80.313133081409802"/>
    <n v="11.160795080273401"/>
    <n v="4.5089071089619601"/>
    <n v="18.944747769763801"/>
    <n v="363.69813877493499"/>
    <n v="0"/>
    <n v="0"/>
    <n v="29.0892390723067"/>
    <n v="191.060259341006"/>
  </r>
  <r>
    <s v="12"/>
    <x v="15"/>
    <s v="Tillverkningsindustri"/>
    <s v="2014"/>
    <x v="25"/>
    <n v="45.142406901313898"/>
    <n v="44.538306108601901"/>
    <n v="3.0260809569108198"/>
    <n v="0.790117653856104"/>
    <n v="1.1079098451848499"/>
    <n v="102.76400533409701"/>
    <n v="12.8260017749864"/>
    <n v="0.90066748721364298"/>
    <n v="289.18972918788802"/>
    <n v="89.689670581263499"/>
    <n v="12.090670294302599"/>
    <n v="4.8679674412629703"/>
    <n v="20.557075567104601"/>
    <n v="363.69813877493499"/>
    <n v="0"/>
    <n v="0"/>
    <n v="34.584370360463502"/>
    <n v="209.84812216182701"/>
  </r>
  <r>
    <s v="12"/>
    <x v="15"/>
    <s v="Tillverkningsindustri"/>
    <s v="2014"/>
    <x v="26"/>
    <n v="39.090684019699701"/>
    <n v="38.505682767813902"/>
    <n v="2.9481223745241101"/>
    <n v="0.732438981338985"/>
    <n v="0.97167082342943201"/>
    <n v="97.932230590097106"/>
    <n v="8.17025468182295"/>
    <n v="0.83619827431290095"/>
    <n v="289.03788581395901"/>
    <n v="89.546716922100103"/>
    <n v="11.945376827092099"/>
    <n v="4.7567761613186397"/>
    <n v="20.382177558970799"/>
    <n v="363.69813877493499"/>
    <n v="0"/>
    <n v="0"/>
    <n v="35.743839953212003"/>
    <n v="210.153974711693"/>
  </r>
  <r>
    <s v="12"/>
    <x v="15"/>
    <s v="Tillverkningsindustri"/>
    <s v="2014"/>
    <x v="27"/>
    <n v="51.045028345317398"/>
    <n v="50.413452681841299"/>
    <n v="3.3843827376235902"/>
    <n v="0.88434519173430004"/>
    <n v="1.19735888898524"/>
    <n v="106.715878324423"/>
    <n v="27.613067192830201"/>
    <n v="0.89694326282791603"/>
    <n v="289.369613576738"/>
    <n v="86.918006963913598"/>
    <n v="12.2083534605041"/>
    <n v="4.9187985508999201"/>
    <n v="20.764077105918101"/>
    <n v="363.69813877493499"/>
    <n v="0"/>
    <n v="0"/>
    <n v="34.094024431005302"/>
    <n v="209.109019524205"/>
  </r>
  <r>
    <s v="12"/>
    <x v="15"/>
    <s v="Tillverkningsindustri"/>
    <s v="2015"/>
    <x v="28"/>
    <n v="49.201004918911401"/>
    <n v="48.597092162429298"/>
    <n v="5.33998167049364"/>
    <n v="0.86090473462417905"/>
    <n v="1.5053049414398401"/>
    <n v="87.132482351396504"/>
    <n v="32.228984330091698"/>
    <n v="0.92067629730531297"/>
    <n v="251.081862036324"/>
    <n v="77.668425480358394"/>
    <n v="10.486645686309"/>
    <n v="4.0949380701122102"/>
    <n v="17.979590549207799"/>
    <n v="333.62446344633503"/>
    <n v="0"/>
    <n v="0"/>
    <n v="27.765678082020901"/>
    <n v="170.972934842624"/>
  </r>
  <r>
    <s v="12"/>
    <x v="15"/>
    <s v="Tillverkningsindustri"/>
    <s v="2015"/>
    <x v="29"/>
    <n v="48.396962202335303"/>
    <n v="47.789031553960498"/>
    <n v="4.2070350161954302"/>
    <n v="0.881823230313872"/>
    <n v="1.4508224605451601"/>
    <n v="89.588976313243904"/>
    <n v="33.2769951214526"/>
    <n v="0.96127747947825504"/>
    <n v="251.79013722712199"/>
    <n v="84.794143201290296"/>
    <n v="11.0263889042039"/>
    <n v="4.2796806862102299"/>
    <n v="18.946053292049999"/>
    <n v="333.62446344633503"/>
    <n v="0"/>
    <n v="0"/>
    <n v="35.496282135528404"/>
    <n v="183.63671886301199"/>
  </r>
  <r>
    <s v="12"/>
    <x v="15"/>
    <s v="Tillverkningsindustri"/>
    <s v="2015"/>
    <x v="30"/>
    <n v="39.5823042149161"/>
    <n v="39.010296730353303"/>
    <n v="3.89917438116884"/>
    <n v="0.77600217848069197"/>
    <n v="1.1693729935395301"/>
    <n v="82.1648184880965"/>
    <n v="23.671589109686199"/>
    <n v="0.87308504109839302"/>
    <n v="251.442902568253"/>
    <n v="84.129886085260793"/>
    <n v="10.7480101418736"/>
    <n v="4.1185753306497297"/>
    <n v="18.543691158714701"/>
    <n v="333.62446344633503"/>
    <n v="0"/>
    <n v="0"/>
    <n v="41.653692329188303"/>
    <n v="182.94782616778801"/>
  </r>
  <r>
    <s v="12"/>
    <x v="15"/>
    <s v="Tillverkningsindustri"/>
    <s v="2015"/>
    <x v="31"/>
    <n v="46.8664984081935"/>
    <n v="46.268868174354601"/>
    <n v="5.4073977786224603"/>
    <n v="0.84498656219895696"/>
    <n v="1.4315832646400199"/>
    <n v="88.862671712278498"/>
    <n v="25.657960429944399"/>
    <n v="0.92618715687521802"/>
    <n v="251.35121247210799"/>
    <n v="82.017513458484004"/>
    <n v="11.0813550467021"/>
    <n v="4.2982411076705702"/>
    <n v="19.0421898053532"/>
    <n v="333.62446344633503"/>
    <n v="0"/>
    <n v="0"/>
    <n v="37.467777413990298"/>
    <n v="182.250292921837"/>
  </r>
  <r>
    <s v="12"/>
    <x v="15"/>
    <s v="Tillverkningsindustri"/>
    <s v="2016"/>
    <x v="32"/>
    <n v="39.381830911921298"/>
    <n v="38.792845975097201"/>
    <n v="8.8385438801274798"/>
    <n v="0.81051840412223697"/>
    <n v="2.0601718730684402"/>
    <n v="73.050071069240303"/>
    <n v="2.2309750121234"/>
    <n v="0.95937796131230502"/>
    <n v="354.983197708001"/>
    <n v="78.316431975184997"/>
    <n v="10.0338952556016"/>
    <n v="3.9053584274888098"/>
    <n v="17.155194733195099"/>
    <n v="316.51274728583797"/>
    <n v="0"/>
    <n v="0"/>
    <n v="40.933524841341097"/>
    <n v="160.36317486146299"/>
  </r>
  <r>
    <s v="12"/>
    <x v="15"/>
    <s v="Tillverkningsindustri"/>
    <s v="2016"/>
    <x v="33"/>
    <n v="42.212198110974199"/>
    <n v="41.6110890150931"/>
    <n v="6.7621449516770999"/>
    <n v="0.867796554642701"/>
    <n v="1.95108077196228"/>
    <n v="80.147890801148407"/>
    <n v="2.6634168968537599"/>
    <n v="1.0402225396417899"/>
    <n v="355.90681458622498"/>
    <n v="86.939656399437396"/>
    <n v="10.977295321610701"/>
    <n v="4.2596893245693002"/>
    <n v="18.81265962446"/>
    <n v="316.51274728583797"/>
    <n v="0"/>
    <n v="0"/>
    <n v="46.457994050129898"/>
    <n v="178.01201438905099"/>
  </r>
  <r>
    <s v="12"/>
    <x v="15"/>
    <s v="Tillverkningsindustri"/>
    <s v="2016"/>
    <x v="34"/>
    <n v="34.441065854386402"/>
    <n v="33.8831103457022"/>
    <n v="4.5827638979216498"/>
    <n v="0.76044987499137895"/>
    <n v="1.4258408759132499"/>
    <n v="74.892146968278198"/>
    <n v="1.70458948533239"/>
    <n v="0.914357840158187"/>
    <n v="355.62269678157099"/>
    <n v="85.514979541895599"/>
    <n v="10.968554033592801"/>
    <n v="4.1524495567173298"/>
    <n v="18.9659118739485"/>
    <n v="316.51274728583797"/>
    <n v="0"/>
    <n v="0"/>
    <n v="45.357482123254002"/>
    <n v="182.289078214759"/>
  </r>
  <r>
    <s v="12"/>
    <x v="15"/>
    <s v="Tillverkningsindustri"/>
    <s v="2016"/>
    <x v="35"/>
    <n v="38.851526043263597"/>
    <n v="38.249233524488801"/>
    <n v="8.8118318266997804"/>
    <n v="0.86779293809330804"/>
    <n v="1.99338010336724"/>
    <n v="77.593017143143598"/>
    <n v="2.6583707057888701"/>
    <n v="0.92446008867617002"/>
    <n v="355.66101565405199"/>
    <n v="82.749536817825302"/>
    <n v="11.0987741677817"/>
    <n v="4.2099446575906097"/>
    <n v="19.1539231546206"/>
    <n v="316.51274728583797"/>
    <n v="0"/>
    <n v="0"/>
    <n v="49.446597088479997"/>
    <n v="178.80852219142"/>
  </r>
  <r>
    <s v="12"/>
    <x v="15"/>
    <s v="Tillverkningsindustri"/>
    <s v="2017"/>
    <x v="36"/>
    <n v="47.829032301823702"/>
    <n v="47.274149704293698"/>
    <n v="4.9544692039352896"/>
    <n v="0.80792430764259404"/>
    <n v="1.1060958347491101"/>
    <n v="73.622656803358694"/>
    <n v="29.6355567093151"/>
    <n v="0.92015365436588104"/>
    <n v="199.161398743321"/>
    <n v="71.017002056761001"/>
    <n v="9.7143900383684496"/>
    <n v="3.5839932376088499"/>
    <n v="16.932665080706698"/>
    <n v="309.81197263167098"/>
    <n v="0"/>
    <n v="0"/>
    <n v="48.093899343637702"/>
    <n v="161.61011477290401"/>
  </r>
  <r>
    <s v="12"/>
    <x v="15"/>
    <s v="Tillverkningsindustri"/>
    <s v="2017"/>
    <x v="37"/>
    <n v="47.714141218778202"/>
    <n v="47.151994157493696"/>
    <n v="4.99952329564141"/>
    <n v="0.83519544795626799"/>
    <n v="1.10743910515933"/>
    <n v="77.293939318092498"/>
    <n v="26.765219404037499"/>
    <n v="0.99254840041787695"/>
    <n v="199.95346642773401"/>
    <n v="79.695872664432201"/>
    <n v="10.5399448560549"/>
    <n v="3.8557910979026202"/>
    <n v="18.420220748267401"/>
    <n v="309.81197263167098"/>
    <n v="0"/>
    <n v="0"/>
    <n v="52.045180574613902"/>
    <n v="178.63517683653799"/>
  </r>
  <r>
    <s v="12"/>
    <x v="15"/>
    <s v="Tillverkningsindustri"/>
    <s v="2017"/>
    <x v="38"/>
    <n v="38.039648430145299"/>
    <n v="37.5019236997381"/>
    <n v="5.0304659813912096"/>
    <n v="0.76264077953001597"/>
    <n v="0.921891114290321"/>
    <n v="70.408647087704594"/>
    <n v="18.047407292210199"/>
    <n v="0.87965937102802405"/>
    <n v="199.69095833584001"/>
    <n v="78.877788667076402"/>
    <n v="10.429978391476601"/>
    <n v="3.7787985282779402"/>
    <n v="18.274591388939498"/>
    <n v="309.81197263167098"/>
    <n v="0"/>
    <n v="0"/>
    <n v="53.727356057944803"/>
    <n v="179.08683806853"/>
  </r>
  <r>
    <s v="12"/>
    <x v="15"/>
    <s v="Tillverkningsindustri"/>
    <s v="2017"/>
    <x v="39"/>
    <n v="48.490582456081199"/>
    <n v="47.9361463951549"/>
    <n v="4.5768813566897997"/>
    <n v="0.81596649866757898"/>
    <n v="1.01403450527209"/>
    <n v="76.205873122297305"/>
    <n v="30.330996196747002"/>
    <n v="0.94184165955183696"/>
    <n v="199.525314623215"/>
    <n v="74.883359630543097"/>
    <n v="10.3084586398955"/>
    <n v="3.75902235470656"/>
    <n v="18.037671830281599"/>
    <n v="309.81197263167098"/>
    <n v="0"/>
    <n v="0"/>
    <n v="58.829886701711402"/>
    <n v="172.58066970706599"/>
  </r>
  <r>
    <s v="12"/>
    <x v="15"/>
    <s v="Tillverkningsindustri"/>
    <s v="2018"/>
    <x v="40"/>
    <n v="49.177059020499698"/>
    <n v="48.581644400779403"/>
    <n v="6.4248099719440299"/>
    <n v="0.98528051757257895"/>
    <n v="1.5432594162622399"/>
    <n v="72.859922431085707"/>
    <n v="31.308649757306998"/>
    <n v="1.0642516306893199"/>
    <n v="201.654841635856"/>
    <n v="72.642392478038701"/>
    <n v="9.8714750304600898"/>
    <n v="3.66229754366142"/>
    <n v="17.140279860299302"/>
    <n v="291.10401890818702"/>
    <n v="0"/>
    <n v="0"/>
    <n v="51.767410956842902"/>
    <n v="155.14427363502301"/>
  </r>
  <r>
    <s v="12"/>
    <x v="15"/>
    <s v="Tillverkningsindustri"/>
    <s v="2018"/>
    <x v="41"/>
    <n v="45.763097072524197"/>
    <n v="45.211211286815796"/>
    <n v="5.54107106540879"/>
    <n v="0.87029910006437505"/>
    <n v="1.0768751886819601"/>
    <n v="73.244406282649095"/>
    <n v="31.827878360902201"/>
    <n v="1.02837381385669"/>
    <n v="201.90712211666599"/>
    <n v="79.638148493892402"/>
    <n v="10.7761450174263"/>
    <n v="3.828151635202"/>
    <n v="18.981101114739602"/>
    <n v="291.10401890818702"/>
    <n v="0"/>
    <n v="0"/>
    <n v="63.260250411181097"/>
    <n v="176.67857533662601"/>
  </r>
  <r>
    <s v="12"/>
    <x v="15"/>
    <s v="Tillverkningsindustri"/>
    <s v="2018"/>
    <x v="42"/>
    <n v="41.904396871218999"/>
    <n v="41.3906481525893"/>
    <n v="4.4402599162756502"/>
    <n v="0.749912662677088"/>
    <n v="0.854208718290008"/>
    <n v="68.902128255911606"/>
    <n v="23.116641692499901"/>
    <n v="1.01579226152685"/>
    <n v="201.62446929346501"/>
    <n v="81.322174146599593"/>
    <n v="10.604618658075101"/>
    <n v="3.6811548239954002"/>
    <n v="18.805262822523101"/>
    <n v="291.10401890818702"/>
    <n v="0"/>
    <n v="0"/>
    <n v="58.884384773701498"/>
    <n v="179.03684958306599"/>
  </r>
  <r>
    <s v="12"/>
    <x v="15"/>
    <s v="Tillverkningsindustri"/>
    <s v="2018"/>
    <x v="43"/>
    <n v="49.825775281573598"/>
    <n v="49.268595583845197"/>
    <n v="5.6273642569944"/>
    <n v="0.87857075858701195"/>
    <n v="1.1876581355217"/>
    <n v="74.003495093070399"/>
    <n v="30.6275407827343"/>
    <n v="1.06098157637289"/>
    <n v="201.599218608797"/>
    <n v="76.564200738231904"/>
    <n v="10.429225523349899"/>
    <n v="3.73711482445121"/>
    <n v="18.3203717658524"/>
    <n v="291.10401890818702"/>
    <n v="0"/>
    <n v="0"/>
    <n v="60.449879816454299"/>
    <n v="168.71438335394501"/>
  </r>
  <r>
    <s v="12"/>
    <x v="15"/>
    <s v="Tillverkningsindustri"/>
    <s v="2019"/>
    <x v="44"/>
    <n v="47.723616800407797"/>
    <n v="47.318759540934401"/>
    <n v="4.7554745195273496"/>
    <n v="0.80420109254446503"/>
    <n v="1.14251138231521"/>
    <n v="62.527199491036903"/>
    <n v="31.032571409156301"/>
    <n v="0.98780338107332299"/>
    <n v="191.77702322863999"/>
    <n v="68.773543062054799"/>
    <n v="8.4218219649980899"/>
    <n v="3.16202632734276"/>
    <n v="14.6072034726597"/>
    <n v="159.753651244287"/>
    <n v="0"/>
    <n v="0"/>
    <n v="45.640656985786897"/>
    <n v="146.43202532746099"/>
  </r>
  <r>
    <s v="12"/>
    <x v="15"/>
    <s v="Tillverkningsindustri"/>
    <s v="2019"/>
    <x v="45"/>
    <n v="45.738692035288103"/>
    <n v="45.339893357410503"/>
    <n v="4.5369900785674604"/>
    <n v="0.795689559934188"/>
    <n v="1.0066890446694401"/>
    <n v="64.622089072232896"/>
    <n v="29.169124214232799"/>
    <n v="1.02160692480242"/>
    <n v="192.51888471081099"/>
    <n v="77.274326521305795"/>
    <n v="9.3369085924694009"/>
    <n v="3.42208274449075"/>
    <n v="16.3237123725246"/>
    <n v="159.753651244287"/>
    <n v="0"/>
    <n v="0"/>
    <n v="55.696871613904499"/>
    <n v="166.93464373247701"/>
  </r>
  <r>
    <s v="12"/>
    <x v="15"/>
    <s v="Tillverkningsindustri"/>
    <s v="2019"/>
    <x v="46"/>
    <n v="40.517449767807101"/>
    <n v="40.132358393867896"/>
    <n v="4.2646667080306804"/>
    <n v="0.74884040102121996"/>
    <n v="0.960536300867045"/>
    <n v="60.6803532161303"/>
    <n v="23.3603492619165"/>
    <n v="1.0013691502042401"/>
    <n v="192.559698094038"/>
    <n v="79.222870015685601"/>
    <n v="9.2624902296525295"/>
    <n v="3.3455195750853002"/>
    <n v="16.249432627850901"/>
    <n v="159.753651244287"/>
    <n v="0"/>
    <n v="0"/>
    <n v="51.730603444254299"/>
    <n v="169.524113369145"/>
  </r>
  <r>
    <s v="12"/>
    <x v="15"/>
    <s v="Tillverkningsindustri"/>
    <s v="2019"/>
    <x v="47"/>
    <n v="39.5093196394998"/>
    <n v="39.117360832783703"/>
    <n v="5.07896594990161"/>
    <n v="0.769645209148625"/>
    <n v="1.0088991088367301"/>
    <n v="59.237578414710001"/>
    <n v="22.934369356470501"/>
    <n v="0.91403372266460603"/>
    <n v="192.000637533923"/>
    <n v="71.923220028804096"/>
    <n v="9.01006704245615"/>
    <n v="3.3007082491244799"/>
    <n v="15.731521882138701"/>
    <n v="159.753651244287"/>
    <n v="0"/>
    <n v="0"/>
    <n v="53.234390674898997"/>
    <n v="159.237281051916"/>
  </r>
  <r>
    <s v="12"/>
    <x v="15"/>
    <s v="Tillverkningsindustri"/>
    <s v="2020"/>
    <x v="48"/>
    <n v="44.446581615772899"/>
    <n v="44.114981780662603"/>
    <n v="6.9201044182432598"/>
    <n v="0.88525446085300397"/>
    <n v="1.4745450538042"/>
    <n v="57.132431082272397"/>
    <n v="61.193649052403998"/>
    <n v="1.1853227578565499"/>
    <n v="185.000047684451"/>
    <n v="75.835938380864505"/>
    <n v="7.5271451137259504"/>
    <n v="2.8314579381989899"/>
    <n v="13.0236343983795"/>
    <n v="55.720141477720503"/>
    <n v="0"/>
    <n v="0"/>
    <n v="62.478515970946198"/>
    <n v="140.636592331933"/>
  </r>
  <r>
    <s v="12"/>
    <x v="15"/>
    <s v="Tillverkningsindustri"/>
    <s v="2020"/>
    <x v="49"/>
    <n v="27.2313515652951"/>
    <n v="26.9897062110776"/>
    <n v="5.6496000876627201"/>
    <n v="0.60104362609513795"/>
    <n v="0.95173756516379204"/>
    <n v="45.3915853665751"/>
    <n v="7.2445698699562699"/>
    <n v="1.04608070361102"/>
    <n v="183.85797666394399"/>
    <n v="74.630752979097196"/>
    <n v="7.2836318875279202"/>
    <n v="2.6365239064067398"/>
    <n v="12.758081759510199"/>
    <n v="55.720141477720503"/>
    <n v="0"/>
    <n v="0"/>
    <n v="63.114882349340803"/>
    <n v="141.94903790170301"/>
  </r>
  <r>
    <s v="12"/>
    <x v="15"/>
    <s v="Tillverkningsindustri"/>
    <s v="2020"/>
    <x v="50"/>
    <n v="28.371741782047099"/>
    <n v="28.121834825916899"/>
    <n v="5.87171682666553"/>
    <n v="0.62337653718957697"/>
    <n v="1.0354297249018301"/>
    <n v="46.950757779150798"/>
    <n v="6.4035387389190399"/>
    <n v="1.18237814859608"/>
    <n v="184.780218136911"/>
    <n v="83.616925371643703"/>
    <n v="7.6516887585460598"/>
    <n v="2.7497126964757701"/>
    <n v="13.425669990050601"/>
    <n v="55.720141477720503"/>
    <n v="0"/>
    <n v="0"/>
    <n v="65.517011502114499"/>
    <n v="152.793737869371"/>
  </r>
  <r>
    <s v="12"/>
    <x v="15"/>
    <s v="Tillverkningsindustri"/>
    <s v="2020"/>
    <x v="51"/>
    <n v="37.154399382028899"/>
    <n v="36.863994731747297"/>
    <n v="5.9220551620084603"/>
    <n v="0.74577352660514995"/>
    <n v="1.3233758661985899"/>
    <n v="54.751253183838202"/>
    <n v="9.6348613952222895"/>
    <n v="1.1402327364745899"/>
    <n v="184.34157960719099"/>
    <n v="76.0148541012951"/>
    <n v="8.0172654255054798"/>
    <n v="2.9637243147549901"/>
    <n v="13.9431476184918"/>
    <n v="55.720141477720503"/>
    <n v="0"/>
    <n v="0"/>
    <n v="51.957398022314898"/>
    <n v="148.279293787618"/>
  </r>
  <r>
    <s v="12"/>
    <x v="15"/>
    <s v="Tillverkningsindustri"/>
    <s v="2021"/>
    <x v="52"/>
    <n v="39.840321171324803"/>
    <n v="39.416161806601899"/>
    <n v="11.953182044137"/>
    <n v="1.09059624040954"/>
    <n v="3.3420457474567602"/>
    <n v="52.1392990387723"/>
    <n v="31.537947918115499"/>
    <n v="0.97394058762343005"/>
    <n v="182.92617300411899"/>
    <n v="70.1853757872763"/>
    <n v="6.7978793688209196"/>
    <n v="2.7513947105988499"/>
    <n v="11.3779346361845"/>
    <n v="41.574080085567502"/>
    <n v="0"/>
    <n v="0"/>
    <n v="53.680118252026098"/>
    <n v="131.12623957812801"/>
  </r>
  <r>
    <s v="12"/>
    <x v="15"/>
    <s v="Tillverkningsindustri"/>
    <s v="2021"/>
    <x v="53"/>
    <n v="38.6664476900471"/>
    <n v="38.277991335613997"/>
    <n v="9.4500381224034395"/>
    <n v="1.020409502401"/>
    <n v="2.7312055789749898"/>
    <n v="53.462201545641101"/>
    <n v="31.460774082809898"/>
    <n v="0.98832480995153704"/>
    <n v="183.48804201469699"/>
    <n v="77.621595030738106"/>
    <n v="7.4620533575098298"/>
    <n v="2.9086093670949298"/>
    <n v="12.713062358581601"/>
    <n v="41.574080085567502"/>
    <n v="0"/>
    <n v="0"/>
    <n v="54.355271206544899"/>
    <n v="152.45726917249101"/>
  </r>
  <r>
    <s v="12"/>
    <x v="15"/>
    <s v="Tillverkningsindustri"/>
    <s v="2021"/>
    <x v="54"/>
    <n v="29.705938601927599"/>
    <n v="29.401165299212501"/>
    <n v="7.4919825999837197"/>
    <n v="0.80852848886023798"/>
    <n v="1.7478276100579799"/>
    <n v="45.319289142601001"/>
    <n v="21.088630417278001"/>
    <n v="0.92362369425471602"/>
    <n v="183.073291986735"/>
    <n v="77.066843046748602"/>
    <n v="7.00964941992381"/>
    <n v="2.6327333665546901"/>
    <n v="12.108543112959101"/>
    <n v="41.574080085567502"/>
    <n v="0"/>
    <n v="0"/>
    <n v="63.857045263134502"/>
    <n v="153.006621524194"/>
  </r>
  <r>
    <s v="12"/>
    <x v="15"/>
    <s v="Tillverkningsindustri"/>
    <s v="2021"/>
    <x v="55"/>
    <n v="38.019511861739403"/>
    <n v="37.620369244490199"/>
    <n v="11.3751802613872"/>
    <n v="1.04701783313604"/>
    <n v="2.8610289779503701"/>
    <n v="51.897169763181601"/>
    <n v="33.365950108954301"/>
    <n v="1.0278226345980199"/>
    <n v="183.498501161105"/>
    <n v="75.570001034679606"/>
    <n v="7.1149949063617797"/>
    <n v="2.8070280402337699"/>
    <n v="12.0456640461222"/>
    <n v="41.574080085567502"/>
    <n v="0"/>
    <n v="0"/>
    <n v="65.382178587550001"/>
    <n v="142.413271267532"/>
  </r>
  <r>
    <s v="12"/>
    <x v="15"/>
    <s v="Tillverkningsindustri"/>
    <s v="2022"/>
    <x v="56"/>
    <n v="33.586959124040497"/>
    <n v="33.1913335471937"/>
    <n v="21.967620301099501"/>
    <n v="1.02947463678013"/>
    <n v="2.9575745120747698"/>
    <n v="48.879330002604199"/>
    <n v="32.142985232568599"/>
    <n v="0.92715423949428499"/>
    <n v="154.30791962357699"/>
    <n v="66.350044653795607"/>
    <n v="6.2690140213494603"/>
    <n v="2.49909507103275"/>
    <n v="10.5482513075243"/>
    <n v="41.574080085567502"/>
    <n v="0"/>
    <n v="0"/>
    <n v="57.969632401075899"/>
    <n v="124.16154989129799"/>
  </r>
  <r>
    <s v="12"/>
    <x v="15"/>
    <s v="Tillverkningsindustri"/>
    <s v="2022"/>
    <x v="57"/>
    <n v="31.8999145955963"/>
    <n v="31.547234767810298"/>
    <n v="18.5270040839718"/>
    <n v="0.90296175829069902"/>
    <n v="2.6211517884611402"/>
    <n v="46.141824435110202"/>
    <n v="30.979297567942901"/>
    <n v="0.933145694813316"/>
    <n v="160.21378822635899"/>
    <n v="70.360833204306601"/>
    <n v="6.0322026586528796"/>
    <n v="2.3464950496730501"/>
    <n v="10.2730086827011"/>
    <n v="41.574080085567502"/>
    <n v="0"/>
    <n v="0"/>
    <n v="66.559439713122202"/>
    <n v="128.71765073803999"/>
  </r>
  <r>
    <s v="12"/>
    <x v="15"/>
    <s v="Tillverkningsindustri"/>
    <s v="2022"/>
    <x v="58"/>
    <n v="28.666443889138201"/>
    <n v="28.3584374692213"/>
    <n v="16.2975168421756"/>
    <n v="0.80014945970170503"/>
    <n v="1.99871790478433"/>
    <n v="43.2371434963488"/>
    <n v="25.615759273846798"/>
    <n v="0.92856121914881895"/>
    <n v="201.38444933073799"/>
    <n v="70.991156956897498"/>
    <n v="5.9382136825160403"/>
    <n v="2.2761200762543101"/>
    <n v="10.1808955432671"/>
    <n v="41.574080085567502"/>
    <n v="0"/>
    <n v="0"/>
    <n v="69.712370790897296"/>
    <n v="130.750369818385"/>
  </r>
  <r>
    <s v="12"/>
    <x v="15"/>
    <s v="Tillverkningsindustri"/>
    <s v="2022"/>
    <x v="59"/>
    <n v="33.179050912220397"/>
    <n v="32.795147077844099"/>
    <n v="20.260818339786098"/>
    <n v="0.99534293501194004"/>
    <n v="2.8619730298607999"/>
    <n v="48.121992144237701"/>
    <n v="33.029547608293001"/>
    <n v="0.99413787924000496"/>
    <n v="192.55178894442301"/>
    <n v="71.343219907367299"/>
    <n v="6.3087395616819304"/>
    <n v="2.4777178629979599"/>
    <n v="10.680796609345601"/>
    <n v="41.574080085567502"/>
    <n v="0"/>
    <n v="0"/>
    <n v="65.757128711591307"/>
    <n v="129.61481051187701"/>
  </r>
  <r>
    <s v="12"/>
    <x v="15"/>
    <s v="Tillverkningsindustri"/>
    <s v="2023"/>
    <x v="60"/>
    <n v="25.694664335166198"/>
    <n v="25.430345828976002"/>
    <n v="14.566059486786299"/>
    <n v="0.66765181953359598"/>
    <n v="1.3338482680634201"/>
    <n v="42.742438647681503"/>
    <n v="11.796368288987701"/>
    <n v="0.78931611072538199"/>
    <n v="189.45679926870801"/>
    <n v="59.537216974052299"/>
    <n v="5.7886175300796197"/>
    <n v="2.2063716198282801"/>
    <n v="9.9570854525726098"/>
    <n v="52.008789750373097"/>
    <n v="0"/>
    <n v="0"/>
    <n v="62.172736647458301"/>
    <n v="123.23321359495699"/>
  </r>
  <r>
    <s v="13"/>
    <x v="16"/>
    <s v="Tillverkningsindustri"/>
    <s v="2008"/>
    <x v="0"/>
    <n v="14.774249525597501"/>
    <n v="14.570843407490401"/>
    <n v="3.54079154163758E-2"/>
    <n v="0.25298389413265798"/>
    <n v="0.46805647589549798"/>
    <n v="34.904866132409403"/>
    <n v="11.953519870541101"/>
    <n v="0.55230090295909096"/>
    <n v="4.3846209845464603"/>
    <n v="27.523799469273001"/>
    <n v="5.2763099240989098"/>
    <n v="3.7274123644683499"/>
    <n v="7.1909738792830904"/>
    <n v="123.259804836884"/>
    <n v="0"/>
    <n v="0"/>
    <n v="0.48080356387296302"/>
    <n v="49.134885359387802"/>
  </r>
  <r>
    <s v="13"/>
    <x v="16"/>
    <s v="Tillverkningsindustri"/>
    <s v="2008"/>
    <x v="1"/>
    <n v="5.9001869319658704"/>
    <n v="5.7384646451367196"/>
    <n v="0.11609115132763199"/>
    <n v="0.116465928811266"/>
    <n v="0.27139324490294198"/>
    <n v="22.783777043699398"/>
    <n v="1.23993280181776"/>
    <n v="0.39088100024580003"/>
    <n v="4.4035088088724503"/>
    <n v="28.948492324451699"/>
    <n v="3.4169343896086599"/>
    <n v="1.6160409011482699"/>
    <n v="5.51589936065466"/>
    <n v="123.259804836884"/>
    <n v="0"/>
    <n v="0"/>
    <n v="1.54867729213982"/>
    <n v="54.809359404772998"/>
  </r>
  <r>
    <s v="13"/>
    <x v="16"/>
    <s v="Tillverkningsindustri"/>
    <s v="2008"/>
    <x v="2"/>
    <n v="5.3070291696428296"/>
    <n v="5.1462665430652397"/>
    <n v="0.11957308716404901"/>
    <n v="0.113597260555392"/>
    <n v="0.26426956048300598"/>
    <n v="21.6681909206557"/>
    <n v="1.7474583085077999"/>
    <n v="0.38781239880396901"/>
    <n v="4.4082782909055398"/>
    <n v="29.2298103932653"/>
    <n v="3.42433298839167"/>
    <n v="1.6773441970396401"/>
    <n v="5.4393163815769503"/>
    <n v="123.259804836884"/>
    <n v="0"/>
    <n v="0"/>
    <n v="1.59562100702958"/>
    <n v="53.5727159045191"/>
  </r>
  <r>
    <s v="13"/>
    <x v="16"/>
    <s v="Tillverkningsindustri"/>
    <s v="2008"/>
    <x v="3"/>
    <n v="6.7775024604289102"/>
    <n v="6.6095392505117401"/>
    <n v="0.124372611049724"/>
    <n v="0.137873158589876"/>
    <n v="0.29167921621301102"/>
    <n v="24.196612271361101"/>
    <n v="5.0137408989930599"/>
    <n v="0.37932855749933198"/>
    <n v="4.2112733949283001"/>
    <n v="26.991317647118301"/>
    <n v="4.3046742141829304"/>
    <n v="2.4507555579945501"/>
    <n v="6.3726048915782503"/>
    <n v="123.259804836884"/>
    <n v="0"/>
    <n v="0"/>
    <n v="1.6610616058623999"/>
    <n v="52.799371544751402"/>
  </r>
  <r>
    <s v="13"/>
    <x v="16"/>
    <s v="Tillverkningsindustri"/>
    <s v="2009"/>
    <x v="4"/>
    <n v="6.7859714641488402"/>
    <n v="6.6113176530666999"/>
    <n v="0.104386684596933"/>
    <n v="0.14673669988042301"/>
    <n v="0.280428272571276"/>
    <n v="21.1913047209413"/>
    <n v="5.63875850263394"/>
    <n v="0.34218864699685297"/>
    <n v="3.5815490683220399"/>
    <n v="23.164895134159899"/>
    <n v="3.9235675377789399"/>
    <n v="2.33433072607012"/>
    <n v="5.7428122440915503"/>
    <n v="127.91659398182399"/>
    <n v="0"/>
    <n v="0"/>
    <n v="1.39564002787903"/>
    <n v="45.4683519749453"/>
  </r>
  <r>
    <s v="13"/>
    <x v="16"/>
    <s v="Tillverkningsindustri"/>
    <s v="2009"/>
    <x v="5"/>
    <n v="7.4166438017632297"/>
    <n v="7.2434882900019204"/>
    <n v="0.12561615456526101"/>
    <n v="0.13788973174740099"/>
    <n v="0.31064781665771202"/>
    <n v="22.191210015521801"/>
    <n v="3.5827420631784399"/>
    <n v="0.40047664516684001"/>
    <n v="4.0211957145888402"/>
    <n v="26.750814417383999"/>
    <n v="3.6799272092470301"/>
    <n v="1.98811982860877"/>
    <n v="5.6370658540969103"/>
    <n v="127.91659398182399"/>
    <n v="0"/>
    <n v="0"/>
    <n v="1.67723007181212"/>
    <n v="50.128820971516298"/>
  </r>
  <r>
    <s v="13"/>
    <x v="16"/>
    <s v="Tillverkningsindustri"/>
    <s v="2009"/>
    <x v="6"/>
    <n v="5.4750194249209301"/>
    <n v="5.3067672307051899"/>
    <n v="0.117339216112806"/>
    <n v="0.12511076981882199"/>
    <n v="0.25647307971144501"/>
    <n v="20.0292429560219"/>
    <n v="2.4692017471485501"/>
    <n v="0.36385817058562803"/>
    <n v="4.0244982581490998"/>
    <n v="27.006996424214201"/>
    <n v="3.3803574009275299"/>
    <n v="1.7136231365319501"/>
    <n v="5.3307998382476702"/>
    <n v="127.91659398182399"/>
    <n v="0"/>
    <n v="0"/>
    <n v="1.5687666655582699"/>
    <n v="50.529364339950199"/>
  </r>
  <r>
    <s v="13"/>
    <x v="16"/>
    <s v="Tillverkningsindustri"/>
    <s v="2009"/>
    <x v="7"/>
    <n v="6.7291259031080699"/>
    <n v="6.5569984675614696"/>
    <n v="0.116536632597818"/>
    <n v="0.13889963049642901"/>
    <n v="0.26437283868625799"/>
    <n v="21.807879720879999"/>
    <n v="2.6984772667703498"/>
    <n v="0.34870567431702099"/>
    <n v="3.7404250459075601"/>
    <n v="24.3426366247981"/>
    <n v="3.4575371175786902"/>
    <n v="1.77713044691301"/>
    <n v="5.4485060540519301"/>
    <n v="127.91659398182399"/>
    <n v="0"/>
    <n v="0"/>
    <n v="1.56060845805045"/>
    <n v="49.247677888878201"/>
  </r>
  <r>
    <s v="13"/>
    <x v="16"/>
    <s v="Tillverkningsindustri"/>
    <s v="2010"/>
    <x v="8"/>
    <n v="7.8363993866507702"/>
    <n v="7.6680840994405202"/>
    <n v="0.55306563450706003"/>
    <n v="0.151863256408233"/>
    <n v="0.27400603005804203"/>
    <n v="21.987182262196399"/>
    <n v="5.1114013132328902"/>
    <n v="0.32107024308141402"/>
    <n v="3.20549801216626"/>
    <n v="21.369092507141598"/>
    <n v="3.7322740442419602"/>
    <n v="2.17666845612277"/>
    <n v="5.5131508331741399"/>
    <n v="120.399355420451"/>
    <n v="0"/>
    <n v="0"/>
    <n v="1.61504939125716"/>
    <n v="46.180383375513003"/>
  </r>
  <r>
    <s v="13"/>
    <x v="16"/>
    <s v="Tillverkningsindustri"/>
    <s v="2010"/>
    <x v="9"/>
    <n v="5.8964590552443603"/>
    <n v="5.7375764849489101"/>
    <n v="0.30341430807768399"/>
    <n v="0.12148712355254999"/>
    <n v="0.22461168334199699"/>
    <n v="19.866886672952401"/>
    <n v="3.2377314879061299"/>
    <n v="0.31121180291086697"/>
    <n v="3.4311283947895399"/>
    <n v="23.632191145875002"/>
    <n v="3.4934801946667"/>
    <n v="1.89436647352155"/>
    <n v="5.3797780799858197"/>
    <n v="120.399355420451"/>
    <n v="0"/>
    <n v="0"/>
    <n v="1.74080373154116"/>
    <n v="50.099318023082198"/>
  </r>
  <r>
    <s v="13"/>
    <x v="16"/>
    <s v="Tillverkningsindustri"/>
    <s v="2010"/>
    <x v="10"/>
    <n v="6.27187143376955"/>
    <n v="6.1144289232055096"/>
    <n v="0.230365305338362"/>
    <n v="0.116363760398914"/>
    <n v="0.22166995135268999"/>
    <n v="20.2099076535346"/>
    <n v="3.2870178787839901"/>
    <n v="0.32971243259852401"/>
    <n v="3.53715160142713"/>
    <n v="24.730350884114198"/>
    <n v="3.4446135905631698"/>
    <n v="1.8521083637493001"/>
    <n v="5.33969119310445"/>
    <n v="120.399355420451"/>
    <n v="0"/>
    <n v="0"/>
    <n v="1.7972750751284901"/>
    <n v="51.025623144360502"/>
  </r>
  <r>
    <s v="13"/>
    <x v="16"/>
    <s v="Tillverkningsindustri"/>
    <s v="2010"/>
    <x v="11"/>
    <n v="7.8680921689004304"/>
    <n v="7.6987658639201602"/>
    <n v="0.52050702920125902"/>
    <n v="0.155988061050369"/>
    <n v="0.27107547790966402"/>
    <n v="23.490187861907401"/>
    <n v="4.9258391790433897"/>
    <n v="0.325415287808211"/>
    <n v="3.4383593604941001"/>
    <n v="22.781090199883"/>
    <n v="4.01543138888211"/>
    <n v="2.2646687224717699"/>
    <n v="6.0348324140453"/>
    <n v="120.399355420451"/>
    <n v="0"/>
    <n v="0"/>
    <n v="1.93928973457364"/>
    <n v="51.657016125276499"/>
  </r>
  <r>
    <s v="13"/>
    <x v="16"/>
    <s v="Tillverkningsindustri"/>
    <s v="2011"/>
    <x v="12"/>
    <n v="6.8643871635148104"/>
    <n v="6.7134992361883699"/>
    <n v="0.51826449847613598"/>
    <n v="0.14592684441378601"/>
    <n v="0.24330950735052501"/>
    <n v="21.1987032054286"/>
    <n v="4.0544575857670502"/>
    <n v="0.26269343613032797"/>
    <n v="2.9144346027076899"/>
    <n v="20.3946056483713"/>
    <n v="3.91830980465864"/>
    <n v="2.0628185266538801"/>
    <n v="6.0805052832462003"/>
    <n v="105.40464735097299"/>
    <n v="0"/>
    <n v="0"/>
    <n v="1.9406066857413999"/>
    <n v="46.840921150141"/>
  </r>
  <r>
    <s v="13"/>
    <x v="16"/>
    <s v="Tillverkningsindustri"/>
    <s v="2011"/>
    <x v="13"/>
    <n v="5.8814807586049698"/>
    <n v="5.7373876330120002"/>
    <n v="0.29575866384223398"/>
    <n v="0.124122990683222"/>
    <n v="0.20699591824777899"/>
    <n v="20.3493976281007"/>
    <n v="3.21315431538796"/>
    <n v="0.26341344603719402"/>
    <n v="3.1586456678727002"/>
    <n v="22.875143044440001"/>
    <n v="3.8483523361974301"/>
    <n v="1.89825951351218"/>
    <n v="6.1575352808217003"/>
    <n v="105.40464735097299"/>
    <n v="0"/>
    <n v="0"/>
    <n v="2.1794806981961998"/>
    <n v="51.148888314254997"/>
  </r>
  <r>
    <s v="13"/>
    <x v="16"/>
    <s v="Tillverkningsindustri"/>
    <s v="2011"/>
    <x v="14"/>
    <n v="5.91437479108298"/>
    <n v="5.77187226985229"/>
    <n v="0.24879857766192801"/>
    <n v="0.119171400421757"/>
    <n v="0.19705188456973299"/>
    <n v="20.2845262013"/>
    <n v="2.93605312104363"/>
    <n v="0.26600971624310099"/>
    <n v="3.1713600404682301"/>
    <n v="23.1612529420768"/>
    <n v="3.7549623553648601"/>
    <n v="1.82469737517548"/>
    <n v="6.0593535505411102"/>
    <n v="105.40464735097299"/>
    <n v="0"/>
    <n v="0"/>
    <n v="2.3221953780816902"/>
    <n v="51.314690752699804"/>
  </r>
  <r>
    <s v="13"/>
    <x v="16"/>
    <s v="Tillverkningsindustri"/>
    <s v="2011"/>
    <x v="15"/>
    <n v="6.4608830762190399"/>
    <n v="6.3127018173233704"/>
    <n v="0.42654983667846003"/>
    <n v="0.13823791587597301"/>
    <n v="0.21941299419867699"/>
    <n v="21.356362107385799"/>
    <n v="3.5904618625386102"/>
    <n v="0.252639026335716"/>
    <n v="2.9855798274491101"/>
    <n v="20.973926591870399"/>
    <n v="3.9808839356406298"/>
    <n v="2.0139551462285299"/>
    <n v="6.2959809193446903"/>
    <n v="105.40464735097299"/>
    <n v="0"/>
    <n v="0"/>
    <n v="2.3342908135646701"/>
    <n v="49.8732144224238"/>
  </r>
  <r>
    <s v="13"/>
    <x v="16"/>
    <s v="Tillverkningsindustri"/>
    <s v="2012"/>
    <x v="16"/>
    <n v="4.7267004400621397"/>
    <n v="4.5949437975419398"/>
    <n v="0.22560131874954001"/>
    <n v="0.118658225719439"/>
    <n v="0.14468797326796601"/>
    <n v="18.605872157483802"/>
    <n v="0.420956381321618"/>
    <n v="0.164741107730103"/>
    <n v="2.27892442710916"/>
    <n v="18.154373437434099"/>
    <n v="2.8813815217011398"/>
    <n v="1.1337873082987799"/>
    <n v="4.9359601190436004"/>
    <n v="96.2609494530425"/>
    <n v="0"/>
    <n v="0"/>
    <n v="2.1834384666376798"/>
    <n v="46.586631093069997"/>
  </r>
  <r>
    <s v="13"/>
    <x v="16"/>
    <s v="Tillverkningsindustri"/>
    <s v="2012"/>
    <x v="17"/>
    <n v="4.4916623934916799"/>
    <n v="4.3608348846526104"/>
    <n v="0.265257380971826"/>
    <n v="0.11547443566799601"/>
    <n v="0.141636926214566"/>
    <n v="18.661173403638099"/>
    <n v="0.29482260786377301"/>
    <n v="0.17767467517624799"/>
    <n v="2.4199857370284401"/>
    <n v="19.692147645519299"/>
    <n v="2.9468549329099498"/>
    <n v="1.1544570063188999"/>
    <n v="5.0573679020855504"/>
    <n v="96.2609494530425"/>
    <n v="0"/>
    <n v="0"/>
    <n v="3.2070030030498802"/>
    <n v="48.525014336941801"/>
  </r>
  <r>
    <s v="13"/>
    <x v="16"/>
    <s v="Tillverkningsindustri"/>
    <s v="2012"/>
    <x v="18"/>
    <n v="4.6682502691932601"/>
    <n v="4.5377727565211003"/>
    <n v="0.28907935397173101"/>
    <n v="0.114118666304871"/>
    <n v="0.141968451725865"/>
    <n v="18.757935062488102"/>
    <n v="0.32171302919911898"/>
    <n v="0.18504011515294699"/>
    <n v="2.45759667279146"/>
    <n v="20.198247502644801"/>
    <n v="2.9343996253014302"/>
    <n v="1.1498998567293499"/>
    <n v="5.03633680093425"/>
    <n v="96.2609494530425"/>
    <n v="0"/>
    <n v="0"/>
    <n v="3.7154448838199601"/>
    <n v="48.654517520125999"/>
  </r>
  <r>
    <s v="13"/>
    <x v="16"/>
    <s v="Tillverkningsindustri"/>
    <s v="2012"/>
    <x v="19"/>
    <n v="4.9073519122316496"/>
    <n v="4.7746422956885404"/>
    <n v="0.33715563299082002"/>
    <n v="0.122281422394956"/>
    <n v="0.14443179126419001"/>
    <n v="19.395051525900001"/>
    <n v="0.38852867485518"/>
    <n v="0.166766060959012"/>
    <n v="2.34226156035376"/>
    <n v="18.589067754647001"/>
    <n v="3.00769717847046"/>
    <n v="1.18075972093333"/>
    <n v="5.1569669364872803"/>
    <n v="96.2609494530425"/>
    <n v="0"/>
    <n v="0"/>
    <n v="3.8085836260112602"/>
    <n v="48.498961311183301"/>
  </r>
  <r>
    <s v="13"/>
    <x v="16"/>
    <s v="Tillverkningsindustri"/>
    <s v="2013"/>
    <x v="20"/>
    <n v="4.64926401196686"/>
    <n v="4.5087243126926602"/>
    <n v="0.70480748515733105"/>
    <n v="0.14107971672911199"/>
    <n v="0.17015726824041699"/>
    <n v="19.008164494942399"/>
    <n v="0.39650950988553502"/>
    <n v="0.129452926352529"/>
    <n v="2.1615839048601799"/>
    <n v="17.863355844952402"/>
    <n v="3.4124627784170798"/>
    <n v="1.23489165434346"/>
    <n v="5.9831753081216101"/>
    <n v="98.3891708302463"/>
    <n v="0"/>
    <n v="0"/>
    <n v="3.6615924316491899"/>
    <n v="45.355510060122299"/>
  </r>
  <r>
    <s v="13"/>
    <x v="16"/>
    <s v="Tillverkningsindustri"/>
    <s v="2013"/>
    <x v="21"/>
    <n v="4.5581144342162796"/>
    <n v="4.42041998271882"/>
    <n v="0.49009853684198901"/>
    <n v="0.13276740297773701"/>
    <n v="0.147211388504183"/>
    <n v="19.832371205923501"/>
    <n v="0.295222711556823"/>
    <n v="0.14068501942672501"/>
    <n v="2.3303626395069301"/>
    <n v="19.972760661875"/>
    <n v="3.6535432957291798"/>
    <n v="1.3126333358387201"/>
    <n v="6.4262569922564801"/>
    <n v="98.3891708302463"/>
    <n v="0"/>
    <n v="0"/>
    <n v="4.3962251033222399"/>
    <n v="49.382458657536297"/>
  </r>
  <r>
    <s v="13"/>
    <x v="16"/>
    <s v="Tillverkningsindustri"/>
    <s v="2013"/>
    <x v="22"/>
    <n v="4.6134960332703097"/>
    <n v="4.4768033996178103"/>
    <n v="0.44653873590392601"/>
    <n v="0.12945420257138701"/>
    <n v="0.142789255029691"/>
    <n v="19.838278577376201"/>
    <n v="0.300186700355211"/>
    <n v="0.14611233903562901"/>
    <n v="2.3603138930293799"/>
    <n v="20.487585817682302"/>
    <n v="3.64365113053909"/>
    <n v="1.3087276595036601"/>
    <n v="6.4109300095159103"/>
    <n v="98.3891708302463"/>
    <n v="0"/>
    <n v="0"/>
    <n v="4.78945299765837"/>
    <n v="49.577604085305502"/>
  </r>
  <r>
    <s v="13"/>
    <x v="16"/>
    <s v="Tillverkningsindustri"/>
    <s v="2013"/>
    <x v="23"/>
    <n v="4.6739781866783101"/>
    <n v="4.5345330147748797"/>
    <n v="0.64695460339939703"/>
    <n v="0.138444874493137"/>
    <n v="0.15600390473214301"/>
    <n v="19.750889570476001"/>
    <n v="0.35462991681299399"/>
    <n v="0.13083278374719101"/>
    <n v="2.2304347346952"/>
    <n v="18.6257264679294"/>
    <n v="3.5970538343369398"/>
    <n v="1.2959479510024301"/>
    <n v="6.31857362120705"/>
    <n v="98.3891708302463"/>
    <n v="0"/>
    <n v="0"/>
    <n v="4.8559844821156402"/>
    <n v="47.915199143989803"/>
  </r>
  <r>
    <s v="13"/>
    <x v="16"/>
    <s v="Tillverkningsindustri"/>
    <s v="2014"/>
    <x v="24"/>
    <n v="4.2934556302456501"/>
    <n v="4.1530579686927602"/>
    <n v="0.74247090668359905"/>
    <n v="0.1377010308253"/>
    <n v="0.14849590830957601"/>
    <n v="18.378336712369801"/>
    <n v="0.37049175833926601"/>
    <n v="0.109377915014546"/>
    <n v="1.98190639537081"/>
    <n v="17.111449900482398"/>
    <n v="3.22379139381336"/>
    <n v="1.1621085296937801"/>
    <n v="5.6474074970447203"/>
    <n v="99.749002951509993"/>
    <n v="0"/>
    <n v="0"/>
    <n v="5.8258963197769296"/>
    <n v="43.9206753811307"/>
  </r>
  <r>
    <s v="13"/>
    <x v="16"/>
    <s v="Tillverkningsindustri"/>
    <s v="2014"/>
    <x v="25"/>
    <n v="4.2118773663084799"/>
    <n v="4.0723794900870001"/>
    <n v="0.65232102743042097"/>
    <n v="0.135655535219322"/>
    <n v="0.135719872744612"/>
    <n v="19.392325287802102"/>
    <n v="0.25681918927793501"/>
    <n v="0.12048312590283899"/>
    <n v="2.1720258341487599"/>
    <n v="19.365835781398999"/>
    <n v="3.4862656376495602"/>
    <n v="1.24902100356413"/>
    <n v="6.1228797141070803"/>
    <n v="99.749002951509993"/>
    <n v="0"/>
    <n v="0"/>
    <n v="6.9805299077991396"/>
    <n v="48.257672159470502"/>
  </r>
  <r>
    <s v="13"/>
    <x v="16"/>
    <s v="Tillverkningsindustri"/>
    <s v="2014"/>
    <x v="26"/>
    <n v="4.3516538896278201"/>
    <n v="4.2127753541651201"/>
    <n v="0.60960004439181104"/>
    <n v="0.133596924251528"/>
    <n v="0.133083842304795"/>
    <n v="19.4786361031104"/>
    <n v="0.28924227608071801"/>
    <n v="0.12533270336889199"/>
    <n v="2.1900994861163698"/>
    <n v="19.7333729223555"/>
    <n v="3.4746056647786201"/>
    <n v="1.2456416144535301"/>
    <n v="6.1023467730470404"/>
    <n v="99.749002951509993"/>
    <n v="0"/>
    <n v="0"/>
    <n v="7.2386732851665201"/>
    <n v="48.320051701129799"/>
  </r>
  <r>
    <s v="13"/>
    <x v="16"/>
    <s v="Tillverkningsindustri"/>
    <s v="2014"/>
    <x v="27"/>
    <n v="4.4101449380904603"/>
    <n v="4.2680213231082398"/>
    <n v="0.76066242481230895"/>
    <n v="0.14442547644093001"/>
    <n v="0.14649502763803399"/>
    <n v="19.829371793852001"/>
    <n v="0.32984985845598702"/>
    <n v="0.112828958083216"/>
    <n v="2.1260465544135401"/>
    <n v="18.3982592368158"/>
    <n v="3.5303724086362398"/>
    <n v="1.26752895260948"/>
    <n v="6.1935389536777397"/>
    <n v="99.749002951509993"/>
    <n v="0"/>
    <n v="0"/>
    <n v="6.86245030651048"/>
    <n v="48.088397023236503"/>
  </r>
  <r>
    <s v="13"/>
    <x v="16"/>
    <s v="Tillverkningsindustri"/>
    <s v="2015"/>
    <x v="28"/>
    <n v="4.1896089990060101"/>
    <n v="4.0542419947960697"/>
    <n v="0.804418594293422"/>
    <n v="0.145284944619407"/>
    <n v="0.14567942912982099"/>
    <n v="17.705669172858901"/>
    <n v="0.42276556346750099"/>
    <n v="8.8611606313757002E-2"/>
    <n v="1.8289727109873699"/>
    <n v="16.242149790927598"/>
    <n v="3.1626195301578401"/>
    <n v="1.1285438884093399"/>
    <n v="5.5550516295953098"/>
    <n v="92.787469870161701"/>
    <n v="0"/>
    <n v="0"/>
    <n v="6.5834200514014203"/>
    <n v="43.971880718444197"/>
  </r>
  <r>
    <s v="13"/>
    <x v="16"/>
    <s v="Tillverkningsindustri"/>
    <s v="2015"/>
    <x v="29"/>
    <n v="4.3216351867386003"/>
    <n v="4.1873358929948497"/>
    <n v="0.77528293211508603"/>
    <n v="0.142511307019452"/>
    <n v="0.13379741119413099"/>
    <n v="18.4860958636717"/>
    <n v="0.37699118873050202"/>
    <n v="9.7966376355710094E-2"/>
    <n v="1.9574098035487899"/>
    <n v="18.0351307986145"/>
    <n v="3.3298402712056401"/>
    <n v="1.1835805037554199"/>
    <n v="5.8584683412120704"/>
    <n v="92.787469870161701"/>
    <n v="0"/>
    <n v="0"/>
    <n v="8.4699972156765302"/>
    <n v="46.938917081300097"/>
  </r>
  <r>
    <s v="13"/>
    <x v="16"/>
    <s v="Tillverkningsindustri"/>
    <s v="2015"/>
    <x v="30"/>
    <n v="4.3600249056946501"/>
    <n v="4.2273296597815104"/>
    <n v="0.81193882976076004"/>
    <n v="0.137181102663436"/>
    <n v="0.126956565612974"/>
    <n v="18.273743068059701"/>
    <n v="0.36517439048999101"/>
    <n v="0.102263385484541"/>
    <n v="1.9643133893257501"/>
    <n v="18.455502908285901"/>
    <n v="3.2753481310076502"/>
    <n v="1.1638190295217501"/>
    <n v="5.7649435978746899"/>
    <n v="92.787469870161701"/>
    <n v="0"/>
    <n v="0"/>
    <n v="9.9948205993193397"/>
    <n v="46.553545693103501"/>
  </r>
  <r>
    <s v="13"/>
    <x v="16"/>
    <s v="Tillverkningsindustri"/>
    <s v="2015"/>
    <x v="31"/>
    <n v="4.4770924319739098"/>
    <n v="4.3404362982212801"/>
    <n v="0.91595504079985002"/>
    <n v="0.150116219834877"/>
    <n v="0.14599520093653501"/>
    <n v="18.801950434738199"/>
    <n v="0.45409229971709902"/>
    <n v="9.5060930242015798E-2"/>
    <n v="1.9392857643268999"/>
    <n v="17.421220099145"/>
    <n v="3.3561933209341701"/>
    <n v="1.1960054774690501"/>
    <n v="5.8982730016107903"/>
    <n v="92.787469870161701"/>
    <n v="0"/>
    <n v="0"/>
    <n v="8.9810282501663394"/>
    <n v="46.814501460134998"/>
  </r>
  <r>
    <s v="13"/>
    <x v="16"/>
    <s v="Tillverkningsindustri"/>
    <s v="2016"/>
    <x v="32"/>
    <n v="5.8288341441055804"/>
    <n v="5.7056906002837904"/>
    <n v="0.70197863675924999"/>
    <n v="0.14154943422840399"/>
    <n v="0.14610515239185001"/>
    <n v="17.947909935143301"/>
    <n v="3.6259720300009799"/>
    <n v="0.14168369880894899"/>
    <n v="1.7560347241843799"/>
    <n v="15.8240146905913"/>
    <n v="3.4685271322733899"/>
    <n v="1.6411429590946001"/>
    <n v="5.6096178580335501"/>
    <n v="81.541999484293797"/>
    <n v="0"/>
    <n v="0"/>
    <n v="9.7250334270065508"/>
    <n v="39.898839872129599"/>
  </r>
  <r>
    <s v="13"/>
    <x v="16"/>
    <s v="Tillverkningsindustri"/>
    <s v="2016"/>
    <x v="33"/>
    <n v="4.4819630788727096"/>
    <n v="4.3600419774621697"/>
    <n v="0.797754983097691"/>
    <n v="0.138667423361825"/>
    <n v="0.12972266911973199"/>
    <n v="17.083560427532198"/>
    <n v="1.6591557778086501"/>
    <n v="0.11754617075267"/>
    <n v="1.90671133956304"/>
    <n v="17.5213753708422"/>
    <n v="3.42866434428581"/>
    <n v="1.44049606206978"/>
    <n v="5.7826039753339797"/>
    <n v="81.541999484293797"/>
    <n v="0"/>
    <n v="0"/>
    <n v="11.0514789398537"/>
    <n v="44.155103545956003"/>
  </r>
  <r>
    <s v="13"/>
    <x v="16"/>
    <s v="Tillverkningsindustri"/>
    <s v="2016"/>
    <x v="34"/>
    <n v="4.4568003812071098"/>
    <n v="4.3355704208924104"/>
    <n v="0.77806805990017303"/>
    <n v="0.136761793496186"/>
    <n v="0.123074484068203"/>
    <n v="17.2152177445343"/>
    <n v="1.5167443217932599"/>
    <n v="0.115873846256251"/>
    <n v="1.9423329002566301"/>
    <n v="17.997047847040498"/>
    <n v="3.4048510658831299"/>
    <n v="1.3889646117497101"/>
    <n v="5.8076023452436001"/>
    <n v="81.541999484293797"/>
    <n v="0"/>
    <n v="0"/>
    <n v="10.7791452089412"/>
    <n v="45.1868042145896"/>
  </r>
  <r>
    <s v="13"/>
    <x v="16"/>
    <s v="Tillverkningsindustri"/>
    <s v="2016"/>
    <x v="35"/>
    <n v="4.8356676720767098"/>
    <n v="4.7101403110091402"/>
    <n v="0.84949421246857104"/>
    <n v="0.150722450142971"/>
    <n v="0.144425439120801"/>
    <n v="18.126469533367299"/>
    <n v="2.3215106479533398"/>
    <n v="0.12137065521321"/>
    <n v="1.90187612040764"/>
    <n v="16.897890973114102"/>
    <n v="3.6869447843229799"/>
    <n v="1.6155396886412601"/>
    <n v="6.11076330578911"/>
    <n v="81.541999484293797"/>
    <n v="0"/>
    <n v="0"/>
    <n v="11.768353035949501"/>
    <n v="44.789766696115997"/>
  </r>
  <r>
    <s v="13"/>
    <x v="16"/>
    <s v="Tillverkningsindustri"/>
    <s v="2017"/>
    <x v="36"/>
    <n v="4.7175091519516998"/>
    <n v="4.5995144949594398"/>
    <n v="0.81893895954098495"/>
    <n v="0.13850693178627499"/>
    <n v="0.14412682437448701"/>
    <n v="15.2333849146542"/>
    <n v="0.913372754484432"/>
    <n v="0.10322705145158299"/>
    <n v="1.65490918364317"/>
    <n v="14.754315228522501"/>
    <n v="2.93728598257103"/>
    <n v="1.02429908346349"/>
    <n v="5.1827209758418302"/>
    <n v="77.254768986415499"/>
    <n v="0"/>
    <n v="0"/>
    <n v="11.053876221037999"/>
    <n v="40.468115480797799"/>
  </r>
  <r>
    <s v="13"/>
    <x v="16"/>
    <s v="Tillverkningsindustri"/>
    <s v="2017"/>
    <x v="37"/>
    <n v="4.0833862372043104"/>
    <n v="3.9643275921150698"/>
    <n v="0.87417685359341502"/>
    <n v="0.14331880344662201"/>
    <n v="0.13658547105249599"/>
    <n v="15.5413994969977"/>
    <n v="0.47397025227624501"/>
    <n v="0.104321083234931"/>
    <n v="1.82382868251151"/>
    <n v="16.5426048885355"/>
    <n v="3.1576743908825402"/>
    <n v="1.0784786239987001"/>
    <n v="5.6089951702138103"/>
    <n v="77.254768986415499"/>
    <n v="0"/>
    <n v="0"/>
    <n v="11.9860072947686"/>
    <n v="44.522831749861098"/>
  </r>
  <r>
    <s v="13"/>
    <x v="16"/>
    <s v="Tillverkningsindustri"/>
    <s v="2017"/>
    <x v="38"/>
    <n v="4.0231054214762603"/>
    <n v="3.90537184837165"/>
    <n v="0.895917235595036"/>
    <n v="0.13931913923788"/>
    <n v="0.127115436434139"/>
    <n v="15.3254108049679"/>
    <n v="0.44511250306202499"/>
    <n v="0.104404882039356"/>
    <n v="1.83042801782681"/>
    <n v="16.800055724133799"/>
    <n v="3.12984887692937"/>
    <n v="1.06404002917484"/>
    <n v="5.5698612148217901"/>
    <n v="77.254768986415499"/>
    <n v="0"/>
    <n v="0"/>
    <n v="12.3984779131578"/>
    <n v="44.520210838930602"/>
  </r>
  <r>
    <s v="13"/>
    <x v="16"/>
    <s v="Tillverkningsindustri"/>
    <s v="2017"/>
    <x v="39"/>
    <n v="4.1196818462020097"/>
    <n v="3.9998468893608798"/>
    <n v="1.00106695170328"/>
    <n v="0.145321686700074"/>
    <n v="0.14535503139981201"/>
    <n v="15.485848633417"/>
    <n v="0.617192007255007"/>
    <n v="0.100506219012527"/>
    <n v="1.7564507508418701"/>
    <n v="15.5767211652322"/>
    <n v="3.1246767043706298"/>
    <n v="1.07741228093914"/>
    <n v="5.5300207634082801"/>
    <n v="77.254768986415499"/>
    <n v="0"/>
    <n v="0"/>
    <n v="13.593479094968499"/>
    <n v="43.298006875901102"/>
  </r>
  <r>
    <s v="13"/>
    <x v="16"/>
    <s v="Tillverkningsindustri"/>
    <s v="2018"/>
    <x v="40"/>
    <n v="3.8635410689715299"/>
    <n v="3.7514374582796202"/>
    <n v="1.2666610871702799"/>
    <n v="0.16000560423636401"/>
    <n v="0.18405659682634901"/>
    <n v="13.5524052574482"/>
    <n v="0.54378074093099804"/>
    <n v="0.101218657777464"/>
    <n v="1.6522925764266301"/>
    <n v="14.198014017413101"/>
    <n v="2.8100363217684898"/>
    <n v="0.95331102790324995"/>
    <n v="4.99002894187816"/>
    <n v="64.548540858135993"/>
    <n v="0"/>
    <n v="0"/>
    <n v="11.449903518045"/>
    <n v="38.422072652101797"/>
  </r>
  <r>
    <s v="13"/>
    <x v="16"/>
    <s v="Tillverkningsindustri"/>
    <s v="2018"/>
    <x v="41"/>
    <n v="3.9919412831355499"/>
    <n v="3.8795443709528299"/>
    <n v="1.21910149353991"/>
    <n v="0.16317532406491"/>
    <n v="0.16453251597802099"/>
    <n v="14.8044971622028"/>
    <n v="0.43716646697779799"/>
    <n v="0.11011476395119101"/>
    <n v="1.8213651567181599"/>
    <n v="16.2203036536519"/>
    <n v="3.14739715130094"/>
    <n v="1.05603350751092"/>
    <n v="5.6108722094220198"/>
    <n v="64.548540858135993"/>
    <n v="0"/>
    <n v="0"/>
    <n v="14.043944280062799"/>
    <n v="43.622810844704503"/>
  </r>
  <r>
    <s v="13"/>
    <x v="16"/>
    <s v="Tillverkningsindustri"/>
    <s v="2018"/>
    <x v="42"/>
    <n v="4.1369606303199697"/>
    <n v="4.0255007479463503"/>
    <n v="1.0552160570797999"/>
    <n v="0.160112272342575"/>
    <n v="0.16005676231083299"/>
    <n v="14.9162759813213"/>
    <n v="0.50326118804071296"/>
    <n v="0.115583815072378"/>
    <n v="1.8553466351796899"/>
    <n v="16.861506052515399"/>
    <n v="3.14990079697845"/>
    <n v="1.058577231751"/>
    <n v="5.6132041985597798"/>
    <n v="64.548540858135993"/>
    <n v="0"/>
    <n v="0"/>
    <n v="13.005887693633801"/>
    <n v="43.963922316012003"/>
  </r>
  <r>
    <s v="13"/>
    <x v="16"/>
    <s v="Tillverkningsindustri"/>
    <s v="2018"/>
    <x v="43"/>
    <n v="4.1103458105658204"/>
    <n v="3.99624083220943"/>
    <n v="1.33664565654856"/>
    <n v="0.16750806832909601"/>
    <n v="0.184528549679885"/>
    <n v="14.595875216822"/>
    <n v="0.58906625677751001"/>
    <n v="0.108174842058778"/>
    <n v="1.7722943637652899"/>
    <n v="15.401010510416301"/>
    <n v="3.04770889641122"/>
    <n v="1.0308763455874499"/>
    <n v="5.4169497206937196"/>
    <n v="64.548540858135993"/>
    <n v="0"/>
    <n v="0"/>
    <n v="13.5244922168513"/>
    <n v="41.775527623400997"/>
  </r>
  <r>
    <s v="13"/>
    <x v="16"/>
    <s v="Tillverkningsindustri"/>
    <s v="2019"/>
    <x v="44"/>
    <n v="4.0678570923070696"/>
    <n v="3.9767149862059199"/>
    <n v="1.3641381856128301"/>
    <n v="0.172062324369787"/>
    <n v="0.20378989492177901"/>
    <n v="12.892204914084299"/>
    <n v="1.4849829210997101"/>
    <n v="0.111699296210667"/>
    <n v="1.64929710434271"/>
    <n v="14.0429817695782"/>
    <n v="2.8757555222397202"/>
    <n v="1.16889888788109"/>
    <n v="4.8684393549604303"/>
    <n v="39.839473085346697"/>
    <n v="0"/>
    <n v="0"/>
    <n v="10.600161139362401"/>
    <n v="37.98987516735"/>
  </r>
  <r>
    <s v="13"/>
    <x v="16"/>
    <s v="Tillverkningsindustri"/>
    <s v="2019"/>
    <x v="45"/>
    <n v="4.0851846674447403"/>
    <n v="3.99668686875351"/>
    <n v="1.20698576208436"/>
    <n v="0.16590051272287101"/>
    <n v="0.16766749051178401"/>
    <n v="13.506816108099899"/>
    <n v="0.98294706567415502"/>
    <n v="0.111676852605018"/>
    <n v="1.77759346931742"/>
    <n v="15.943438079507001"/>
    <n v="3.0546190566930802"/>
    <n v="1.15052192402968"/>
    <n v="5.3034961664015903"/>
    <n v="39.839473085346697"/>
    <n v="0"/>
    <n v="0"/>
    <n v="13.009222482376799"/>
    <n v="43.115667205787403"/>
  </r>
  <r>
    <s v="13"/>
    <x v="16"/>
    <s v="Tillverkningsindustri"/>
    <s v="2019"/>
    <x v="46"/>
    <n v="4.2889675983029001"/>
    <n v="4.2027161109483204"/>
    <n v="1.0119684717795101"/>
    <n v="0.15873716029211499"/>
    <n v="0.15523809970771599"/>
    <n v="13.555954070425001"/>
    <n v="1.19673663187132"/>
    <n v="0.11570881023167801"/>
    <n v="1.7935846566682301"/>
    <n v="16.5292304464719"/>
    <n v="3.0384267257037001"/>
    <n v="1.1408460394673201"/>
    <n v="5.2855373502448701"/>
    <n v="39.839473085346697"/>
    <n v="0"/>
    <n v="0"/>
    <n v="12.0463548166382"/>
    <n v="43.436561408442202"/>
  </r>
  <r>
    <s v="13"/>
    <x v="16"/>
    <s v="Tillverkningsindustri"/>
    <s v="2019"/>
    <x v="47"/>
    <n v="4.2379074080044203"/>
    <n v="4.1459975565720901"/>
    <n v="1.3907313432641599"/>
    <n v="0.17568798956523499"/>
    <n v="0.196895039721356"/>
    <n v="13.6179622110142"/>
    <n v="1.59959537209175"/>
    <n v="0.11507301818718101"/>
    <n v="1.75129338735282"/>
    <n v="15.1820388632317"/>
    <n v="3.07388182913088"/>
    <n v="1.22479844081851"/>
    <n v="5.2379354593205099"/>
    <n v="39.839473085346697"/>
    <n v="0"/>
    <n v="0"/>
    <n v="12.525516358887399"/>
    <n v="41.3001051254233"/>
  </r>
  <r>
    <s v="13"/>
    <x v="16"/>
    <s v="Tillverkningsindustri"/>
    <s v="2020"/>
    <x v="48"/>
    <n v="5.0736468779636201"/>
    <n v="5.0044887941029197"/>
    <n v="1.0475361022171099"/>
    <n v="0.16948877414128"/>
    <n v="0.189474996068073"/>
    <n v="14.215783729670299"/>
    <n v="4.5750648347896199"/>
    <n v="0.17456169133004901"/>
    <n v="1.75123243887702"/>
    <n v="15.1243445673051"/>
    <n v="3.6740032133781999"/>
    <n v="1.9848359860378599"/>
    <n v="5.6315434805953499"/>
    <n v="18.938258823346001"/>
    <n v="0"/>
    <n v="0"/>
    <n v="12.4726055717673"/>
    <n v="38.976023851770201"/>
  </r>
  <r>
    <s v="13"/>
    <x v="16"/>
    <s v="Tillverkningsindustri"/>
    <s v="2020"/>
    <x v="49"/>
    <n v="4.6567093548287"/>
    <n v="4.5939122648991804"/>
    <n v="0.95918060745457501"/>
    <n v="0.149418245409638"/>
    <n v="0.15224985973640201"/>
    <n v="12.7407157759939"/>
    <n v="3.2884813708448801"/>
    <n v="0.152781602802704"/>
    <n v="1.7192770571567699"/>
    <n v="15.389820587383101"/>
    <n v="3.2043602037660701"/>
    <n v="1.58035576479549"/>
    <n v="5.1474935402982496"/>
    <n v="18.938258823346001"/>
    <n v="0"/>
    <n v="0"/>
    <n v="12.3521500122608"/>
    <n v="39.141623176433598"/>
  </r>
  <r>
    <s v="13"/>
    <x v="16"/>
    <s v="Tillverkningsindustri"/>
    <s v="2020"/>
    <x v="50"/>
    <n v="5.3024891557307203"/>
    <n v="5.2394860422727101"/>
    <n v="0.92202810899107801"/>
    <n v="0.15040285272592899"/>
    <n v="0.15028923793884599"/>
    <n v="13.4300925219997"/>
    <n v="4.0138803396785301"/>
    <n v="0.16571831670807399"/>
    <n v="1.8553390291042"/>
    <n v="17.065803657932999"/>
    <n v="3.2758663897770099"/>
    <n v="1.58372159653051"/>
    <n v="5.3197267388755503"/>
    <n v="18.938258823346001"/>
    <n v="0"/>
    <n v="0"/>
    <n v="12.254146953325799"/>
    <n v="41.802251043343503"/>
  </r>
  <r>
    <s v="13"/>
    <x v="16"/>
    <s v="Tillverkningsindustri"/>
    <s v="2020"/>
    <x v="51"/>
    <n v="5.4237009511965502"/>
    <n v="5.3537412583322102"/>
    <n v="0.82900654128893903"/>
    <n v="0.17354170828621099"/>
    <n v="0.179745762326629"/>
    <n v="14.847278367523501"/>
    <n v="5.2666195120536399"/>
    <n v="0.172618661450016"/>
    <n v="1.8021958933190301"/>
    <n v="15.4811374706587"/>
    <n v="3.8175371307605901"/>
    <n v="2.01462237760459"/>
    <n v="5.9230706450686599"/>
    <n v="18.938258823346001"/>
    <n v="0"/>
    <n v="0"/>
    <n v="9.8285917608838904"/>
    <n v="41.407704318101899"/>
  </r>
  <r>
    <s v="13"/>
    <x v="16"/>
    <s v="Tillverkningsindustri"/>
    <s v="2021"/>
    <x v="52"/>
    <n v="3.1844714285281901"/>
    <n v="3.1328897737775501"/>
    <n v="0.835383594595423"/>
    <n v="0.12716902664114599"/>
    <n v="0.13465912196736801"/>
    <n v="8.9642889323591"/>
    <n v="9.8499098923285094E-2"/>
    <n v="0.111415708191622"/>
    <n v="1.6070129162459801"/>
    <n v="13.878145230626901"/>
    <n v="2.0355962609981102"/>
    <n v="0.66120418322818497"/>
    <n v="3.6588296949900401"/>
    <n v="14.111407275653301"/>
    <n v="0"/>
    <n v="0"/>
    <n v="10.576503645365101"/>
    <n v="36.876094678214102"/>
  </r>
  <r>
    <s v="13"/>
    <x v="16"/>
    <s v="Tillverkningsindustri"/>
    <s v="2021"/>
    <x v="53"/>
    <n v="3.5294116676001699"/>
    <n v="3.4740934371371002"/>
    <n v="0.80768473131927998"/>
    <n v="0.140870416437333"/>
    <n v="0.138434386840039"/>
    <n v="10.090463947485601"/>
    <n v="7.21149698383583E-2"/>
    <n v="0.12953344809702699"/>
    <n v="1.8726728437717199"/>
    <n v="16.412766485700701"/>
    <n v="2.3308309788185899"/>
    <n v="0.75195197639057199"/>
    <n v="4.1979849923615102"/>
    <n v="14.111407275653301"/>
    <n v="0"/>
    <n v="0"/>
    <n v="10.754867020201001"/>
    <n v="42.814670347470098"/>
  </r>
  <r>
    <s v="13"/>
    <x v="16"/>
    <s v="Tillverkningsindustri"/>
    <s v="2021"/>
    <x v="54"/>
    <n v="3.61838672126289"/>
    <n v="3.5643335900923701"/>
    <n v="0.91929410448014903"/>
    <n v="0.13617726338443401"/>
    <n v="0.13766961064271299"/>
    <n v="9.9020592819766193"/>
    <n v="8.8677781211939699E-2"/>
    <n v="0.13958474676947"/>
    <n v="1.9291922994552899"/>
    <n v="17.362086636394999"/>
    <n v="2.2686952834585901"/>
    <n v="0.73305554206508206"/>
    <n v="4.0850713166219803"/>
    <n v="14.111407275653301"/>
    <n v="0"/>
    <n v="0"/>
    <n v="12.514994211360101"/>
    <n v="42.755530301438696"/>
  </r>
  <r>
    <s v="13"/>
    <x v="16"/>
    <s v="Tillverkningsindustri"/>
    <s v="2021"/>
    <x v="55"/>
    <n v="3.4494684875822998"/>
    <n v="3.3955884147109301"/>
    <n v="0.95791167318271098"/>
    <n v="0.13531777447430701"/>
    <n v="0.13962340571541601"/>
    <n v="9.6333643176083807"/>
    <n v="0.114720878658351"/>
    <n v="0.122605516490287"/>
    <n v="1.7552072493505799"/>
    <n v="15.2963980805324"/>
    <n v="2.1940969811007802"/>
    <n v="0.71189154087343698"/>
    <n v="3.94517001974436"/>
    <n v="14.111407275653301"/>
    <n v="0"/>
    <n v="0"/>
    <n v="12.4672933688184"/>
    <n v="40.018440640619403"/>
  </r>
  <r>
    <s v="13"/>
    <x v="16"/>
    <s v="Tillverkningsindustri"/>
    <s v="2022"/>
    <x v="56"/>
    <n v="3.0401606901526801"/>
    <n v="2.9912609459770501"/>
    <n v="0.908163715902504"/>
    <n v="0.119560583352079"/>
    <n v="0.12959743671294199"/>
    <n v="8.4309755119048901"/>
    <n v="9.8213417150065499E-2"/>
    <n v="0.109485426904946"/>
    <n v="1.5447508304922599"/>
    <n v="13.491023399701101"/>
    <n v="1.9047869616189701"/>
    <n v="0.61987551153321596"/>
    <n v="3.4221246252726498"/>
    <n v="14.111407275653301"/>
    <n v="0"/>
    <n v="0"/>
    <n v="11.586187046676701"/>
    <n v="34.848725467136603"/>
  </r>
  <r>
    <s v="13"/>
    <x v="16"/>
    <s v="Tillverkningsindustri"/>
    <s v="2022"/>
    <x v="57"/>
    <n v="3.0206769037695902"/>
    <n v="2.97312622581468"/>
    <n v="1.0151101010013199"/>
    <n v="0.114883298547979"/>
    <n v="0.125683660012021"/>
    <n v="8.2737487228125506"/>
    <n v="7.1077220649402098E-2"/>
    <n v="0.11909399520883"/>
    <n v="1.62796856522111"/>
    <n v="14.7021099068536"/>
    <n v="1.88594702161811"/>
    <n v="0.61121960102218498"/>
    <n v="3.3931554707338201"/>
    <n v="14.111407275653301"/>
    <n v="0"/>
    <n v="0"/>
    <n v="13.6323436295874"/>
    <n v="35.849824240034998"/>
  </r>
  <r>
    <s v="13"/>
    <x v="16"/>
    <s v="Tillverkningsindustri"/>
    <s v="2022"/>
    <x v="58"/>
    <n v="3.1497037488501598"/>
    <n v="3.10248068032754"/>
    <n v="1.01804906540591"/>
    <n v="0.11386452017462199"/>
    <n v="0.123625332749089"/>
    <n v="8.3285308644260994"/>
    <n v="8.7693411809228794E-2"/>
    <n v="0.125064701640894"/>
    <n v="1.6732561040456999"/>
    <n v="15.310486685225699"/>
    <n v="1.88909098753184"/>
    <n v="0.61249409389086595"/>
    <n v="3.3989083284963901"/>
    <n v="14.111407275653301"/>
    <n v="0"/>
    <n v="0"/>
    <n v="13.8846427859086"/>
    <n v="36.346643963148502"/>
  </r>
  <r>
    <s v="13"/>
    <x v="16"/>
    <s v="Tillverkningsindustri"/>
    <s v="2022"/>
    <x v="59"/>
    <n v="3.1686265303175798"/>
    <n v="3.1192390717301501"/>
    <n v="0.96804239493090205"/>
    <n v="0.120935502345905"/>
    <n v="0.13400318237105699"/>
    <n v="8.6312891555284299"/>
    <n v="0.114150850911221"/>
    <n v="0.117053270259616"/>
    <n v="1.6215746239767199"/>
    <n v="14.3762386630049"/>
    <n v="1.94783537009251"/>
    <n v="0.63404080479318903"/>
    <n v="3.4996038899270401"/>
    <n v="14.111407275653301"/>
    <n v="0"/>
    <n v="0"/>
    <n v="12.607485505078101"/>
    <n v="36.231565260569297"/>
  </r>
  <r>
    <s v="13"/>
    <x v="16"/>
    <s v="Tillverkningsindustri"/>
    <s v="2023"/>
    <x v="60"/>
    <n v="2.8569211166851298"/>
    <n v="2.80479656025366"/>
    <n v="1.23253554634115"/>
    <n v="0.127476996653206"/>
    <n v="0.14396737006528901"/>
    <n v="8.3182641862201798"/>
    <n v="0.17290125734818301"/>
    <n v="0.111587557681278"/>
    <n v="1.5948360424572701"/>
    <n v="13.672459918968499"/>
    <n v="1.89260866753611"/>
    <n v="0.630348199611796"/>
    <n v="3.37847064854035"/>
    <n v="14.8639533410326"/>
    <n v="0"/>
    <n v="0"/>
    <n v="12.6416197388569"/>
    <n v="34.509888978200898"/>
  </r>
  <r>
    <s v="14"/>
    <x v="17"/>
    <s v="Tillverkningsindustri"/>
    <s v="2008"/>
    <x v="0"/>
    <n v="36.913540543414399"/>
    <n v="35.699966074260601"/>
    <n v="20.8695456078059"/>
    <n v="1.5173704828051"/>
    <n v="3.5090349587770202"/>
    <n v="179.24090559108899"/>
    <n v="5.9062211584892301"/>
    <n v="3.07477218858909"/>
    <n v="29.1571507419503"/>
    <n v="184.75699417584801"/>
    <n v="27.463925841339499"/>
    <n v="13.293818790613299"/>
    <n v="43.258377218121304"/>
    <n v="713.21831236473702"/>
    <n v="0"/>
    <n v="0"/>
    <n v="53.195681463746297"/>
    <n v="359.53139453149299"/>
  </r>
  <r>
    <s v="14"/>
    <x v="17"/>
    <s v="Tillverkningsindustri"/>
    <s v="2008"/>
    <x v="1"/>
    <n v="37.080223121061003"/>
    <n v="35.966091171857201"/>
    <n v="15.4926591299775"/>
    <n v="1.20863550662116"/>
    <n v="2.8794724137311798"/>
    <n v="189.087050270025"/>
    <n v="3.9896405491652098"/>
    <n v="3.4286461437784701"/>
    <n v="31.0890629700212"/>
    <n v="207.17204372406499"/>
    <n v="28.0721753480546"/>
    <n v="12.9554856857081"/>
    <n v="45.356577775888901"/>
    <n v="713.21831236473702"/>
    <n v="0"/>
    <n v="0"/>
    <n v="74.159435968213401"/>
    <n v="400.85417450198202"/>
  </r>
  <r>
    <s v="14"/>
    <x v="17"/>
    <s v="Tillverkningsindustri"/>
    <s v="2008"/>
    <x v="2"/>
    <n v="36.372576768270903"/>
    <n v="35.3214623527032"/>
    <n v="12.446114940218999"/>
    <n v="1.00841674214349"/>
    <n v="2.52377380481889"/>
    <n v="180.88366089445901"/>
    <n v="4.0879198953281302"/>
    <n v="3.5469737684852798"/>
    <n v="30.613570818690999"/>
    <n v="209.911432938405"/>
    <n v="26.349446156195899"/>
    <n v="12.0215756432864"/>
    <n v="42.8677095004035"/>
    <n v="713.21831236473702"/>
    <n v="0"/>
    <n v="0"/>
    <n v="81.706315621169495"/>
    <n v="391.478391512283"/>
  </r>
  <r>
    <s v="14"/>
    <x v="17"/>
    <s v="Tillverkningsindustri"/>
    <s v="2008"/>
    <x v="3"/>
    <n v="40.590961185792402"/>
    <n v="39.372537784649097"/>
    <n v="21.022859994710998"/>
    <n v="1.5328343988618101"/>
    <n v="3.5358561814354901"/>
    <n v="193.94498300097001"/>
    <n v="8.1682499747327206"/>
    <n v="3.2451365997052699"/>
    <n v="30.556033643830101"/>
    <n v="194.38119750382401"/>
    <n v="29.447991766684002"/>
    <n v="14.157350399469401"/>
    <n v="46.547212555121"/>
    <n v="713.21831236473702"/>
    <n v="0"/>
    <n v="0"/>
    <n v="67.570860127971997"/>
    <n v="386.59313689473902"/>
  </r>
  <r>
    <s v="14"/>
    <x v="17"/>
    <s v="Tillverkningsindustri"/>
    <s v="2009"/>
    <x v="4"/>
    <n v="34.279049460757001"/>
    <n v="33.073430156925298"/>
    <n v="21.5558999366284"/>
    <n v="1.5147545913104301"/>
    <n v="3.5003064382334199"/>
    <n v="158.50954099263001"/>
    <n v="4.9258277335834899"/>
    <n v="2.98277101361839"/>
    <n v="27.2956536703451"/>
    <n v="171.27144282987001"/>
    <n v="25.883232777876799"/>
    <n v="12.3418700955225"/>
    <n v="40.968375847350003"/>
    <n v="706.20075686390601"/>
    <n v="0"/>
    <n v="0"/>
    <n v="59.694529365374599"/>
    <n v="340.265430353856"/>
  </r>
  <r>
    <s v="14"/>
    <x v="17"/>
    <s v="Tillverkningsindustri"/>
    <s v="2009"/>
    <x v="5"/>
    <n v="33.9814494131491"/>
    <n v="32.925257444461799"/>
    <n v="13.102078275438901"/>
    <n v="1.04964091710817"/>
    <n v="2.5655845996344699"/>
    <n v="161.84168169983499"/>
    <n v="3.2090242509649198"/>
    <n v="3.45851723572697"/>
    <n v="29.0593578387927"/>
    <n v="195.789276289562"/>
    <n v="25.4035541232093"/>
    <n v="11.382890448518401"/>
    <n v="41.537898439212803"/>
    <n v="706.20075686390601"/>
    <n v="0"/>
    <n v="0"/>
    <n v="79.290005994767398"/>
    <n v="374.47932264462798"/>
  </r>
  <r>
    <s v="14"/>
    <x v="17"/>
    <s v="Tillverkningsindustri"/>
    <s v="2009"/>
    <x v="6"/>
    <n v="33.064626832566702"/>
    <n v="32.027334490129597"/>
    <n v="12.308508796947001"/>
    <n v="0.98860977039301001"/>
    <n v="2.4682141578243102"/>
    <n v="160.07692642941799"/>
    <n v="2.3524765139872499"/>
    <n v="3.5895438214843902"/>
    <n v="29.591785709335401"/>
    <n v="201.45949308666499"/>
    <n v="25.002598534314401"/>
    <n v="11.0946107035838"/>
    <n v="41.0816131772416"/>
    <n v="706.20075686390601"/>
    <n v="0"/>
    <n v="0"/>
    <n v="83.321991915479998"/>
    <n v="377.20359605734802"/>
  </r>
  <r>
    <s v="14"/>
    <x v="17"/>
    <s v="Tillverkningsindustri"/>
    <s v="2009"/>
    <x v="7"/>
    <n v="34.583066652249499"/>
    <n v="33.464898298407"/>
    <n v="16.5637738438977"/>
    <n v="1.2506857235300499"/>
    <n v="2.8762814372540699"/>
    <n v="166.055831986751"/>
    <n v="3.2169014265195899"/>
    <n v="3.1744294704536502"/>
    <n v="27.928362007878299"/>
    <n v="181.20583772583899"/>
    <n v="26.494153481407398"/>
    <n v="12.0566898851233"/>
    <n v="42.957354670791702"/>
    <n v="706.20075686390601"/>
    <n v="0"/>
    <n v="0"/>
    <n v="72.881674458461603"/>
    <n v="368.96004249543603"/>
  </r>
  <r>
    <s v="14"/>
    <x v="17"/>
    <s v="Tillverkningsindustri"/>
    <s v="2010"/>
    <x v="8"/>
    <n v="38.123973427502001"/>
    <n v="37.001306509351402"/>
    <n v="15.5633959380056"/>
    <n v="1.4332318263816599"/>
    <n v="2.9186957439502201"/>
    <n v="158.786941353256"/>
    <n v="5.0469569444351103"/>
    <n v="1.89901914693519"/>
    <n v="21.854206269667198"/>
    <n v="139.74383277929999"/>
    <n v="24.239220147959699"/>
    <n v="11.3948352789334"/>
    <n v="38.596867469139198"/>
    <n v="661.13700332886197"/>
    <n v="0"/>
    <n v="0"/>
    <n v="12.502111149536301"/>
    <n v="352.67552229729398"/>
  </r>
  <r>
    <s v="14"/>
    <x v="17"/>
    <s v="Tillverkningsindustri"/>
    <s v="2010"/>
    <x v="9"/>
    <n v="35.182766406876397"/>
    <n v="34.160028905448797"/>
    <n v="9.4470582522442204"/>
    <n v="1.12746698601244"/>
    <n v="2.24363381447822"/>
    <n v="159.51446686777601"/>
    <n v="3.04348787876408"/>
    <n v="2.0227312325485198"/>
    <n v="22.726025655528399"/>
    <n v="154.04445268360601"/>
    <n v="24.2545045934597"/>
    <n v="10.968616393272301"/>
    <n v="39.464490117001098"/>
    <n v="661.13700332886197"/>
    <n v="0"/>
    <n v="0"/>
    <n v="13.462247927156399"/>
    <n v="381.95875972656"/>
  </r>
  <r>
    <s v="14"/>
    <x v="17"/>
    <s v="Tillverkningsindustri"/>
    <s v="2010"/>
    <x v="10"/>
    <n v="34.782114547416199"/>
    <n v="33.771691686968197"/>
    <n v="8.6158318276397008"/>
    <n v="1.0871567687138901"/>
    <n v="2.1853326217825599"/>
    <n v="159.668450427056"/>
    <n v="2.7519576121312301"/>
    <n v="2.1112770717626699"/>
    <n v="23.355770432561201"/>
    <n v="160.234350490216"/>
    <n v="24.2152143268824"/>
    <n v="10.8954917619896"/>
    <n v="39.512610693696097"/>
    <n v="661.13700332886197"/>
    <n v="0"/>
    <n v="0"/>
    <n v="13.8998377294189"/>
    <n v="388.61414779300901"/>
  </r>
  <r>
    <s v="14"/>
    <x v="17"/>
    <s v="Tillverkningsindustri"/>
    <s v="2010"/>
    <x v="11"/>
    <n v="40.717742327808402"/>
    <n v="39.5743474088722"/>
    <n v="15.690578055803099"/>
    <n v="1.5054189972907399"/>
    <n v="2.9757814759038101"/>
    <n v="176.466226558172"/>
    <n v="4.8689942061177698"/>
    <n v="1.98374976338732"/>
    <n v="23.419776333320101"/>
    <n v="150.011323898244"/>
    <n v="26.904130734137102"/>
    <n v="12.4281949413174"/>
    <n v="43.190789180095898"/>
    <n v="661.13700332886197"/>
    <n v="0"/>
    <n v="0"/>
    <n v="15.002116290789701"/>
    <n v="395.052417407978"/>
  </r>
  <r>
    <s v="14"/>
    <x v="17"/>
    <s v="Tillverkningsindustri"/>
    <s v="2011"/>
    <x v="12"/>
    <n v="38.282597102360398"/>
    <n v="37.232183514192201"/>
    <n v="15.030004275119801"/>
    <n v="1.35238764983225"/>
    <n v="2.5722507153182801"/>
    <n v="163.29635980266801"/>
    <n v="4.1929383039074697"/>
    <n v="2.2000926589566001"/>
    <n v="21.5123756101511"/>
    <n v="145.66033466161301"/>
    <n v="26.779187876394399"/>
    <n v="11.3644232685044"/>
    <n v="44.597555426269899"/>
    <n v="620.00784093376706"/>
    <n v="0"/>
    <n v="0"/>
    <n v="45.246351664922997"/>
    <n v="365.43143213858298"/>
  </r>
  <r>
    <s v="14"/>
    <x v="17"/>
    <s v="Tillverkningsindustri"/>
    <s v="2011"/>
    <x v="13"/>
    <n v="35.0612414969086"/>
    <n v="34.087060795655297"/>
    <n v="11.0499663495766"/>
    <n v="1.1139610511265701"/>
    <n v="2.1061850632513002"/>
    <n v="165.24599441204799"/>
    <n v="2.4183291423299602"/>
    <n v="2.5478499719423402"/>
    <n v="23.308178623313701"/>
    <n v="165.700104126437"/>
    <n v="27.556062459768601"/>
    <n v="11.269846879613601"/>
    <n v="46.615890660344597"/>
    <n v="620.00784093376706"/>
    <n v="0"/>
    <n v="0"/>
    <n v="60.269868531893202"/>
    <n v="398.75070842621699"/>
  </r>
  <r>
    <s v="14"/>
    <x v="17"/>
    <s v="Tillverkningsindustri"/>
    <s v="2011"/>
    <x v="14"/>
    <n v="35.449065211907502"/>
    <n v="34.4922644978341"/>
    <n v="10.097984527368901"/>
    <n v="1.0598263322402399"/>
    <n v="1.9978176819968101"/>
    <n v="164.57128953100801"/>
    <n v="2.2274059309285299"/>
    <n v="2.57910187749181"/>
    <n v="23.335972777472801"/>
    <n v="167.450183622688"/>
    <n v="27.338568261178501"/>
    <n v="11.1193167433675"/>
    <n v="46.366383864394201"/>
    <n v="620.00784093376706"/>
    <n v="0"/>
    <n v="0"/>
    <n v="61.8875478306418"/>
    <n v="399.95803242992798"/>
  </r>
  <r>
    <s v="14"/>
    <x v="17"/>
    <s v="Tillverkningsindustri"/>
    <s v="2011"/>
    <x v="15"/>
    <n v="36.131699947583797"/>
    <n v="35.143487189452202"/>
    <n v="11.6102383635459"/>
    <n v="1.1671081199504001"/>
    <n v="2.1043309075348602"/>
    <n v="166.50619880891"/>
    <n v="2.8801785056583902"/>
    <n v="2.2485458301341699"/>
    <n v="21.6560090274907"/>
    <n v="151.09492685784201"/>
    <n v="27.739937449441101"/>
    <n v="11.406651540251399"/>
    <n v="46.815418919264097"/>
    <n v="620.00784093376706"/>
    <n v="0"/>
    <n v="0"/>
    <n v="54.054722777010198"/>
    <n v="389.17411409626499"/>
  </r>
  <r>
    <s v="14"/>
    <x v="17"/>
    <s v="Tillverkningsindustri"/>
    <s v="2012"/>
    <x v="16"/>
    <n v="36.277644582825999"/>
    <n v="35.230587560854403"/>
    <n v="15.671843045609901"/>
    <n v="1.5196841892019599"/>
    <n v="2.5050929967773099"/>
    <n v="163.23395279353699"/>
    <n v="3.82883464860948"/>
    <n v="1.8097929586903501"/>
    <n v="17.495272013213299"/>
    <n v="130.075939169055"/>
    <n v="25.067419280705298"/>
    <n v="10.7045159946504"/>
    <n v="41.469868886021899"/>
    <n v="574.19810792336898"/>
    <n v="0"/>
    <n v="0"/>
    <n v="31.206398846682202"/>
    <n v="366.65820795723198"/>
  </r>
  <r>
    <s v="14"/>
    <x v="17"/>
    <s v="Tillverkningsindustri"/>
    <s v="2012"/>
    <x v="17"/>
    <n v="35.113579963030801"/>
    <n v="34.187695754858403"/>
    <n v="9.2517281541030094"/>
    <n v="1.14741713600453"/>
    <n v="1.7007342574201101"/>
    <n v="160.965706100777"/>
    <n v="2.3094709647392402"/>
    <n v="1.9542849654163901"/>
    <n v="17.178037511350901"/>
    <n v="139.15858887837501"/>
    <n v="24.569157358072701"/>
    <n v="10.1421485351217"/>
    <n v="41.342493421501203"/>
    <n v="574.19810792336898"/>
    <n v="0"/>
    <n v="0"/>
    <n v="43.8818399341732"/>
    <n v="382.38431050644402"/>
  </r>
  <r>
    <s v="14"/>
    <x v="17"/>
    <s v="Tillverkningsindustri"/>
    <s v="2012"/>
    <x v="18"/>
    <n v="35.047504494006397"/>
    <n v="34.129030635777298"/>
    <n v="9.0137055715145191"/>
    <n v="1.12376939950716"/>
    <n v="1.65988783701061"/>
    <n v="160.479928793494"/>
    <n v="2.3428105701708701"/>
    <n v="1.99176133161673"/>
    <n v="17.347634239336902"/>
    <n v="141.69992566385599"/>
    <n v="24.419992950373199"/>
    <n v="10.071100863932701"/>
    <n v="41.121827028175403"/>
    <n v="574.19810792336898"/>
    <n v="0"/>
    <n v="0"/>
    <n v="47.359225305348197"/>
    <n v="383.64961099802099"/>
  </r>
  <r>
    <s v="14"/>
    <x v="17"/>
    <s v="Tillverkningsindustri"/>
    <s v="2012"/>
    <x v="19"/>
    <n v="37.065847379618504"/>
    <n v="36.0068150540177"/>
    <n v="16.7668965069923"/>
    <n v="1.5619014497586301"/>
    <n v="2.53322619612024"/>
    <n v="169.66345052075599"/>
    <n v="3.63783709322108"/>
    <n v="1.8209511818473001"/>
    <n v="17.922464742898899"/>
    <n v="133.16586393039799"/>
    <n v="26.064199443165499"/>
    <n v="11.063917286981599"/>
    <n v="43.219020872907599"/>
    <n v="574.19810792336898"/>
    <n v="0"/>
    <n v="0"/>
    <n v="43.583272726641503"/>
    <n v="381.613154365578"/>
  </r>
  <r>
    <s v="14"/>
    <x v="17"/>
    <s v="Tillverkningsindustri"/>
    <s v="2013"/>
    <x v="20"/>
    <n v="36.906996647256001"/>
    <n v="35.841394793772402"/>
    <n v="18.458840337790701"/>
    <n v="1.71885500863729"/>
    <n v="2.7221852512932698"/>
    <n v="164.68761747939999"/>
    <n v="3.9268773720200998"/>
    <n v="1.4724803823141299"/>
    <n v="16.586313222184899"/>
    <n v="127.460845353754"/>
    <n v="26.774752896914801"/>
    <n v="10.8135661099099"/>
    <n v="45.023419470223999"/>
    <n v="533.88408915846901"/>
    <n v="0"/>
    <n v="0"/>
    <n v="32.602359176180201"/>
    <n v="357.92405270375502"/>
  </r>
  <r>
    <s v="14"/>
    <x v="17"/>
    <s v="Tillverkningsindustri"/>
    <s v="2013"/>
    <x v="21"/>
    <n v="35.660454203684097"/>
    <n v="34.753932030655299"/>
    <n v="8.8966887269220596"/>
    <n v="1.2372397082646001"/>
    <n v="1.5989128992925199"/>
    <n v="166.52431885535401"/>
    <n v="2.1912774915803901"/>
    <n v="1.5270512879345399"/>
    <n v="16.005040488618501"/>
    <n v="138.859431201327"/>
    <n v="27.3288353597172"/>
    <n v="10.542107338594199"/>
    <n v="47.011329583520002"/>
    <n v="533.88408915846901"/>
    <n v="0"/>
    <n v="0"/>
    <n v="39.648808384450199"/>
    <n v="390.49617455770698"/>
  </r>
  <r>
    <s v="14"/>
    <x v="17"/>
    <s v="Tillverkningsindustri"/>
    <s v="2013"/>
    <x v="22"/>
    <n v="35.610622403875901"/>
    <n v="34.7252516788637"/>
    <n v="7.8363730136810199"/>
    <n v="1.1712621914335399"/>
    <n v="1.46793411156493"/>
    <n v="165.743586342892"/>
    <n v="2.11979675092471"/>
    <n v="1.5716763231341899"/>
    <n v="16.0620239562144"/>
    <n v="141.699042708056"/>
    <n v="27.1271810665319"/>
    <n v="10.422770590515"/>
    <n v="46.771023475831299"/>
    <n v="533.88408915846901"/>
    <n v="0"/>
    <n v="0"/>
    <n v="43.008201363595603"/>
    <n v="392.53583469070099"/>
  </r>
  <r>
    <s v="14"/>
    <x v="17"/>
    <s v="Tillverkningsindustri"/>
    <s v="2013"/>
    <x v="23"/>
    <n v="35.614548559727197"/>
    <n v="34.639085217970703"/>
    <n v="13.411961089717501"/>
    <n v="1.4500299851709"/>
    <n v="2.0471895188450402"/>
    <n v="166.82096279422899"/>
    <n v="2.87001795280454"/>
    <n v="1.4296891321526299"/>
    <n v="15.97796315712"/>
    <n v="131.05953165275099"/>
    <n v="27.403616795548"/>
    <n v="10.7588666507877"/>
    <n v="46.722839137619502"/>
    <n v="533.88408915846901"/>
    <n v="0"/>
    <n v="0"/>
    <n v="42.1769136842873"/>
    <n v="377.96816207213601"/>
  </r>
  <r>
    <s v="14"/>
    <x v="17"/>
    <s v="Tillverkningsindustri"/>
    <s v="2014"/>
    <x v="24"/>
    <n v="33.448431665400101"/>
    <n v="32.354534586234102"/>
    <n v="23.799391249701099"/>
    <n v="1.9318837872874599"/>
    <n v="3.1549563725308798"/>
    <n v="152.92361030795999"/>
    <n v="3.9208947804985801"/>
    <n v="1.2903046152518101"/>
    <n v="16.1656962264125"/>
    <n v="120.373629970404"/>
    <n v="23.707307213457501"/>
    <n v="9.8608987373604702"/>
    <n v="39.283431195705099"/>
    <n v="493.60909710390803"/>
    <n v="0"/>
    <n v="0"/>
    <n v="42.8473145906555"/>
    <n v="323.23879785810601"/>
  </r>
  <r>
    <s v="14"/>
    <x v="17"/>
    <s v="Tillverkningsindustri"/>
    <s v="2014"/>
    <x v="25"/>
    <n v="32.305656744158703"/>
    <n v="31.362841833161198"/>
    <n v="14.5848015719285"/>
    <n v="1.4759528194848801"/>
    <n v="2.07422559750432"/>
    <n v="155.76049802119701"/>
    <n v="2.4619702047045799"/>
    <n v="1.3234233370168"/>
    <n v="15.614920372804701"/>
    <n v="132.12181654166599"/>
    <n v="24.449126587356101"/>
    <n v="9.7626695286698997"/>
    <n v="41.394043905568097"/>
    <n v="493.60909710390803"/>
    <n v="0"/>
    <n v="0"/>
    <n v="51.4215203608994"/>
    <n v="356.24462376995598"/>
  </r>
  <r>
    <s v="14"/>
    <x v="17"/>
    <s v="Tillverkningsindustri"/>
    <s v="2014"/>
    <x v="26"/>
    <n v="32.743025966215399"/>
    <n v="31.848661709879"/>
    <n v="11.7839464026599"/>
    <n v="1.32651435181947"/>
    <n v="1.75817342858357"/>
    <n v="154.28037061076299"/>
    <n v="2.2219335865799201"/>
    <n v="1.3379494431730199"/>
    <n v="15.2199055263575"/>
    <n v="133.458759715513"/>
    <n v="24.081360391668799"/>
    <n v="9.5397533939499102"/>
    <n v="40.969205214281502"/>
    <n v="493.60909710390803"/>
    <n v="0"/>
    <n v="0"/>
    <n v="53.293904725855697"/>
    <n v="357.20779661836002"/>
  </r>
  <r>
    <s v="14"/>
    <x v="17"/>
    <s v="Tillverkningsindustri"/>
    <s v="2014"/>
    <x v="27"/>
    <n v="33.566270250977503"/>
    <n v="32.520620973356998"/>
    <n v="20.442032064346002"/>
    <n v="1.7959195966768999"/>
    <n v="2.71862454989961"/>
    <n v="161.443560999292"/>
    <n v="2.93840880444339"/>
    <n v="1.28379998939958"/>
    <n v="16.255872423498602"/>
    <n v="127.76772833811501"/>
    <n v="25.236111651224402"/>
    <n v="10.2252688916449"/>
    <n v="42.351817170576602"/>
    <n v="493.60909710390803"/>
    <n v="0"/>
    <n v="0"/>
    <n v="50.207089284613602"/>
    <n v="353.52338221498502"/>
  </r>
  <r>
    <s v="14"/>
    <x v="17"/>
    <s v="Tillverkningsindustri"/>
    <s v="2015"/>
    <x v="28"/>
    <n v="30.226770720546099"/>
    <n v="29.322443072196101"/>
    <n v="14.919449283713799"/>
    <n v="1.5058511616535699"/>
    <n v="2.0629992368768102"/>
    <n v="137.22951469260701"/>
    <n v="1.9687106953628399"/>
    <n v="1.0415756384458501"/>
    <n v="13.306868028874399"/>
    <n v="110.32456821949501"/>
    <n v="22.2975899291316"/>
    <n v="8.6101804744724202"/>
    <n v="38.216432460190099"/>
    <n v="447.51311187919799"/>
    <n v="0"/>
    <n v="0"/>
    <n v="46.455677339120498"/>
    <n v="321.57972968626399"/>
  </r>
  <r>
    <s v="14"/>
    <x v="17"/>
    <s v="Tillverkningsindustri"/>
    <s v="2015"/>
    <x v="29"/>
    <n v="30.848126423767098"/>
    <n v="30.006966826057699"/>
    <n v="11.359160750775899"/>
    <n v="1.3158368102672999"/>
    <n v="1.6053475396177601"/>
    <n v="141.08283271847199"/>
    <n v="1.5306609405137499"/>
    <n v="1.1190894831232401"/>
    <n v="13.5118578177169"/>
    <n v="120.64612841111899"/>
    <n v="23.128315303259299"/>
    <n v="8.7766033456766692"/>
    <n v="39.936300616443397"/>
    <n v="447.51311187919799"/>
    <n v="0"/>
    <n v="0"/>
    <n v="59.6351802463615"/>
    <n v="345.15232196645002"/>
  </r>
  <r>
    <s v="14"/>
    <x v="17"/>
    <s v="Tillverkningsindustri"/>
    <s v="2015"/>
    <x v="30"/>
    <n v="30.384207673844202"/>
    <n v="29.5826991920407"/>
    <n v="9.9723660235021292"/>
    <n v="1.19118894660455"/>
    <n v="1.3689392526476101"/>
    <n v="137.95226043013301"/>
    <n v="1.3810431145155899"/>
    <n v="1.1421385387301299"/>
    <n v="13.285837707793"/>
    <n v="122.474155406271"/>
    <n v="22.646877526895398"/>
    <n v="8.5631187541953508"/>
    <n v="39.188593364457098"/>
    <n v="447.51311187919799"/>
    <n v="0"/>
    <n v="0"/>
    <n v="70.291160276366298"/>
    <n v="343.68536438852198"/>
  </r>
  <r>
    <s v="14"/>
    <x v="17"/>
    <s v="Tillverkningsindustri"/>
    <s v="2015"/>
    <x v="31"/>
    <n v="31.382927589306899"/>
    <n v="30.476500621077999"/>
    <n v="15.3393680308152"/>
    <n v="1.51882103033889"/>
    <n v="2.0152244039224398"/>
    <n v="144.47518223864299"/>
    <n v="1.9613721563515201"/>
    <n v="1.09829437263427"/>
    <n v="13.9178391738534"/>
    <n v="117.74156232750499"/>
    <n v="23.519885408753002"/>
    <n v="9.0084212081901693"/>
    <n v="40.429949532291197"/>
    <n v="447.51311187919799"/>
    <n v="0"/>
    <n v="0"/>
    <n v="63.205451758877103"/>
    <n v="342.73635884087099"/>
  </r>
  <r>
    <s v="14"/>
    <x v="17"/>
    <s v="Tillverkningsindustri"/>
    <s v="2016"/>
    <x v="32"/>
    <n v="29.441229821842001"/>
    <n v="28.424012396293602"/>
    <n v="25.391363119157901"/>
    <n v="1.9660346273501299"/>
    <n v="3.02175488450851"/>
    <n v="132.217858881838"/>
    <n v="2.0582325435023399"/>
    <n v="1.28527652325787"/>
    <n v="15.0864905763365"/>
    <n v="114.020301690021"/>
    <n v="22.313778130787998"/>
    <n v="8.6386492038438494"/>
    <n v="38.067340214933097"/>
    <n v="411.60911253435"/>
    <n v="0"/>
    <n v="0"/>
    <n v="82.143548030198602"/>
    <n v="307.65291475667101"/>
  </r>
  <r>
    <s v="14"/>
    <x v="17"/>
    <s v="Tillverkningsindustri"/>
    <s v="2016"/>
    <x v="33"/>
    <n v="30.2860006324788"/>
    <n v="29.445400278534098"/>
    <n v="13.9709000190055"/>
    <n v="1.4338573743993901"/>
    <n v="1.7506798998048501"/>
    <n v="137.94439371813101"/>
    <n v="1.46836060505883"/>
    <n v="1.3541156323139201"/>
    <n v="14.0946286018573"/>
    <n v="125.15574990383701"/>
    <n v="23.586911742967601"/>
    <n v="8.8170192277800705"/>
    <n v="40.879116961569402"/>
    <n v="411.60911253435"/>
    <n v="0"/>
    <n v="0"/>
    <n v="94.191843554168301"/>
    <n v="341.05527702236498"/>
  </r>
  <r>
    <s v="14"/>
    <x v="17"/>
    <s v="Tillverkningsindustri"/>
    <s v="2016"/>
    <x v="34"/>
    <n v="30.480618479683201"/>
    <n v="29.679116278660501"/>
    <n v="11.038742713521099"/>
    <n v="1.31748780876019"/>
    <n v="1.45567211310204"/>
    <n v="139.48000041653"/>
    <n v="1.35167549584262"/>
    <n v="1.36211327113908"/>
    <n v="13.885407669155301"/>
    <n v="127.785842447295"/>
    <n v="23.8912321230133"/>
    <n v="8.8635225512923093"/>
    <n v="41.546388111662303"/>
    <n v="411.60911253435"/>
    <n v="0"/>
    <n v="0"/>
    <n v="92.171121918514402"/>
    <n v="349.21133440989598"/>
  </r>
  <r>
    <s v="14"/>
    <x v="17"/>
    <s v="Tillverkningsindustri"/>
    <s v="2016"/>
    <x v="35"/>
    <n v="31.333689437237801"/>
    <n v="30.3835205982109"/>
    <n v="20.510144532089399"/>
    <n v="1.7783800064525399"/>
    <n v="2.4031794565178299"/>
    <n v="144.27621467353401"/>
    <n v="1.9040077446161601"/>
    <n v="1.29142775676345"/>
    <n v="14.862323623498799"/>
    <n v="121.58252942895599"/>
    <n v="24.584997573866801"/>
    <n v="9.2715131563125102"/>
    <n v="42.3869431080346"/>
    <n v="411.60911253435"/>
    <n v="0"/>
    <n v="0"/>
    <n v="98.517179080851406"/>
    <n v="344.36119060077698"/>
  </r>
  <r>
    <s v="14"/>
    <x v="17"/>
    <s v="Tillverkningsindustri"/>
    <s v="2017"/>
    <x v="36"/>
    <n v="28.3115764128401"/>
    <n v="27.437903139371301"/>
    <n v="19.638095315387002"/>
    <n v="1.71322449083679"/>
    <n v="2.3331132171135902"/>
    <n v="117.03498431630899"/>
    <n v="1.60268799164819"/>
    <n v="1.00249805142098"/>
    <n v="12.478076731960099"/>
    <n v="98.3293406479212"/>
    <n v="21.419747318066101"/>
    <n v="8.0035258220420609"/>
    <n v="36.994418042908997"/>
    <n v="354.341613317851"/>
    <n v="0"/>
    <n v="0"/>
    <n v="82.9957784803766"/>
    <n v="299.70093803979103"/>
  </r>
  <r>
    <s v="14"/>
    <x v="17"/>
    <s v="Tillverkningsindustri"/>
    <s v="2017"/>
    <x v="37"/>
    <n v="29.0966984514336"/>
    <n v="28.335712018294998"/>
    <n v="12.0472861524847"/>
    <n v="1.37816001979602"/>
    <n v="1.47972909195574"/>
    <n v="121.711522984475"/>
    <n v="1.1186108669163299"/>
    <n v="1.03436947441339"/>
    <n v="12.028910811504"/>
    <n v="107.954297475685"/>
    <n v="22.667510335674599"/>
    <n v="8.2148607964596696"/>
    <n v="39.638050788009203"/>
    <n v="354.341613317851"/>
    <n v="0"/>
    <n v="0"/>
    <n v="89.927372594284606"/>
    <n v="330.62282183306098"/>
  </r>
  <r>
    <s v="14"/>
    <x v="17"/>
    <s v="Tillverkningsindustri"/>
    <s v="2017"/>
    <x v="38"/>
    <n v="29.327841723215698"/>
    <n v="28.5986501700948"/>
    <n v="10.350440686980701"/>
    <n v="1.2791832777050101"/>
    <n v="1.2809418289727501"/>
    <n v="120.90244471179"/>
    <n v="1.20062648417593"/>
    <n v="1.0444893184867099"/>
    <n v="11.8197938110448"/>
    <n v="109.155434703789"/>
    <n v="22.483694987667899"/>
    <n v="8.1281506232257303"/>
    <n v="39.372556576389897"/>
    <n v="354.341613317851"/>
    <n v="0"/>
    <n v="0"/>
    <n v="92.996149705039898"/>
    <n v="331.12066079504098"/>
  </r>
  <r>
    <s v="14"/>
    <x v="17"/>
    <s v="Tillverkningsindustri"/>
    <s v="2017"/>
    <x v="39"/>
    <n v="29.3514433349733"/>
    <n v="28.509706130558101"/>
    <n v="18.012077631318"/>
    <n v="1.62516779613915"/>
    <n v="2.0259330400148898"/>
    <n v="122.735857561955"/>
    <n v="1.5842412541627899"/>
    <n v="1.01238926554749"/>
    <n v="12.501937616881399"/>
    <n v="103.161069804253"/>
    <n v="22.618258308023201"/>
    <n v="8.3239899029601396"/>
    <n v="39.286692291943098"/>
    <n v="354.341613317851"/>
    <n v="0"/>
    <n v="0"/>
    <n v="101.96471488080201"/>
    <n v="320.60236627268898"/>
  </r>
  <r>
    <s v="14"/>
    <x v="17"/>
    <s v="Tillverkningsindustri"/>
    <s v="2018"/>
    <x v="40"/>
    <n v="26.5177099317415"/>
    <n v="25.6055100814634"/>
    <n v="23.9974126865309"/>
    <n v="1.9497725445141101"/>
    <n v="3.0054583100949901"/>
    <n v="107.360883958804"/>
    <n v="2.0025583265698002"/>
    <n v="1.0079190046182001"/>
    <n v="12.6603072299609"/>
    <n v="92.4828231607448"/>
    <n v="21.689520968763599"/>
    <n v="7.9520334030497501"/>
    <n v="37.565974677529702"/>
    <n v="311.35729329918399"/>
    <n v="0"/>
    <n v="0"/>
    <n v="85.466157745750095"/>
    <n v="281.28197403162198"/>
  </r>
  <r>
    <s v="14"/>
    <x v="17"/>
    <s v="Tillverkningsindustri"/>
    <s v="2018"/>
    <x v="41"/>
    <n v="27.609037781643998"/>
    <n v="26.875851920512702"/>
    <n v="12.8841621189816"/>
    <n v="1.43097371132843"/>
    <n v="1.5221619403566899"/>
    <n v="112.578693394778"/>
    <n v="1.1750631960599101"/>
    <n v="1.00566423146627"/>
    <n v="11.4109005551467"/>
    <n v="100.891620421963"/>
    <n v="23.382836402835501"/>
    <n v="8.1671185668011095"/>
    <n v="41.274150998257099"/>
    <n v="311.35729329918399"/>
    <n v="0"/>
    <n v="0"/>
    <n v="104.687412200959"/>
    <n v="319.76674518144"/>
  </r>
  <r>
    <s v="14"/>
    <x v="17"/>
    <s v="Tillverkningsindustri"/>
    <s v="2018"/>
    <x v="42"/>
    <n v="27.981381480665402"/>
    <n v="27.273732552126901"/>
    <n v="10.6658132283653"/>
    <n v="1.35242326293576"/>
    <n v="1.3535525200487799"/>
    <n v="112.452775083158"/>
    <n v="1.2573135778256499"/>
    <n v="1.0407953337684499"/>
    <n v="11.4185360764516"/>
    <n v="104.011777855285"/>
    <n v="23.316074540182498"/>
    <n v="8.1278914697810496"/>
    <n v="41.201717551966901"/>
    <n v="311.35729329918399"/>
    <n v="0"/>
    <n v="0"/>
    <n v="96.966011082264899"/>
    <n v="322.96778994157398"/>
  </r>
  <r>
    <s v="14"/>
    <x v="17"/>
    <s v="Tillverkningsindustri"/>
    <s v="2018"/>
    <x v="43"/>
    <n v="28.036311471811398"/>
    <n v="27.234909090769499"/>
    <n v="17.048881529991501"/>
    <n v="1.63009245475749"/>
    <n v="2.0739495439954601"/>
    <n v="112.215878916322"/>
    <n v="1.7864509267461399"/>
    <n v="1.0121083618193101"/>
    <n v="11.823491194214601"/>
    <n v="97.367328963000304"/>
    <n v="22.8898963262154"/>
    <n v="8.1505641882797892"/>
    <n v="40.1113689683472"/>
    <n v="311.35729329918399"/>
    <n v="0"/>
    <n v="0"/>
    <n v="100.873032384905"/>
    <n v="305.87147321145602"/>
  </r>
  <r>
    <s v="14"/>
    <x v="17"/>
    <s v="Tillverkningsindustri"/>
    <s v="2019"/>
    <x v="44"/>
    <n v="26.269861305936601"/>
    <n v="25.516768608641801"/>
    <n v="19.249619338962798"/>
    <n v="1.76882866114381"/>
    <n v="2.3109183778224098"/>
    <n v="96.652921543360094"/>
    <n v="1.67296234173912"/>
    <n v="0.94964565819039604"/>
    <n v="11.476247239630901"/>
    <n v="88.725266038639404"/>
    <n v="20.7668240981717"/>
    <n v="7.5227171030611304"/>
    <n v="36.1401478517177"/>
    <n v="219.647387512629"/>
    <n v="0"/>
    <n v="0"/>
    <n v="84.185445286072095"/>
    <n v="291.995927160468"/>
  </r>
  <r>
    <s v="14"/>
    <x v="17"/>
    <s v="Tillverkningsindustri"/>
    <s v="2019"/>
    <x v="45"/>
    <n v="27.9281621356496"/>
    <n v="27.2530160309114"/>
    <n v="13.921133730481699"/>
    <n v="1.54961718539732"/>
    <n v="1.6017915391165001"/>
    <n v="102.98663976861501"/>
    <n v="1.00361868525892"/>
    <n v="0.98910448702433795"/>
    <n v="11.357372159822299"/>
    <n v="99.088922806263895"/>
    <n v="22.635734785673002"/>
    <n v="7.8604785460015902"/>
    <n v="39.979962433558299"/>
    <n v="219.647387512629"/>
    <n v="0"/>
    <n v="0"/>
    <n v="103.09245099020799"/>
    <n v="331.80963290168899"/>
  </r>
  <r>
    <s v="14"/>
    <x v="17"/>
    <s v="Tillverkningsindustri"/>
    <s v="2019"/>
    <x v="46"/>
    <n v="28.4998068424606"/>
    <n v="27.8496794255752"/>
    <n v="11.761148608875599"/>
    <n v="1.47141396361202"/>
    <n v="1.4484046076982999"/>
    <n v="102.830182862024"/>
    <n v="1.10221121282796"/>
    <n v="1.0201734988744"/>
    <n v="11.3530639885296"/>
    <n v="102.240641913362"/>
    <n v="22.550644522505799"/>
    <n v="7.8064112139255002"/>
    <n v="39.888654406459601"/>
    <n v="219.647387512629"/>
    <n v="0"/>
    <n v="0"/>
    <n v="95.454573854912894"/>
    <n v="334.88767675406899"/>
  </r>
  <r>
    <s v="14"/>
    <x v="17"/>
    <s v="Tillverkningsindustri"/>
    <s v="2019"/>
    <x v="47"/>
    <n v="27.790807106624801"/>
    <n v="27.060884140455698"/>
    <n v="17.499626589153401"/>
    <n v="1.7106902134571"/>
    <n v="2.03366686036542"/>
    <n v="102.23736707688801"/>
    <n v="1.5778762507138999"/>
    <n v="0.98509978872738901"/>
    <n v="11.6477157892768"/>
    <n v="95.094162318918904"/>
    <n v="22.175335837557"/>
    <n v="7.8655254019379397"/>
    <n v="38.869395218412798"/>
    <n v="219.647387512629"/>
    <n v="0"/>
    <n v="0"/>
    <n v="99.267165679785407"/>
    <n v="317.51238303715598"/>
  </r>
  <r>
    <s v="14"/>
    <x v="17"/>
    <s v="Tillverkningsindustri"/>
    <s v="2020"/>
    <x v="48"/>
    <n v="26.555786571740601"/>
    <n v="25.8787036262217"/>
    <n v="19.239862889663701"/>
    <n v="1.7638875575190101"/>
    <n v="2.2357783904766699"/>
    <n v="92.343716310058198"/>
    <n v="1.57342000880813"/>
    <n v="1.04475819681263"/>
    <n v="11.4246496401115"/>
    <n v="90.449890882270694"/>
    <n v="21.012275995816498"/>
    <n v="7.36726811894638"/>
    <n v="36.9094182899752"/>
    <n v="147.05094784295201"/>
    <n v="0"/>
    <n v="0"/>
    <n v="108.406597997508"/>
    <n v="295.46391887174099"/>
  </r>
  <r>
    <s v="14"/>
    <x v="17"/>
    <s v="Tillverkningsindustri"/>
    <s v="2020"/>
    <x v="49"/>
    <n v="25.815733274234798"/>
    <n v="25.2243011522086"/>
    <n v="14.4134105488915"/>
    <n v="1.5038657880614501"/>
    <n v="1.6377407266751101"/>
    <n v="88.760063878624393"/>
    <n v="1.10085236402812"/>
    <n v="1.0139735988915599"/>
    <n v="10.6425273365353"/>
    <n v="91.055851135707499"/>
    <n v="20.5621719558624"/>
    <n v="7.0670760188451904"/>
    <n v="36.395682041494801"/>
    <n v="147.05094784295201"/>
    <n v="0"/>
    <n v="0"/>
    <n v="107.77274281566"/>
    <n v="296.97835664570499"/>
  </r>
  <r>
    <s v="14"/>
    <x v="17"/>
    <s v="Tillverkningsindustri"/>
    <s v="2020"/>
    <x v="50"/>
    <n v="27.156893674070901"/>
    <n v="26.578004962864998"/>
    <n v="12.607340198535001"/>
    <n v="1.47248201643153"/>
    <n v="1.4867867503080101"/>
    <n v="92.453548208415697"/>
    <n v="1.09407154973164"/>
    <n v="1.0997277546209401"/>
    <n v="11.2003915770969"/>
    <n v="99.8655665103133"/>
    <n v="21.472263749153999"/>
    <n v="7.2851799439005198"/>
    <n v="38.163101965959697"/>
    <n v="147.05094784295201"/>
    <n v="0"/>
    <n v="0"/>
    <n v="107.84312091247"/>
    <n v="316.97757184584202"/>
  </r>
  <r>
    <s v="14"/>
    <x v="17"/>
    <s v="Tillverkningsindustri"/>
    <s v="2020"/>
    <x v="51"/>
    <n v="28.293850015705502"/>
    <n v="27.622087521876502"/>
    <n v="15.9694775838253"/>
    <n v="1.7630635452755501"/>
    <n v="2.0535609459995601"/>
    <n v="97.781544684314895"/>
    <n v="1.6011610911643099"/>
    <n v="1.0446535612708601"/>
    <n v="11.4254351772709"/>
    <n v="92.425044768959495"/>
    <n v="22.3758220825584"/>
    <n v="7.7133152984677897"/>
    <n v="39.512338058919802"/>
    <n v="147.05094784295201"/>
    <n v="0"/>
    <n v="0"/>
    <n v="86.509821032499701"/>
    <n v="315.62577567056798"/>
  </r>
  <r>
    <s v="14"/>
    <x v="17"/>
    <s v="Tillverkningsindustri"/>
    <s v="2021"/>
    <x v="52"/>
    <n v="26.930154125674299"/>
    <n v="26.2399960421854"/>
    <n v="20.624063851944499"/>
    <n v="1.89717022192444"/>
    <n v="2.3046176015201598"/>
    <n v="85.852669115064103"/>
    <n v="1.6507116523487499"/>
    <n v="0.98144383594460904"/>
    <n v="10.912904182650299"/>
    <n v="81.545567910315"/>
    <n v="19.905852601537202"/>
    <n v="6.9924333140873998"/>
    <n v="34.890935973549503"/>
    <n v="122.878681836401"/>
    <n v="0"/>
    <n v="0"/>
    <n v="103.400252272938"/>
    <n v="295.99221751679801"/>
  </r>
  <r>
    <s v="14"/>
    <x v="17"/>
    <s v="Tillverkningsindustri"/>
    <s v="2021"/>
    <x v="53"/>
    <n v="29.071278816041701"/>
    <n v="28.4519383589227"/>
    <n v="13.8889799644038"/>
    <n v="1.70518099745254"/>
    <n v="1.59245753420311"/>
    <n v="92.372978177568001"/>
    <n v="1.04388170392792"/>
    <n v="1.04504346962991"/>
    <n v="10.8823762021359"/>
    <n v="93.057198575861705"/>
    <n v="22.024783723021599"/>
    <n v="7.3718074814201202"/>
    <n v="39.228502170247801"/>
    <n v="122.878681836401"/>
    <n v="0"/>
    <n v="0"/>
    <n v="105.336508841048"/>
    <n v="342.91201878057001"/>
  </r>
  <r>
    <s v="14"/>
    <x v="17"/>
    <s v="Tillverkningsindustri"/>
    <s v="2021"/>
    <x v="54"/>
    <n v="29.3123620023912"/>
    <n v="28.753712396163198"/>
    <n v="12.0664073765772"/>
    <n v="1.5105064890400499"/>
    <n v="1.26738231414423"/>
    <n v="89.722527860147807"/>
    <n v="1.1320134391114201"/>
    <n v="1.1131692394542101"/>
    <n v="10.711115394316501"/>
    <n v="97.590076567902102"/>
    <n v="21.2998331092545"/>
    <n v="7.1040515252058896"/>
    <n v="38.024771349817499"/>
    <n v="122.878681836401"/>
    <n v="0"/>
    <n v="0"/>
    <n v="124.420190066142"/>
    <n v="339.47562229329299"/>
  </r>
  <r>
    <s v="14"/>
    <x v="17"/>
    <s v="Tillverkningsindustri"/>
    <s v="2021"/>
    <x v="55"/>
    <n v="28.465075717741001"/>
    <n v="27.790813827490801"/>
    <n v="19.7642919337869"/>
    <n v="1.8592459007522999"/>
    <n v="2.0958230255174199"/>
    <n v="90.471330869455699"/>
    <n v="1.6249502086902301"/>
    <n v="1.09877303007451"/>
    <n v="11.4066291088171"/>
    <n v="90.401730836336299"/>
    <n v="21.1449089047283"/>
    <n v="7.2846575784231904"/>
    <n v="37.297423372546"/>
    <n v="122.878681836401"/>
    <n v="0"/>
    <n v="0"/>
    <n v="125.10492040857299"/>
    <n v="320.85049598685401"/>
  </r>
  <r>
    <s v="14"/>
    <x v="17"/>
    <s v="Tillverkningsindustri"/>
    <s v="2022"/>
    <x v="56"/>
    <n v="24.4304178271945"/>
    <n v="23.826569434925201"/>
    <n v="17.819780045110601"/>
    <n v="1.63543485188823"/>
    <n v="1.8587347313918801"/>
    <n v="77.987437665336699"/>
    <n v="1.2777202818001101"/>
    <n v="0.90883603893187004"/>
    <n v="9.8781934249294405"/>
    <n v="77.649047531328804"/>
    <n v="18.5576816799956"/>
    <n v="6.5430084141068798"/>
    <n v="32.5548386609237"/>
    <n v="122.878681836401"/>
    <n v="0"/>
    <n v="0"/>
    <n v="113.12645023013199"/>
    <n v="278.79610021181202"/>
  </r>
  <r>
    <s v="14"/>
    <x v="17"/>
    <s v="Tillverkningsindustri"/>
    <s v="2022"/>
    <x v="57"/>
    <n v="24.255722547066899"/>
    <n v="23.660154138417798"/>
    <n v="18.878449915283898"/>
    <n v="1.6051381941814999"/>
    <n v="1.84975725539625"/>
    <n v="77.125175902394304"/>
    <n v="1.1070837343718101"/>
    <n v="0.97634751750256099"/>
    <n v="10.329749646130701"/>
    <n v="83.7324445927336"/>
    <n v="18.397987554803802"/>
    <n v="6.4721482339538499"/>
    <n v="32.302195184744299"/>
    <n v="122.878681836401"/>
    <n v="0"/>
    <n v="0"/>
    <n v="133.11393014576501"/>
    <n v="282.72559286676199"/>
  </r>
  <r>
    <s v="14"/>
    <x v="17"/>
    <s v="Tillverkningsindustri"/>
    <s v="2022"/>
    <x v="58"/>
    <n v="24.8173474354533"/>
    <n v="24.273742062418702"/>
    <n v="16.039287056693599"/>
    <n v="1.44450783476193"/>
    <n v="1.51418617081412"/>
    <n v="76.431086240705696"/>
    <n v="1.1487271418453699"/>
    <n v="1.0247716154217601"/>
    <n v="10.0822299587938"/>
    <n v="86.989785504477595"/>
    <n v="18.284645996996002"/>
    <n v="6.4019108227154398"/>
    <n v="32.201288300924801"/>
    <n v="122.878681836401"/>
    <n v="0"/>
    <n v="0"/>
    <n v="137.84120954256699"/>
    <n v="285.73209544681902"/>
  </r>
  <r>
    <s v="14"/>
    <x v="17"/>
    <s v="Tillverkningsindustri"/>
    <s v="2022"/>
    <x v="59"/>
    <n v="25.400815965639399"/>
    <n v="24.7659605213424"/>
    <n v="20.0009392581591"/>
    <n v="1.7303231262662"/>
    <n v="2.0680797070185002"/>
    <n v="80.943148498707899"/>
    <n v="1.5646053426236499"/>
    <n v="1.0364225458084999"/>
    <n v="10.791881870563801"/>
    <n v="84.635360472853193"/>
    <n v="19.067862997590101"/>
    <n v="6.7483173913327299"/>
    <n v="33.387935512082002"/>
    <n v="122.878681836401"/>
    <n v="0"/>
    <n v="0"/>
    <n v="126.449654453362"/>
    <n v="287.62068013504899"/>
  </r>
  <r>
    <s v="14"/>
    <x v="17"/>
    <s v="Tillverkningsindustri"/>
    <s v="2023"/>
    <x v="60"/>
    <n v="27.435496094311301"/>
    <n v="26.814585677137"/>
    <n v="19.582963762392001"/>
    <n v="1.6759276650978201"/>
    <n v="1.9657471564415401"/>
    <n v="81.851600840654001"/>
    <n v="3.4009185201600798"/>
    <n v="0.985028826172483"/>
    <n v="10.1927701070928"/>
    <n v="79.347567056970604"/>
    <n v="18.678226488045599"/>
    <n v="6.8885830067920004"/>
    <n v="32.380805391485197"/>
    <n v="126.336890375088"/>
    <n v="0"/>
    <n v="0"/>
    <n v="123.24463306918599"/>
    <n v="274.99876516741301"/>
  </r>
  <r>
    <s v="15"/>
    <x v="18"/>
    <s v="El, gas och värmeverk samt vatten, avlopp och avfall"/>
    <s v="2008"/>
    <x v="0"/>
    <n v="3306.3566012983702"/>
    <n v="2609.7455180969"/>
    <n v="4525.4157316661704"/>
    <n v="494.68209255773598"/>
    <n v="19382.240867617402"/>
    <n v="4394.5100781664496"/>
    <n v="1882.85035139145"/>
    <n v="319.84236233318302"/>
    <n v="2114.83757785646"/>
    <n v="2361.2809330906198"/>
    <n v="833.61309660541804"/>
    <n v="644.13722856830896"/>
    <n v="914.69061746197895"/>
    <n v="15494.939313298"/>
    <n v="2457.5124999999998"/>
    <n v="4865.1325670921997"/>
    <n v="311.89058176725001"/>
    <n v="717.25249174945998"/>
  </r>
  <r>
    <s v="15"/>
    <x v="18"/>
    <s v="El, gas och värmeverk samt vatten, avlopp och avfall"/>
    <s v="2008"/>
    <x v="1"/>
    <n v="2158.90196797618"/>
    <n v="1511.2660228121199"/>
    <n v="2363.7012747189701"/>
    <n v="344.22668345710002"/>
    <n v="19057.0817738406"/>
    <n v="2345.4447119281599"/>
    <n v="832.96872771996402"/>
    <n v="275.54097597128401"/>
    <n v="1484.9972795756401"/>
    <n v="1241.9167339867199"/>
    <n v="415.97608361168199"/>
    <n v="315.79425247868699"/>
    <n v="467.22017191160899"/>
    <n v="15494.939313298"/>
    <n v="2457.5124999999998"/>
    <n v="4865.1325670921997"/>
    <n v="328.93430011777701"/>
    <n v="786.43420166388501"/>
  </r>
  <r>
    <s v="15"/>
    <x v="18"/>
    <s v="El, gas och värmeverk samt vatten, avlopp och avfall"/>
    <s v="2008"/>
    <x v="2"/>
    <n v="1834.6500355568701"/>
    <n v="1204.07311866295"/>
    <n v="1503.1802721864101"/>
    <n v="291.053396492746"/>
    <n v="18951.077944391101"/>
    <n v="1664.22320760773"/>
    <n v="577.43299014037996"/>
    <n v="260.55441735821199"/>
    <n v="1284.01083765715"/>
    <n v="916.273533164382"/>
    <n v="267.57242615983102"/>
    <n v="200.35381309983899"/>
    <n v="308.43229437572001"/>
    <n v="15494.939313298"/>
    <n v="2457.5124999999998"/>
    <n v="4865.1325670921997"/>
    <n v="331.829026349694"/>
    <n v="770.98525577114901"/>
  </r>
  <r>
    <s v="15"/>
    <x v="18"/>
    <s v="El, gas och värmeverk samt vatten, avlopp och avfall"/>
    <s v="2008"/>
    <x v="3"/>
    <n v="3173.4602304118298"/>
    <n v="2479.2775255791998"/>
    <n v="4269.9113999249503"/>
    <n v="491.07354718354901"/>
    <n v="19329.665373164298"/>
    <n v="4223.6895185771"/>
    <n v="1856.3611437070099"/>
    <n v="315.94380692962602"/>
    <n v="2012.7993468417001"/>
    <n v="2182.66817186457"/>
    <n v="779.48031248996404"/>
    <n v="602.59267582913105"/>
    <n v="861.87945332892104"/>
    <n v="15494.939313298"/>
    <n v="2457.5124999999998"/>
    <n v="4865.1325670921997"/>
    <n v="329.47385935437302"/>
    <n v="763.46654820611104"/>
  </r>
  <r>
    <s v="15"/>
    <x v="18"/>
    <s v="El, gas och värmeverk samt vatten, avlopp och avfall"/>
    <s v="2009"/>
    <x v="4"/>
    <n v="3624.62713720693"/>
    <n v="2942.1179808992401"/>
    <n v="5318.2829013210503"/>
    <n v="512.22232452694095"/>
    <n v="18527.434804119599"/>
    <n v="5363.0541647022901"/>
    <n v="2373.0144315471698"/>
    <n v="360.064899657561"/>
    <n v="2258.56811758601"/>
    <n v="3009.7810771345098"/>
    <n v="938.55192180103904"/>
    <n v="713.05078894197004"/>
    <n v="1039.2122534026601"/>
    <n v="21468.6214595651"/>
    <n v="1346.9037499999999"/>
    <n v="5186.5405831333201"/>
    <n v="385.07947805885902"/>
    <n v="733.31623685889394"/>
  </r>
  <r>
    <s v="15"/>
    <x v="18"/>
    <s v="El, gas och värmeverk samt vatten, avlopp och avfall"/>
    <s v="2009"/>
    <x v="5"/>
    <n v="2092.7324100668302"/>
    <n v="1462.3136325143601"/>
    <n v="2467.2741400517202"/>
    <n v="363.974564516312"/>
    <n v="18070.123291533899"/>
    <n v="2443.1394684925099"/>
    <n v="859.40719416490504"/>
    <n v="299.78234491427497"/>
    <n v="1478.6174283380001"/>
    <n v="1291.25865036"/>
    <n v="422.29382282880903"/>
    <n v="317.05076697320999"/>
    <n v="471.850364216956"/>
    <n v="21468.6214595651"/>
    <n v="1346.9037499999999"/>
    <n v="5186.5405831333201"/>
    <n v="389.07986689593997"/>
    <n v="794.96964333776702"/>
  </r>
  <r>
    <s v="15"/>
    <x v="18"/>
    <s v="El, gas och värmeverk samt vatten, avlopp och avfall"/>
    <s v="2009"/>
    <x v="6"/>
    <n v="1535.20655129803"/>
    <n v="930.242237101912"/>
    <n v="1486.3220567580199"/>
    <n v="281.63979498631898"/>
    <n v="17940.275097573001"/>
    <n v="1558.8081491799201"/>
    <n v="433.631448302644"/>
    <n v="280.27870218541801"/>
    <n v="1203.00019080225"/>
    <n v="895.09739365501002"/>
    <n v="236.10520543354701"/>
    <n v="170.54648347251299"/>
    <n v="275.32106760923898"/>
    <n v="21468.6214595651"/>
    <n v="1346.9037499999999"/>
    <n v="5186.5405831333201"/>
    <n v="387.99769747224002"/>
    <n v="800.24097443363905"/>
  </r>
  <r>
    <s v="15"/>
    <x v="18"/>
    <s v="El, gas och värmeverk samt vatten, avlopp och avfall"/>
    <s v="2009"/>
    <x v="7"/>
    <n v="3474.6910974877901"/>
    <n v="2797.1843923699398"/>
    <n v="4640.1589355819196"/>
    <n v="509.55726930171801"/>
    <n v="18373.998677149801"/>
    <n v="4517.0510501993404"/>
    <n v="1763.9544587431601"/>
    <n v="344.65968441538598"/>
    <n v="1996.7649760818999"/>
    <n v="2401.9625997644198"/>
    <n v="807.31738805940302"/>
    <n v="613.04070256570606"/>
    <n v="891.85997742861196"/>
    <n v="21468.6214595651"/>
    <n v="1346.9037499999999"/>
    <n v="5186.5405831333201"/>
    <n v="388.97780147449203"/>
    <n v="785.18689779857402"/>
  </r>
  <r>
    <s v="15"/>
    <x v="18"/>
    <s v="El, gas och värmeverk samt vatten, avlopp och avfall"/>
    <s v="2010"/>
    <x v="8"/>
    <n v="4966.8258754325798"/>
    <n v="4294.2955647292501"/>
    <n v="6107.4492223371399"/>
    <n v="569.23699057786996"/>
    <n v="17458.367918727399"/>
    <n v="6573.5020394680096"/>
    <n v="3049.8582206051301"/>
    <n v="385.08327839874698"/>
    <n v="2489.8407634309501"/>
    <n v="3570.8183548990801"/>
    <n v="1027.61903591282"/>
    <n v="769.78154754830905"/>
    <n v="1106.0532071764001"/>
    <n v="26768.826290056"/>
    <n v="171.51412500000001"/>
    <n v="5907.8660607745296"/>
    <n v="382.61289788606803"/>
    <n v="780.31035053341895"/>
  </r>
  <r>
    <s v="15"/>
    <x v="18"/>
    <s v="El, gas och värmeverk samt vatten, avlopp och avfall"/>
    <s v="2010"/>
    <x v="9"/>
    <n v="2516.2020864341298"/>
    <n v="1907.81359536376"/>
    <n v="2873.8759611468799"/>
    <n v="383.21765897119701"/>
    <n v="16928.128748827799"/>
    <n v="2800.82023098124"/>
    <n v="922.34769332678695"/>
    <n v="306.87466059144901"/>
    <n v="1550.3165167065199"/>
    <n v="1514.7758249160499"/>
    <n v="460.63156251781197"/>
    <n v="342.728845202358"/>
    <n v="491.88019646766099"/>
    <n v="26768.826290056"/>
    <n v="171.51412500000001"/>
    <n v="5907.8660607745296"/>
    <n v="387.85546987397402"/>
    <n v="838.40329640295897"/>
  </r>
  <r>
    <s v="15"/>
    <x v="18"/>
    <s v="El, gas och värmeverk samt vatten, avlopp och avfall"/>
    <s v="2010"/>
    <x v="10"/>
    <n v="1584.21657083222"/>
    <n v="1006.95080015397"/>
    <n v="1710.2996636530399"/>
    <n v="282.42560205081702"/>
    <n v="16770.5278449625"/>
    <n v="1718.9904075669999"/>
    <n v="440.24083510457399"/>
    <n v="281.317254238629"/>
    <n v="1240.6076589817601"/>
    <n v="994.98212560487298"/>
    <n v="245.99387526556299"/>
    <n v="175.29307739820001"/>
    <n v="275.05508476547402"/>
    <n v="26768.826290056"/>
    <n v="171.51412500000001"/>
    <n v="5907.8660607745296"/>
    <n v="389.04617012119598"/>
    <n v="853.42607715125598"/>
  </r>
  <r>
    <s v="15"/>
    <x v="18"/>
    <s v="El, gas och värmeverk samt vatten, avlopp och avfall"/>
    <s v="2010"/>
    <x v="11"/>
    <n v="4124.65191155496"/>
    <n v="3467.8584001062"/>
    <n v="5366.6256246619696"/>
    <n v="527.16409769841505"/>
    <n v="17294.529252958699"/>
    <n v="5511.32220704878"/>
    <n v="2295.8337419465602"/>
    <n v="362.07263784995502"/>
    <n v="2201.7958419991501"/>
    <n v="2893.0126355170401"/>
    <n v="871.15189454351901"/>
    <n v="648.72995195155897"/>
    <n v="935.62278847962205"/>
    <n v="26768.826290056"/>
    <n v="171.51412500000001"/>
    <n v="5907.8660607745296"/>
    <n v="391.22682889911101"/>
    <n v="856.76403137525597"/>
  </r>
  <r>
    <s v="15"/>
    <x v="18"/>
    <s v="El, gas och värmeverk samt vatten, avlopp och avfall"/>
    <s v="2011"/>
    <x v="12"/>
    <n v="4313.8838172928199"/>
    <n v="3676.93822721485"/>
    <n v="5804.6970902347102"/>
    <n v="563.49030690601501"/>
    <n v="16240.240933335101"/>
    <n v="5849.6559428954997"/>
    <n v="2326.4922387623501"/>
    <n v="396.10264161120398"/>
    <n v="2412.6462355205499"/>
    <n v="3131.78743141718"/>
    <n v="834.64249963580301"/>
    <n v="649.32431605992201"/>
    <n v="938.81392461872895"/>
    <n v="26397.628543967101"/>
    <n v="155.49412499999599"/>
    <n v="6340.7899455303204"/>
    <n v="331.94861000792201"/>
    <n v="844.26511224191995"/>
  </r>
  <r>
    <s v="15"/>
    <x v="18"/>
    <s v="El, gas och värmeverk samt vatten, avlopp och avfall"/>
    <s v="2011"/>
    <x v="13"/>
    <n v="2189.67090138404"/>
    <n v="1618.0457297937"/>
    <n v="2681.59968634914"/>
    <n v="365.29964834440398"/>
    <n v="15783.1018630205"/>
    <n v="2581.1713711305401"/>
    <n v="774.01176369861105"/>
    <n v="325.574954803298"/>
    <n v="1565.02940452862"/>
    <n v="1436.1556442503399"/>
    <n v="378.76728642608902"/>
    <n v="287.20856994876999"/>
    <n v="433.976377107269"/>
    <n v="26397.628543967101"/>
    <n v="155.49412499999599"/>
    <n v="6340.7899455303204"/>
    <n v="335.558301925016"/>
    <n v="910.31489007505195"/>
  </r>
  <r>
    <s v="15"/>
    <x v="18"/>
    <s v="El, gas och värmeverk samt vatten, avlopp och avfall"/>
    <s v="2011"/>
    <x v="14"/>
    <n v="1528.5420975936199"/>
    <n v="982.41270064985804"/>
    <n v="1562.4683394195999"/>
    <n v="285.42010220191702"/>
    <n v="15628.5413302055"/>
    <n v="1579.3760037886"/>
    <n v="392.84508763492698"/>
    <n v="302.38797941396803"/>
    <n v="1263.4064394102199"/>
    <n v="916.89485879275003"/>
    <n v="207.86466265788101"/>
    <n v="149.72792348500599"/>
    <n v="252.292077304636"/>
    <n v="26397.628543967101"/>
    <n v="155.49412499999599"/>
    <n v="6340.7899455303204"/>
    <n v="337.541934012068"/>
    <n v="913.94450388214796"/>
  </r>
  <r>
    <s v="15"/>
    <x v="18"/>
    <s v="El, gas och värmeverk samt vatten, avlopp och avfall"/>
    <s v="2011"/>
    <x v="15"/>
    <n v="2782.6542875344198"/>
    <n v="2178.22423680257"/>
    <n v="4236.2434410858796"/>
    <n v="467.95917357658902"/>
    <n v="15983.105611413001"/>
    <n v="3860.0626742081099"/>
    <n v="1234.52722713817"/>
    <n v="352.78211146724698"/>
    <n v="1947.46738197014"/>
    <n v="2051.6619065067898"/>
    <n v="578.46686439872099"/>
    <n v="442.77214054936201"/>
    <n v="651.47545499485796"/>
    <n v="26397.628543967101"/>
    <n v="155.49412499999599"/>
    <n v="6340.7899455303204"/>
    <n v="338.57113681734"/>
    <n v="887.37632178919898"/>
  </r>
  <r>
    <s v="15"/>
    <x v="18"/>
    <s v="El, gas och värmeverk samt vatten, avlopp och avfall"/>
    <s v="2012"/>
    <x v="16"/>
    <n v="3697.34979533662"/>
    <n v="3107.5608996927499"/>
    <n v="5727.9300020330902"/>
    <n v="537.567108170236"/>
    <n v="14871.7425897427"/>
    <n v="5333.3111823493"/>
    <n v="1882.33567982412"/>
    <n v="375.48426978734102"/>
    <n v="2328.7153759309599"/>
    <n v="2906.2850034104099"/>
    <n v="734.29497032936297"/>
    <n v="556.30341421032199"/>
    <n v="826.80524476149503"/>
    <n v="24315.223857459499"/>
    <n v="40.049999999999997"/>
    <n v="6569.5456085119004"/>
    <n v="322.02584867855199"/>
    <n v="787.19203378211603"/>
  </r>
  <r>
    <s v="15"/>
    <x v="18"/>
    <s v="El, gas och värmeverk samt vatten, avlopp och avfall"/>
    <s v="2012"/>
    <x v="17"/>
    <n v="2003.86420882794"/>
    <n v="1473.8489921667001"/>
    <n v="2935.7860025565801"/>
    <n v="356.12112470078603"/>
    <n v="14454.224969627299"/>
    <n v="2610.6870684775299"/>
    <n v="709.59099297326804"/>
    <n v="316.08061885219399"/>
    <n v="1554.1696521024301"/>
    <n v="1389.1872352406399"/>
    <n v="367.37115880802702"/>
    <n v="275.49163770683901"/>
    <n v="418.35065682882998"/>
    <n v="24315.223857459499"/>
    <n v="40.049999999999997"/>
    <n v="6569.5456085119004"/>
    <n v="339.44849628461901"/>
    <n v="820.08930460187605"/>
  </r>
  <r>
    <s v="15"/>
    <x v="18"/>
    <s v="El, gas och värmeverk samt vatten, avlopp och avfall"/>
    <s v="2012"/>
    <x v="18"/>
    <n v="1448.7785538625401"/>
    <n v="942.45829718782898"/>
    <n v="1742.4239267851101"/>
    <n v="282.52861229319899"/>
    <n v="14304.476962537399"/>
    <n v="1625.0461257574"/>
    <n v="350.05751210771501"/>
    <n v="293.21134397556699"/>
    <n v="1279.48813480781"/>
    <n v="917.17656138401503"/>
    <n v="206.25732669425801"/>
    <n v="146.93247389387699"/>
    <n v="246.474160921399"/>
    <n v="24315.223857459499"/>
    <n v="40.049999999999997"/>
    <n v="6569.5456085119004"/>
    <n v="345.47958605515799"/>
    <n v="824.45648978153895"/>
  </r>
  <r>
    <s v="15"/>
    <x v="18"/>
    <s v="El, gas och värmeverk samt vatten, avlopp och avfall"/>
    <s v="2012"/>
    <x v="19"/>
    <n v="2939.3014652553702"/>
    <n v="2369.4449387241498"/>
    <n v="5071.8133807059403"/>
    <n v="475.78665722272802"/>
    <n v="14744.580103615301"/>
    <n v="4542.0944461918898"/>
    <n v="1490.0372290079099"/>
    <n v="356.45927084451398"/>
    <n v="2080.7730178421898"/>
    <n v="2401.5943676949901"/>
    <n v="640.18038790366302"/>
    <n v="484.36690028187098"/>
    <n v="721.62466352011199"/>
    <n v="24315.223857459499"/>
    <n v="40.049999999999997"/>
    <n v="6569.5456085119004"/>
    <n v="342.94748373405901"/>
    <n v="811.66478861217104"/>
  </r>
  <r>
    <s v="15"/>
    <x v="18"/>
    <s v="El, gas och värmeverk samt vatten, avlopp och avfall"/>
    <s v="2013"/>
    <x v="20"/>
    <n v="3755.3255512471501"/>
    <n v="3185.92205969614"/>
    <n v="6326.3413572304398"/>
    <n v="557.48062087888695"/>
    <n v="13880.6134257023"/>
    <n v="5531.4076298372802"/>
    <n v="1732.4727596140999"/>
    <n v="391.92120116081497"/>
    <n v="2407.4583675019899"/>
    <n v="3232.6525852987202"/>
    <n v="722.65690424485501"/>
    <n v="531.02870225280003"/>
    <n v="825.62723996182001"/>
    <n v="25858.282869064798"/>
    <n v="40.049999999999997"/>
    <n v="7115.6182293745296"/>
    <n v="410.67444452190398"/>
    <n v="788.188117994192"/>
  </r>
  <r>
    <s v="15"/>
    <x v="18"/>
    <s v="El, gas och värmeverk samt vatten, avlopp och avfall"/>
    <s v="2013"/>
    <x v="21"/>
    <n v="1962.5008564546699"/>
    <n v="1459.9656550279301"/>
    <n v="2831.5737756302801"/>
    <n v="360.39289276056201"/>
    <n v="13357.754776669701"/>
    <n v="2342.0890729370699"/>
    <n v="541.45162776778898"/>
    <n v="321.58865741409198"/>
    <n v="1483.4528768871301"/>
    <n v="1326.8711468162901"/>
    <n v="321.10212604909998"/>
    <n v="228.98510038788299"/>
    <n v="376.82411770141402"/>
    <n v="25858.282869064798"/>
    <n v="40.049999999999997"/>
    <n v="7115.6182293745296"/>
    <n v="424.80950703137398"/>
    <n v="846.98376831617099"/>
  </r>
  <r>
    <s v="15"/>
    <x v="18"/>
    <s v="El, gas och värmeverk samt vatten, avlopp och avfall"/>
    <s v="2013"/>
    <x v="22"/>
    <n v="1495.0511929741499"/>
    <n v="1015.64094498574"/>
    <n v="1706.4697043895101"/>
    <n v="287.76394438386001"/>
    <n v="13219.244701009"/>
    <n v="1489.7129597871001"/>
    <n v="287.08196901171999"/>
    <n v="302.18714144671998"/>
    <n v="1232.15990785439"/>
    <n v="896.78116800466501"/>
    <n v="189.99079168308"/>
    <n v="128.853338655312"/>
    <n v="234.339373734643"/>
    <n v="25858.282869064798"/>
    <n v="40.049999999999997"/>
    <n v="7115.6182293745296"/>
    <n v="428.97359870620602"/>
    <n v="851.28079832689798"/>
  </r>
  <r>
    <s v="15"/>
    <x v="18"/>
    <s v="El, gas och värmeverk samt vatten, avlopp och avfall"/>
    <s v="2013"/>
    <x v="23"/>
    <n v="2477.12537466206"/>
    <n v="1938.5383634017301"/>
    <n v="4443.4251442617397"/>
    <n v="474.88019551582403"/>
    <n v="13561.778869650099"/>
    <n v="3613.9236823276101"/>
    <n v="951.32811286215497"/>
    <n v="348.704597291943"/>
    <n v="1866.44768974972"/>
    <n v="1964.1810096296699"/>
    <n v="497.21213459520197"/>
    <n v="361.82070225936002"/>
    <n v="570.16375159904499"/>
    <n v="25858.282869064798"/>
    <n v="40.049999999999997"/>
    <n v="7115.6182293745296"/>
    <n v="428.58792510343102"/>
    <n v="820.83341304887199"/>
  </r>
  <r>
    <s v="15"/>
    <x v="18"/>
    <s v="El, gas och värmeverk samt vatten, avlopp och avfall"/>
    <s v="2014"/>
    <x v="24"/>
    <n v="2884.0062523536299"/>
    <n v="2370.5073227831699"/>
    <n v="5500.6867455375304"/>
    <n v="494.33476990831298"/>
    <n v="12404.658677736799"/>
    <n v="4710.7047677890696"/>
    <n v="1219.99496131258"/>
    <n v="380.49797766721503"/>
    <n v="2150.0308957703901"/>
    <n v="2472.34494822128"/>
    <n v="548.59003686755705"/>
    <n v="386.23619080003903"/>
    <n v="583.42017552910704"/>
    <n v="27980.0854050573"/>
    <n v="26.032499999999999"/>
    <n v="7163.6546630738503"/>
    <n v="430.88638845174"/>
    <n v="784.74106425017999"/>
  </r>
  <r>
    <s v="15"/>
    <x v="18"/>
    <s v="El, gas och värmeverk samt vatten, avlopp och avfall"/>
    <s v="2014"/>
    <x v="25"/>
    <n v="1895.9285521863701"/>
    <n v="1430.43089683367"/>
    <n v="2748.8916041011498"/>
    <n v="352.16870989005798"/>
    <n v="12035.827666560899"/>
    <n v="2403.9197375845301"/>
    <n v="519.25557028794697"/>
    <n v="332.00165070328899"/>
    <n v="1458.38736135521"/>
    <n v="1264.3621852031899"/>
    <n v="277.20793086456803"/>
    <n v="190.48726991755501"/>
    <n v="308.78275207721202"/>
    <n v="27980.0854050573"/>
    <n v="26.032499999999999"/>
    <n v="7163.6546630738503"/>
    <n v="445.25458053969601"/>
    <n v="850.198162562118"/>
  </r>
  <r>
    <s v="15"/>
    <x v="18"/>
    <s v="El, gas och värmeverk samt vatten, avlopp och avfall"/>
    <s v="2014"/>
    <x v="26"/>
    <n v="1378.92337456424"/>
    <n v="936.04887572612097"/>
    <n v="1707.8573272114299"/>
    <n v="280.09047962179301"/>
    <n v="11910.026756079"/>
    <n v="1601.1849004083199"/>
    <n v="284.34680946510701"/>
    <n v="314.28858144377602"/>
    <n v="1228.0682700258001"/>
    <n v="881.15069781422699"/>
    <n v="161.33051126576001"/>
    <n v="103.9441352552"/>
    <n v="192.391853941878"/>
    <n v="27980.0854050573"/>
    <n v="26.032499999999999"/>
    <n v="7163.6546630738503"/>
    <n v="447.28192370111202"/>
    <n v="855.25395102583605"/>
  </r>
  <r>
    <s v="15"/>
    <x v="18"/>
    <s v="El, gas och värmeverk samt vatten, avlopp och avfall"/>
    <s v="2014"/>
    <x v="27"/>
    <n v="2519.43160030937"/>
    <n v="2017.3600941577599"/>
    <n v="4719.2063738869701"/>
    <n v="464.25559794961401"/>
    <n v="12281.214290243999"/>
    <n v="3981.3170282430101"/>
    <n v="975.91014927084495"/>
    <n v="366.03769956535598"/>
    <n v="1912.9268884559699"/>
    <n v="2031.19915824994"/>
    <n v="473.53401818678401"/>
    <n v="333.19695963544302"/>
    <n v="508.48194467307599"/>
    <n v="27980.0854050573"/>
    <n v="26.032499999999999"/>
    <n v="7163.6546630738503"/>
    <n v="445.050065042028"/>
    <n v="839.10452957208497"/>
  </r>
  <r>
    <s v="15"/>
    <x v="18"/>
    <s v="El, gas och värmeverk samt vatten, avlopp och avfall"/>
    <s v="2015"/>
    <x v="28"/>
    <n v="2944.4654153359702"/>
    <n v="2449.92907287667"/>
    <n v="5652.69399507873"/>
    <n v="525.03896987577605"/>
    <n v="11383.5558781574"/>
    <n v="4681.2850742545597"/>
    <n v="947.20393791958497"/>
    <n v="392.98208366168302"/>
    <n v="2198.0268752911902"/>
    <n v="2454.1827367225601"/>
    <n v="498.62534253843"/>
    <n v="331.24602683754"/>
    <n v="531.64562049865697"/>
    <n v="29395.068055629701"/>
    <n v="26.032499999999999"/>
    <n v="7240.3502981802703"/>
    <n v="409.92816829473202"/>
    <n v="783.45183600700204"/>
  </r>
  <r>
    <s v="15"/>
    <x v="18"/>
    <s v="El, gas och värmeverk samt vatten, avlopp och avfall"/>
    <s v="2015"/>
    <x v="29"/>
    <n v="1676.209538542"/>
    <n v="1237.92365111558"/>
    <n v="2989.8488124738101"/>
    <n v="350.30877984345398"/>
    <n v="11028.3074969319"/>
    <n v="2504.1073504921001"/>
    <n v="419.72671377654899"/>
    <n v="346.13613220026201"/>
    <n v="1506.06222003936"/>
    <n v="1335.43478777567"/>
    <n v="261.676317522011"/>
    <n v="170.34022821376101"/>
    <n v="294.35705880516201"/>
    <n v="29395.068055629701"/>
    <n v="26.032499999999999"/>
    <n v="7240.3502981802703"/>
    <n v="439.89317973019803"/>
    <n v="838.98841245557901"/>
  </r>
  <r>
    <s v="15"/>
    <x v="18"/>
    <s v="El, gas och värmeverk samt vatten, avlopp och avfall"/>
    <s v="2015"/>
    <x v="30"/>
    <n v="1203.0624784097599"/>
    <n v="789.20356486461901"/>
    <n v="1746.03022772128"/>
    <n v="273.52756286111901"/>
    <n v="10882.594947612"/>
    <n v="1581.7887693750899"/>
    <n v="251.76210259836799"/>
    <n v="325.63540490338102"/>
    <n v="1249.6817764111099"/>
    <n v="894.47372079897104"/>
    <n v="153.73940376967701"/>
    <n v="95.844356702299606"/>
    <n v="185.57059653263801"/>
    <n v="29395.068055629701"/>
    <n v="26.032499999999999"/>
    <n v="7240.3502981802703"/>
    <n v="457.90556273814298"/>
    <n v="840.98043988085203"/>
  </r>
  <r>
    <s v="15"/>
    <x v="18"/>
    <s v="El, gas och värmeverk samt vatten, avlopp och avfall"/>
    <s v="2015"/>
    <x v="31"/>
    <n v="2387.6628291904099"/>
    <n v="1914.8244792483299"/>
    <n v="4584.0997108895399"/>
    <n v="459.155581686083"/>
    <n v="11232.166783623499"/>
    <n v="3759.0176256721102"/>
    <n v="672.06656062029799"/>
    <n v="374.27040199377501"/>
    <n v="1876.5618736004899"/>
    <n v="1990.54639125733"/>
    <n v="389.02011797306898"/>
    <n v="254.588381358341"/>
    <n v="422.67398070091298"/>
    <n v="29395.068055629701"/>
    <n v="26.032499999999999"/>
    <n v="7240.3502981802703"/>
    <n v="439.796362722418"/>
    <n v="828.46779154040803"/>
  </r>
  <r>
    <s v="15"/>
    <x v="18"/>
    <s v="El, gas och värmeverk samt vatten, avlopp och avfall"/>
    <s v="2016"/>
    <x v="32"/>
    <n v="3113.40473372727"/>
    <n v="2637.9836484604998"/>
    <n v="6103.4924853755301"/>
    <n v="523.74656652164902"/>
    <n v="10664.449627903499"/>
    <n v="5107.24417213586"/>
    <n v="1051.6620580951901"/>
    <n v="420.15908346480199"/>
    <n v="2152.18318623188"/>
    <n v="2754.0461728557302"/>
    <n v="523.43119749692198"/>
    <n v="344.01550799356602"/>
    <n v="560.72546484740894"/>
    <n v="30567.960441472798"/>
    <n v="26.032499999999999"/>
    <n v="7429.6626157635201"/>
    <n v="717.37788775025797"/>
    <n v="616.71658617478204"/>
  </r>
  <r>
    <s v="15"/>
    <x v="18"/>
    <s v="El, gas och värmeverk samt vatten, avlopp och avfall"/>
    <s v="2016"/>
    <x v="33"/>
    <n v="1768.57592904485"/>
    <n v="1354.2770697183"/>
    <n v="2845.5095854578699"/>
    <n v="339.38371923251901"/>
    <n v="10226.3756490246"/>
    <n v="2370.9732610064598"/>
    <n v="400.55349792938699"/>
    <n v="361.15893605630401"/>
    <n v="1364.7261625251299"/>
    <n v="1273.2747832474799"/>
    <n v="251.98647125139101"/>
    <n v="161.71988670534"/>
    <n v="286.35918450075201"/>
    <n v="30567.960441472798"/>
    <n v="26.032499999999999"/>
    <n v="7429.6626157635201"/>
    <n v="736.82065600326996"/>
    <n v="684.042892736829"/>
  </r>
  <r>
    <s v="15"/>
    <x v="18"/>
    <s v="El, gas och värmeverk samt vatten, avlopp och avfall"/>
    <s v="2016"/>
    <x v="34"/>
    <n v="1337.5900067530799"/>
    <n v="944.20923891170298"/>
    <n v="1692.6829616416301"/>
    <n v="275.01468268183402"/>
    <n v="10088.5079061947"/>
    <n v="1539.4213312929601"/>
    <n v="215.96968771702601"/>
    <n v="343.24909686388099"/>
    <n v="1114.6074614681399"/>
    <n v="870.80985539971095"/>
    <n v="145.37079322433399"/>
    <n v="87.508133288345206"/>
    <n v="180.38638695367399"/>
    <n v="30567.960441472798"/>
    <n v="26.032499999999999"/>
    <n v="7429.6626157635201"/>
    <n v="733.24692375579195"/>
    <n v="696.71338952001895"/>
  </r>
  <r>
    <s v="15"/>
    <x v="18"/>
    <s v="El, gas och värmeverk samt vatten, avlopp och avfall"/>
    <s v="2016"/>
    <x v="35"/>
    <n v="2440.6475319477699"/>
    <n v="1993.72333833434"/>
    <n v="5197.1672424115304"/>
    <n v="431.51880524007601"/>
    <n v="10519.573380984801"/>
    <n v="4190.9562296018203"/>
    <n v="810.58636753713904"/>
    <n v="400.63111829662802"/>
    <n v="1891.4273718972699"/>
    <n v="2196.8063981785899"/>
    <n v="449.07888837809202"/>
    <n v="293.65680637553601"/>
    <n v="488.64530686067297"/>
    <n v="30567.960441472798"/>
    <n v="26.032499999999999"/>
    <n v="7429.6626157635201"/>
    <n v="749.12415983052097"/>
    <n v="670.80539140397502"/>
  </r>
  <r>
    <s v="15"/>
    <x v="18"/>
    <s v="El, gas och värmeverk samt vatten, avlopp och avfall"/>
    <s v="2017"/>
    <x v="36"/>
    <n v="2628.5318185761398"/>
    <n v="2173.99579355064"/>
    <n v="6012.8508033774897"/>
    <n v="515.11767865538002"/>
    <n v="9974.9990079953295"/>
    <n v="4757.4834717185604"/>
    <n v="953.32788842109096"/>
    <n v="413.21769071950399"/>
    <n v="2020.49089921012"/>
    <n v="2498.2832309376599"/>
    <n v="510.79679716950102"/>
    <n v="338.71051537129301"/>
    <n v="542.81830570912905"/>
    <n v="31247.4168717469"/>
    <n v="26.032499999999999"/>
    <n v="7456.4185862056001"/>
    <n v="786.59496453214797"/>
    <n v="549.47107105367195"/>
  </r>
  <r>
    <s v="15"/>
    <x v="18"/>
    <s v="El, gas och värmeverk samt vatten, avlopp och avfall"/>
    <s v="2017"/>
    <x v="37"/>
    <n v="1757.42753187834"/>
    <n v="1360.0977037268001"/>
    <n v="3107.3753884457801"/>
    <n v="338.434596225988"/>
    <n v="9604.0997212037091"/>
    <n v="2496.6726448261902"/>
    <n v="429.75740988099398"/>
    <n v="366.65912128635699"/>
    <n v="1341.1196598369099"/>
    <n v="1331.1557055942301"/>
    <n v="266.00317916156598"/>
    <n v="172.546661700051"/>
    <n v="297.710673917929"/>
    <n v="31247.4168717469"/>
    <n v="26.032499999999999"/>
    <n v="7456.4185862056001"/>
    <n v="797.62014525866095"/>
    <n v="611.27505925647301"/>
  </r>
  <r>
    <s v="15"/>
    <x v="18"/>
    <s v="El, gas och värmeverk samt vatten, avlopp och avfall"/>
    <s v="2017"/>
    <x v="38"/>
    <n v="1500.4067287385301"/>
    <n v="1122.33892325188"/>
    <n v="1868.19524662597"/>
    <n v="281.14777786606402"/>
    <n v="9458.34915693523"/>
    <n v="1600.2054419502199"/>
    <n v="213.198500881288"/>
    <n v="348.66920704262901"/>
    <n v="1076.2193440697099"/>
    <n v="906.76956070685799"/>
    <n v="146.670396574123"/>
    <n v="88.453275321096001"/>
    <n v="178.11970716140999"/>
    <n v="31247.4168717469"/>
    <n v="26.032499999999999"/>
    <n v="7456.4185862056001"/>
    <n v="802.37046926269204"/>
    <n v="614.74073811778499"/>
  </r>
  <r>
    <s v="15"/>
    <x v="18"/>
    <s v="El, gas och värmeverk samt vatten, avlopp och avfall"/>
    <s v="2017"/>
    <x v="39"/>
    <n v="2323.82371154568"/>
    <n v="1886.90007885508"/>
    <n v="5100.5312656733804"/>
    <n v="462.34768855219698"/>
    <n v="9845.4152595111791"/>
    <n v="3981.0586417662198"/>
    <n v="709.722190283435"/>
    <n v="399.20892726869101"/>
    <n v="1775.70692638534"/>
    <n v="2072.65505967955"/>
    <n v="419.649122325782"/>
    <n v="274.991800320273"/>
    <n v="452.13447604941803"/>
    <n v="31247.4168717469"/>
    <n v="26.032499999999999"/>
    <n v="7456.4185862056001"/>
    <n v="820.46358504420596"/>
    <n v="581.79376265316796"/>
  </r>
  <r>
    <s v="15"/>
    <x v="18"/>
    <s v="El, gas och värmeverk samt vatten, avlopp och avfall"/>
    <s v="2018"/>
    <x v="40"/>
    <n v="2908.63224845679"/>
    <n v="2465.6867970643698"/>
    <n v="6508.3860164423204"/>
    <n v="544.51502315253197"/>
    <n v="9389.9674625474709"/>
    <n v="5306.1702567500097"/>
    <n v="1206.5698359488299"/>
    <n v="421.149809648244"/>
    <n v="2170.1931075764201"/>
    <n v="2778.5604750412899"/>
    <n v="579.02995060243904"/>
    <n v="390.04195274303498"/>
    <n v="614.24904964313805"/>
    <n v="28118.1496210316"/>
    <n v="26.032499999999999"/>
    <n v="7585.6991846426699"/>
    <n v="582.48253625919995"/>
    <n v="515.327086936456"/>
  </r>
  <r>
    <s v="15"/>
    <x v="18"/>
    <s v="El, gas och värmeverk samt vatten, avlopp och avfall"/>
    <s v="2018"/>
    <x v="41"/>
    <n v="1641.49158322516"/>
    <n v="1273.15799209233"/>
    <n v="2659.1599382519198"/>
    <n v="315.90137114381298"/>
    <n v="8888.9230883588898"/>
    <n v="2200.59171855162"/>
    <n v="399.33097111725101"/>
    <n v="357.83187226739"/>
    <n v="1265.6446257888799"/>
    <n v="1151.16507327567"/>
    <n v="237.03318915924899"/>
    <n v="154.232546276336"/>
    <n v="270.63323911032398"/>
    <n v="28118.1496210316"/>
    <n v="26.032499999999999"/>
    <n v="7585.6991846426699"/>
    <n v="613.80819143130896"/>
    <n v="589.06250719874095"/>
  </r>
  <r>
    <s v="15"/>
    <x v="18"/>
    <s v="El, gas och värmeverk samt vatten, avlopp och avfall"/>
    <s v="2018"/>
    <x v="42"/>
    <n v="1389.8733118589901"/>
    <n v="1037.41582919145"/>
    <n v="1732.5389511133301"/>
    <n v="267.53591362908401"/>
    <n v="8779.6637232200792"/>
    <n v="1505.5786690647001"/>
    <n v="209.893128114387"/>
    <n v="343.45871186254101"/>
    <n v="1064.7124030924599"/>
    <n v="836.23844468638504"/>
    <n v="144.00913357167201"/>
    <n v="87.106918757147298"/>
    <n v="177.03304005233201"/>
    <n v="28118.1496210316"/>
    <n v="26.032499999999999"/>
    <n v="7585.6991846426699"/>
    <n v="599.94399915129702"/>
    <n v="601.569541067042"/>
  </r>
  <r>
    <s v="15"/>
    <x v="18"/>
    <s v="El, gas och värmeverk samt vatten, avlopp och avfall"/>
    <s v="2018"/>
    <x v="43"/>
    <n v="2419.7134212325"/>
    <n v="2008.0997673826"/>
    <n v="5029.2932829546698"/>
    <n v="448.03184999121402"/>
    <n v="9184.1190105913302"/>
    <n v="4048.61092797632"/>
    <n v="831.87969137066102"/>
    <n v="398.88659144002003"/>
    <n v="1802.62402714425"/>
    <n v="2081.52959944855"/>
    <n v="435.45345027123398"/>
    <n v="291.66738426647402"/>
    <n v="468.74169633422298"/>
    <n v="28118.1496210316"/>
    <n v="26.032499999999999"/>
    <n v="7585.6991846426699"/>
    <n v="608.70120803728901"/>
    <n v="560.31502248854599"/>
  </r>
  <r>
    <s v="15"/>
    <x v="18"/>
    <s v="El, gas och värmeverk samt vatten, avlopp och avfall"/>
    <s v="2019"/>
    <x v="44"/>
    <n v="2646.8835860931299"/>
    <n v="2236.3616576980899"/>
    <n v="6274.4853779557998"/>
    <n v="525.26929662164696"/>
    <n v="8447.4160143228"/>
    <n v="5263.75855749326"/>
    <n v="1167.7834835638901"/>
    <n v="439.66766868984899"/>
    <n v="2136.4132272186798"/>
    <n v="3361.0885502988299"/>
    <n v="537.78961436423697"/>
    <n v="360.14358787563799"/>
    <n v="567.11327849898703"/>
    <n v="26930.0769204098"/>
    <n v="26.032499999999999"/>
    <n v="7841.8069688622199"/>
    <n v="571.89255569334"/>
    <n v="492.79191364585802"/>
  </r>
  <r>
    <s v="15"/>
    <x v="18"/>
    <s v="El, gas och värmeverk samt vatten, avlopp och avfall"/>
    <s v="2019"/>
    <x v="45"/>
    <n v="1327.61845639222"/>
    <n v="980.41559585215202"/>
    <n v="3059.8088710613401"/>
    <n v="337.62670209429899"/>
    <n v="7961.9238605644396"/>
    <n v="2522.3007897657899"/>
    <n v="442.11585755554302"/>
    <n v="380.81778373714297"/>
    <n v="1385.58060886917"/>
    <n v="1567.8562083597001"/>
    <n v="252.51021136022101"/>
    <n v="162.296145980647"/>
    <n v="282.98311859981698"/>
    <n v="26930.0769204098"/>
    <n v="26.032499999999999"/>
    <n v="7841.8069688622199"/>
    <n v="602.83540732677795"/>
    <n v="562.11501604418299"/>
  </r>
  <r>
    <s v="15"/>
    <x v="18"/>
    <s v="El, gas och värmeverk samt vatten, avlopp och avfall"/>
    <s v="2019"/>
    <x v="46"/>
    <n v="1238.2142462777099"/>
    <n v="911.88829191958405"/>
    <n v="1831.3588439677301"/>
    <n v="276.51632829756102"/>
    <n v="7794.6861060715401"/>
    <n v="1610.7825352659399"/>
    <n v="229.64891128530999"/>
    <n v="363.478724425216"/>
    <n v="1124.60806392772"/>
    <n v="1019.49818221296"/>
    <n v="143.18371795711599"/>
    <n v="87.494129674367102"/>
    <n v="173.174341294622"/>
    <n v="26930.0769204098"/>
    <n v="26.032499999999999"/>
    <n v="7841.8069688622199"/>
    <n v="588.10221422288203"/>
    <n v="571.95309173144506"/>
  </r>
  <r>
    <s v="15"/>
    <x v="18"/>
    <s v="El, gas och värmeverk samt vatten, avlopp och avfall"/>
    <s v="2019"/>
    <x v="47"/>
    <n v="1911.90945199309"/>
    <n v="1538.7847781893499"/>
    <n v="5286.2338799058698"/>
    <n v="403.61165399194903"/>
    <n v="8263.2024680929899"/>
    <n v="4227.0321024115101"/>
    <n v="891.84394506976298"/>
    <n v="417.31657604528698"/>
    <n v="1828.0192647630199"/>
    <n v="2596.3877653786499"/>
    <n v="461.04433231368802"/>
    <n v="310.87693307851299"/>
    <n v="490.40986565732697"/>
    <n v="26930.0769204098"/>
    <n v="26.032499999999999"/>
    <n v="7841.8069688622199"/>
    <n v="595.26455012447002"/>
    <n v="535.72795668232004"/>
  </r>
  <r>
    <s v="15"/>
    <x v="18"/>
    <s v="El, gas och värmeverk samt vatten, avlopp och avfall"/>
    <s v="2020"/>
    <x v="48"/>
    <n v="1959.7589381675"/>
    <n v="1598.6259016322499"/>
    <n v="5562.6806914631698"/>
    <n v="422.37329714823397"/>
    <n v="7719.9321822735301"/>
    <n v="4359.9351198948798"/>
    <n v="828.92968493891999"/>
    <n v="425.03484826450102"/>
    <n v="1871.4843121568399"/>
    <n v="2548.5155985798601"/>
    <n v="469.578891613802"/>
    <n v="320.52117475724401"/>
    <n v="495.26421071627499"/>
    <n v="24016.5209016919"/>
    <n v="0"/>
    <n v="9029.4907856209502"/>
    <n v="574.09412127313897"/>
    <n v="462.34649115717599"/>
  </r>
  <r>
    <s v="15"/>
    <x v="18"/>
    <s v="El, gas och värmeverk samt vatten, avlopp och avfall"/>
    <s v="2020"/>
    <x v="49"/>
    <n v="1483.1541977475599"/>
    <n v="1159.40743297836"/>
    <n v="2796.3667827499198"/>
    <n v="319.48477194000202"/>
    <n v="7358.4745899211603"/>
    <n v="2278.6748902293998"/>
    <n v="365.15842631938398"/>
    <n v="381.88135570300199"/>
    <n v="1309.3954877546701"/>
    <n v="1352.81205290963"/>
    <n v="236.15432394116101"/>
    <n v="159.37762195705099"/>
    <n v="261.70903625036601"/>
    <n v="24016.5209016919"/>
    <n v="0"/>
    <n v="9029.4907856209502"/>
    <n v="572.57603536823899"/>
    <n v="465.46030385029701"/>
  </r>
  <r>
    <s v="15"/>
    <x v="18"/>
    <s v="El, gas och värmeverk samt vatten, avlopp och avfall"/>
    <s v="2020"/>
    <x v="50"/>
    <n v="1301.08213857685"/>
    <n v="991.12043764453301"/>
    <n v="1796.3259173952699"/>
    <n v="280.71168933722498"/>
    <n v="7233.1104132369601"/>
    <n v="1593.6460165620199"/>
    <n v="270.49120225766302"/>
    <n v="366.55618190214699"/>
    <n v="1119.9071007165501"/>
    <n v="957.11097312035395"/>
    <n v="170.74464632169401"/>
    <n v="115.88474933911"/>
    <n v="197.36576356520499"/>
    <n v="24016.5209016919"/>
    <n v="0"/>
    <n v="9029.4907856209502"/>
    <n v="570.19188554988"/>
    <n v="499.10370546881802"/>
  </r>
  <r>
    <s v="15"/>
    <x v="18"/>
    <s v="El, gas och värmeverk samt vatten, avlopp och avfall"/>
    <s v="2020"/>
    <x v="51"/>
    <n v="1857.2234376696899"/>
    <n v="1509.1762973431801"/>
    <n v="4590.8958787928796"/>
    <n v="386.42917993267201"/>
    <n v="7592.7641413228002"/>
    <n v="3712.5767326148798"/>
    <n v="712.87250427327899"/>
    <n v="411.50486663855702"/>
    <n v="1662.6766725482701"/>
    <n v="2147.3815285894698"/>
    <n v="404.89456016835499"/>
    <n v="277.81594806428899"/>
    <n v="432.71852624077502"/>
    <n v="24016.5209016919"/>
    <n v="0"/>
    <n v="9029.4907856209502"/>
    <n v="542.12342027034003"/>
    <n v="489.09228945967698"/>
  </r>
  <r>
    <s v="15"/>
    <x v="18"/>
    <s v="El, gas och värmeverk samt vatten, avlopp och avfall"/>
    <s v="2021"/>
    <x v="52"/>
    <n v="2176.2227870126198"/>
    <n v="1816.6485262692199"/>
    <n v="6855.41793141177"/>
    <n v="460.93010133654701"/>
    <n v="7109.0205662694198"/>
    <n v="5524.7756107771002"/>
    <n v="1190.48825153348"/>
    <n v="448.37014292669602"/>
    <n v="2149.2540752442501"/>
    <n v="3743.1585891897698"/>
    <n v="582.26743396951804"/>
    <n v="391.33728653514498"/>
    <n v="609.43209626639896"/>
    <n v="29303.376872752498"/>
    <n v="0"/>
    <n v="9071.8311609144694"/>
    <n v="194.96506058563"/>
    <n v="449.71929931190698"/>
  </r>
  <r>
    <s v="15"/>
    <x v="18"/>
    <s v="El, gas och värmeverk samt vatten, avlopp och avfall"/>
    <s v="2021"/>
    <x v="53"/>
    <n v="1628.11168087533"/>
    <n v="1318.50092484283"/>
    <n v="3116.9164893912898"/>
    <n v="331.38669104046102"/>
    <n v="6550.6455311825803"/>
    <n v="2593.8982842556402"/>
    <n v="423.44156865884298"/>
    <n v="390.92201969027201"/>
    <n v="1391.2067537743901"/>
    <n v="1652.43400490877"/>
    <n v="253.04291064537901"/>
    <n v="163.334721707987"/>
    <n v="281.22445864797999"/>
    <n v="29303.376872752498"/>
    <n v="0"/>
    <n v="9071.8311609144694"/>
    <n v="196.23990402976199"/>
    <n v="522.73875761667603"/>
  </r>
  <r>
    <s v="15"/>
    <x v="18"/>
    <s v="El, gas och värmeverk samt vatten, avlopp och avfall"/>
    <s v="2021"/>
    <x v="54"/>
    <n v="1334.7078459786001"/>
    <n v="1041.2816124640999"/>
    <n v="1950.39182849591"/>
    <n v="287.09272547986001"/>
    <n v="6391.8376153096397"/>
    <n v="1743.1246168707"/>
    <n v="283.25066547738999"/>
    <n v="371.75038763499902"/>
    <n v="1164.64025690837"/>
    <n v="1110.11037195725"/>
    <n v="155.88583382064701"/>
    <n v="96.671581498091498"/>
    <n v="185.52912927693399"/>
    <n v="29303.376872752498"/>
    <n v="0"/>
    <n v="9071.8311609144694"/>
    <n v="218.75055809588099"/>
    <n v="523.41716413766096"/>
  </r>
  <r>
    <s v="15"/>
    <x v="18"/>
    <s v="El, gas och värmeverk samt vatten, avlopp och avfall"/>
    <s v="2021"/>
    <x v="55"/>
    <n v="2135.88333599622"/>
    <n v="1787.9164002120999"/>
    <n v="5934.2406627753999"/>
    <n v="431.84672503437901"/>
    <n v="6969.7266291549104"/>
    <n v="4868.0800469791702"/>
    <n v="1036.43422567333"/>
    <n v="435.72826386909202"/>
    <n v="1960.97523529368"/>
    <n v="3227.1281923932802"/>
    <n v="494.92071429575998"/>
    <n v="327.95763205249602"/>
    <n v="526.80824055516996"/>
    <n v="29303.376872752498"/>
    <n v="0"/>
    <n v="9071.8311609144694"/>
    <n v="219.18221922416501"/>
    <n v="488.42670084885702"/>
  </r>
  <r>
    <s v="15"/>
    <x v="18"/>
    <s v="El, gas och värmeverk samt vatten, avlopp och avfall"/>
    <s v="2022"/>
    <x v="56"/>
    <n v="1974.8615088878601"/>
    <n v="1632.59977159806"/>
    <n v="6505.1142132393397"/>
    <n v="449.00791723833902"/>
    <n v="6639.6920324644598"/>
    <n v="5090.6348743059098"/>
    <n v="953.90918143271006"/>
    <n v="439.12387766063898"/>
    <n v="2062.7149742126298"/>
    <n v="3266.31454217187"/>
    <n v="534.60723115804001"/>
    <n v="354.52694280353501"/>
    <n v="559.35252114796799"/>
    <n v="29303.376872752498"/>
    <n v="0"/>
    <n v="9212.2456155644795"/>
    <n v="209.52036538098201"/>
    <n v="425.51234901459202"/>
  </r>
  <r>
    <s v="15"/>
    <x v="18"/>
    <s v="El, gas och värmeverk samt vatten, avlopp och avfall"/>
    <s v="2022"/>
    <x v="57"/>
    <n v="1616.29407188408"/>
    <n v="1315.8222667554601"/>
    <n v="3308.2013539960299"/>
    <n v="337.38055196221899"/>
    <n v="6199.1664695445897"/>
    <n v="2710.9032182721398"/>
    <n v="465.73249746706898"/>
    <n v="393.14166305600997"/>
    <n v="1424.6474245367899"/>
    <n v="1716.6312765283001"/>
    <n v="259.80594643527098"/>
    <n v="168.863691092415"/>
    <n v="285.27610596943799"/>
    <n v="29303.376872752498"/>
    <n v="0"/>
    <n v="9338.2810143128499"/>
    <n v="236.969290984569"/>
    <n v="439.05189553573501"/>
  </r>
  <r>
    <s v="15"/>
    <x v="18"/>
    <s v="El, gas och värmeverk samt vatten, avlopp och avfall"/>
    <s v="2022"/>
    <x v="58"/>
    <n v="1274.2045819862799"/>
    <n v="991.24230511814994"/>
    <n v="1960.57307249987"/>
    <n v="286.52461578572201"/>
    <n v="6040.4593029091302"/>
    <n v="1759.08176857796"/>
    <n v="347.07093068064103"/>
    <n v="371.13663356722799"/>
    <n v="1176.42421856991"/>
    <n v="1108.1369259558001"/>
    <n v="155.99014459401201"/>
    <n v="99.208595961825793"/>
    <n v="183.47371600029501"/>
    <n v="29303.376872752498"/>
    <n v="0"/>
    <n v="9749.3765063909905"/>
    <n v="239.21510956661399"/>
    <n v="445.729125709166"/>
  </r>
  <r>
    <s v="15"/>
    <x v="18"/>
    <s v="El, gas och värmeverk samt vatten, avlopp och avfall"/>
    <s v="2022"/>
    <x v="59"/>
    <n v="2021.63877627427"/>
    <n v="1692.92220593252"/>
    <n v="5511.8831311097701"/>
    <n v="416.07279855873702"/>
    <n v="6494.90156306889"/>
    <n v="4514.8974785432802"/>
    <n v="903.563021921673"/>
    <n v="428.56499002043302"/>
    <n v="1850.1027331894099"/>
    <n v="3044.7114351100599"/>
    <n v="452.77870430280598"/>
    <n v="300.22464401590099"/>
    <n v="480.726284042788"/>
    <n v="29303.376872752498"/>
    <n v="0"/>
    <n v="8449.0182606832805"/>
    <n v="218.40173658748"/>
    <n v="442.942648900069"/>
  </r>
  <r>
    <s v="15"/>
    <x v="18"/>
    <s v="El, gas och värmeverk samt vatten, avlopp och avfall"/>
    <s v="2023"/>
    <x v="60"/>
    <n v="1877.4469328268899"/>
    <n v="1550.2775082078999"/>
    <n v="6600.7480550774599"/>
    <n v="445.34593814849802"/>
    <n v="6142.4884187216403"/>
    <n v="4740.5452414338997"/>
    <n v="763.74754146879604"/>
    <n v="430.05964756590203"/>
    <n v="2090.0237838589501"/>
    <n v="2436.3155186808099"/>
    <n v="548.38814713290606"/>
    <n v="363.18166870284603"/>
    <n v="571.91770451313698"/>
    <n v="29302.5908133472"/>
    <n v="0"/>
    <n v="9012.8163901195494"/>
    <n v="222.85963470251599"/>
    <n v="421.89068066258699"/>
  </r>
  <r>
    <s v="16"/>
    <x v="19"/>
    <s v="Byggverksamhet"/>
    <s v="2008"/>
    <x v="0"/>
    <n v="460.63892907031402"/>
    <n v="451.11197672496701"/>
    <n v="5.1783864211888799"/>
    <n v="10.7022283718496"/>
    <n v="23.142012580867998"/>
    <n v="2598.0792645727502"/>
    <n v="18.0316918832482"/>
    <n v="19.464145217103699"/>
    <n v="7379.7547111834501"/>
    <n v="3329.0359417551099"/>
    <n v="512.82082111556304"/>
    <n v="174.80242984352199"/>
    <n v="1165.3500042370899"/>
    <n v="6042.8854745422004"/>
    <n v="0"/>
    <n v="0"/>
    <n v="63.049480646868403"/>
    <n v="5418.7187592642904"/>
  </r>
  <r>
    <s v="16"/>
    <x v="19"/>
    <s v="Byggverksamhet"/>
    <s v="2008"/>
    <x v="1"/>
    <n v="492.59454791938202"/>
    <n v="482.735466779251"/>
    <n v="15.360343052687"/>
    <n v="11.7512584530787"/>
    <n v="25.075434840107199"/>
    <n v="2865.4321726118701"/>
    <n v="12.9179433575929"/>
    <n v="21.9924497448648"/>
    <n v="7429.5509058920097"/>
    <n v="3773.93932712478"/>
    <n v="545.65764674210902"/>
    <n v="190.260189150559"/>
    <n v="1218.73809349212"/>
    <n v="6042.8854745422004"/>
    <n v="0"/>
    <n v="0"/>
    <n v="197.84166242737999"/>
    <n v="6020.6023359564497"/>
  </r>
  <r>
    <s v="16"/>
    <x v="19"/>
    <s v="Byggverksamhet"/>
    <s v="2008"/>
    <x v="2"/>
    <n v="481.526993313839"/>
    <n v="471.74047742201998"/>
    <n v="15.813534561824699"/>
    <n v="11.412900088395"/>
    <n v="25.6861390661436"/>
    <n v="2763.19671214856"/>
    <n v="15.3848899933406"/>
    <n v="22.6103273565985"/>
    <n v="7430.8292514681498"/>
    <n v="3833.1384411910699"/>
    <n v="532.13218849367195"/>
    <n v="184.04911329815801"/>
    <n v="1196.5102513562699"/>
    <n v="6042.8854745422004"/>
    <n v="0"/>
    <n v="0"/>
    <n v="203.984339213722"/>
    <n v="5836.8026468865901"/>
  </r>
  <r>
    <s v="16"/>
    <x v="19"/>
    <s v="Byggverksamhet"/>
    <s v="2008"/>
    <x v="3"/>
    <n v="501.24654686779797"/>
    <n v="491.40400398411799"/>
    <n v="16.418500364574399"/>
    <n v="11.6950111797709"/>
    <n v="25.0171230892098"/>
    <n v="2824.04953726645"/>
    <n v="28.793873507226301"/>
    <n v="20.422596332102799"/>
    <n v="7403.4952639032399"/>
    <n v="3505.8039028663902"/>
    <n v="541.55655817969398"/>
    <n v="189.17260693488799"/>
    <n v="1210.6893017196001"/>
    <n v="6042.8854745422004"/>
    <n v="0"/>
    <n v="0"/>
    <n v="212.29722835058001"/>
    <n v="5850.5181134603199"/>
  </r>
  <r>
    <s v="16"/>
    <x v="19"/>
    <s v="Byggverksamhet"/>
    <s v="2009"/>
    <x v="4"/>
    <n v="461.13620341769899"/>
    <n v="451.33487826168999"/>
    <n v="17.946513582860302"/>
    <n v="10.9816087434387"/>
    <n v="22.059786493247099"/>
    <n v="2455.0021052094298"/>
    <n v="26.244013564556401"/>
    <n v="18.1596068594299"/>
    <n v="5397.4055616171599"/>
    <n v="3090.37133285137"/>
    <n v="461.53237920457298"/>
    <n v="164.26419201865099"/>
    <n v="1003.82369365784"/>
    <n v="6273.5248171868298"/>
    <n v="0"/>
    <n v="0"/>
    <n v="234.92904420341901"/>
    <n v="5373.9256561343"/>
  </r>
  <r>
    <s v="16"/>
    <x v="19"/>
    <s v="Byggverksamhet"/>
    <s v="2009"/>
    <x v="5"/>
    <n v="477.70534077488298"/>
    <n v="467.66427394140101"/>
    <n v="21.9446915889352"/>
    <n v="11.723224967336"/>
    <n v="23.603121426797401"/>
    <n v="2637.3395160074001"/>
    <n v="16.761063713242301"/>
    <n v="21.0284048782427"/>
    <n v="5445.1763045422103"/>
    <n v="3554.6419816740299"/>
    <n v="484.56839733990802"/>
    <n v="174.43809230510499"/>
    <n v="1042.1638410959599"/>
    <n v="6273.5248171868298"/>
    <n v="0"/>
    <n v="0"/>
    <n v="288.87906540249401"/>
    <n v="5859.4985024023999"/>
  </r>
  <r>
    <s v="16"/>
    <x v="19"/>
    <s v="Byggverksamhet"/>
    <s v="2009"/>
    <x v="6"/>
    <n v="475.63974729414298"/>
    <n v="465.59763035255202"/>
    <n v="21.126277532211901"/>
    <n v="11.6890322059047"/>
    <n v="23.9642353513687"/>
    <n v="2631.1794106510802"/>
    <n v="13.411534804218901"/>
    <n v="21.750864429769202"/>
    <n v="5453.95832882168"/>
    <n v="3652.5990504446299"/>
    <n v="483.20736945881202"/>
    <n v="173.655270688559"/>
    <n v="1040.2329932053501"/>
    <n v="6273.5248171868298"/>
    <n v="0"/>
    <n v="0"/>
    <n v="278.48008417523101"/>
    <n v="5876.8566047218401"/>
  </r>
  <r>
    <s v="16"/>
    <x v="19"/>
    <s v="Byggverksamhet"/>
    <s v="2009"/>
    <x v="7"/>
    <n v="489.35787411311298"/>
    <n v="479.32632707136298"/>
    <n v="20.370598276950702"/>
    <n v="11.8182904734314"/>
    <n v="22.363401753692798"/>
    <n v="2673.3899595368698"/>
    <n v="17.1501753353681"/>
    <n v="19.045576190792101"/>
    <n v="5419.9479456362196"/>
    <n v="3252.6201939439102"/>
    <n v="490.04666382481798"/>
    <n v="176.806435004023"/>
    <n v="1051.4692075896901"/>
    <n v="6273.5248171868298"/>
    <n v="0"/>
    <n v="0"/>
    <n v="268.32348069535402"/>
    <n v="5855.9200144210599"/>
  </r>
  <r>
    <s v="16"/>
    <x v="19"/>
    <s v="Byggverksamhet"/>
    <s v="2010"/>
    <x v="8"/>
    <n v="485.74142847169099"/>
    <n v="475.94678022095201"/>
    <n v="20.734574702607802"/>
    <n v="11.5524617941378"/>
    <n v="20.8493673154757"/>
    <n v="2463.2738924492201"/>
    <n v="26.1069817373353"/>
    <n v="16.644765460751699"/>
    <n v="4917.6976441494799"/>
    <n v="2948.72811018428"/>
    <n v="498.88388650544903"/>
    <n v="166.33052452117099"/>
    <n v="1130.53965735005"/>
    <n v="6149.4635904597999"/>
    <n v="0"/>
    <n v="0"/>
    <n v="274.46764380714001"/>
    <n v="5675.2611285205203"/>
  </r>
  <r>
    <s v="16"/>
    <x v="19"/>
    <s v="Byggverksamhet"/>
    <s v="2010"/>
    <x v="9"/>
    <n v="485.05103628066303"/>
    <n v="475.11650044425801"/>
    <n v="23.708587617076802"/>
    <n v="12.063632287304801"/>
    <n v="21.007488921780499"/>
    <n v="2602.7888826476601"/>
    <n v="9.4908062306201604"/>
    <n v="18.904588844986002"/>
    <n v="4956.2422355131002"/>
    <n v="3333.0982242774799"/>
    <n v="516.77827405168205"/>
    <n v="173.59789108251201"/>
    <n v="1161.2676493182901"/>
    <n v="6149.4635904597999"/>
    <n v="0"/>
    <n v="0"/>
    <n v="315.85294120677599"/>
    <n v="6103.8457564091505"/>
  </r>
  <r>
    <s v="16"/>
    <x v="19"/>
    <s v="Byggverksamhet"/>
    <s v="2010"/>
    <x v="10"/>
    <n v="492.66090616725398"/>
    <n v="482.65772301568501"/>
    <n v="24.311773710410499"/>
    <n v="12.208386578669099"/>
    <n v="22.089182777229301"/>
    <n v="2626.6273052541301"/>
    <n v="10.502594547145801"/>
    <n v="19.9266058815649"/>
    <n v="4970.79862043299"/>
    <n v="3490.0036950473"/>
    <n v="519.18737960298995"/>
    <n v="174.84843288788301"/>
    <n v="1165.0242711144799"/>
    <n v="6149.4635904597999"/>
    <n v="0"/>
    <n v="0"/>
    <n v="324.027460606278"/>
    <n v="6183.1679908425604"/>
  </r>
  <r>
    <s v="16"/>
    <x v="19"/>
    <s v="Byggverksamhet"/>
    <s v="2010"/>
    <x v="11"/>
    <n v="538.37448587533697"/>
    <n v="528.15528273423502"/>
    <n v="24.335648896295101"/>
    <n v="13.0175585599385"/>
    <n v="22.145947580645601"/>
    <n v="2785.8171943264701"/>
    <n v="28.140335045136101"/>
    <n v="17.677710881900499"/>
    <n v="4946.8189212622801"/>
    <n v="3166.3365356456702"/>
    <n v="541.32183052182904"/>
    <n v="185.83517235766101"/>
    <n v="1199.8932921767901"/>
    <n v="6149.4635904597999"/>
    <n v="0"/>
    <n v="0"/>
    <n v="324.04523821571303"/>
    <n v="6393.5171930856104"/>
  </r>
  <r>
    <s v="16"/>
    <x v="19"/>
    <s v="Byggverksamhet"/>
    <s v="2011"/>
    <x v="12"/>
    <n v="493.318649842659"/>
    <n v="483.53261691309302"/>
    <n v="23.957967720492299"/>
    <n v="12.415553102811399"/>
    <n v="19.470124788213798"/>
    <n v="2515.5439500145899"/>
    <n v="22.635394403630499"/>
    <n v="14.4594281031109"/>
    <n v="5310.7790661599402"/>
    <n v="2868.4551408759098"/>
    <n v="591.44968867399405"/>
    <n v="178.63328336763601"/>
    <n v="1383.16972205093"/>
    <n v="5950.7478632510001"/>
    <n v="0"/>
    <n v="0"/>
    <n v="314.66192210853899"/>
    <n v="5791.0425273303999"/>
  </r>
  <r>
    <s v="16"/>
    <x v="19"/>
    <s v="Byggverksamhet"/>
    <s v="2011"/>
    <x v="13"/>
    <n v="511.23086918960001"/>
    <n v="501.16749338285302"/>
    <n v="28.486298395442901"/>
    <n v="13.305012597201699"/>
    <n v="20.957128758468698"/>
    <n v="2697.2506592367299"/>
    <n v="22.279296006762401"/>
    <n v="16.803737757353801"/>
    <n v="5350.83953148621"/>
    <n v="3285.1612108361801"/>
    <n v="617.86508666054397"/>
    <n v="189.98678965226401"/>
    <n v="1427.1999487369601"/>
    <n v="5950.7478632510001"/>
    <n v="0"/>
    <n v="0"/>
    <n v="376.50308155973102"/>
    <n v="6274.4326823841002"/>
  </r>
  <r>
    <s v="16"/>
    <x v="19"/>
    <s v="Byggverksamhet"/>
    <s v="2011"/>
    <x v="14"/>
    <n v="505.75385830178601"/>
    <n v="495.73626192138801"/>
    <n v="30.021124021306498"/>
    <n v="13.173324418178799"/>
    <n v="20.568483797502299"/>
    <n v="2685.7640111759101"/>
    <n v="12.323150330991901"/>
    <n v="17.016586984788098"/>
    <n v="5354.3449974554096"/>
    <n v="3322.2737093164801"/>
    <n v="615.77348146678798"/>
    <n v="188.43291823664799"/>
    <n v="1424.84990900568"/>
    <n v="5950.7478632510001"/>
    <n v="0"/>
    <n v="0"/>
    <n v="396.88742013669003"/>
    <n v="6282.3320611844501"/>
  </r>
  <r>
    <s v="16"/>
    <x v="19"/>
    <s v="Byggverksamhet"/>
    <s v="2011"/>
    <x v="15"/>
    <n v="511.845753367236"/>
    <n v="501.85379504217002"/>
    <n v="28.707977836533299"/>
    <n v="13.199513762250501"/>
    <n v="19.404975529224"/>
    <n v="2686.5720475080602"/>
    <n v="19.212938865233301"/>
    <n v="14.9006856472437"/>
    <n v="5324.7063250463998"/>
    <n v="2975.2210351144199"/>
    <n v="616.87756183860097"/>
    <n v="189.16412571426"/>
    <n v="1426.2846204053601"/>
    <n v="5950.7478632510001"/>
    <n v="0"/>
    <n v="0"/>
    <n v="378.50287281118301"/>
    <n v="6187.6982196218696"/>
  </r>
  <r>
    <s v="16"/>
    <x v="19"/>
    <s v="Byggverksamhet"/>
    <s v="2012"/>
    <x v="16"/>
    <n v="492.65832544124402"/>
    <n v="482.80687352620703"/>
    <n v="20.753525533476299"/>
    <n v="13.598930230743701"/>
    <n v="17.761958014669599"/>
    <n v="2543.9131953987298"/>
    <n v="32.458941246582498"/>
    <n v="12.2935238020357"/>
    <n v="5649.5824530363598"/>
    <n v="2742.3396174913501"/>
    <n v="514.99588807612201"/>
    <n v="164.36519425127901"/>
    <n v="1167.6328283865"/>
    <n v="5750.4005794781297"/>
    <n v="0"/>
    <n v="0"/>
    <n v="273.429310725969"/>
    <n v="5747.0419396943998"/>
  </r>
  <r>
    <s v="16"/>
    <x v="19"/>
    <s v="Byggverksamhet"/>
    <s v="2012"/>
    <x v="17"/>
    <n v="481.24666938596698"/>
    <n v="471.400627162658"/>
    <n v="30.780678853653601"/>
    <n v="13.672007624980299"/>
    <n v="16.8771294003976"/>
    <n v="2590.7302366672402"/>
    <n v="10.1242790144971"/>
    <n v="13.300161771469799"/>
    <n v="5669.1241586685501"/>
    <n v="2978.2561081311801"/>
    <n v="520.61824343940202"/>
    <n v="165.34965941495801"/>
    <n v="1179.3315661909301"/>
    <n v="5750.4005794781297"/>
    <n v="0"/>
    <n v="0"/>
    <n v="408.80020100206099"/>
    <n v="5957.5101711282696"/>
  </r>
  <r>
    <s v="16"/>
    <x v="19"/>
    <s v="Byggverksamhet"/>
    <s v="2012"/>
    <x v="18"/>
    <n v="489.32625805615299"/>
    <n v="479.44452276886398"/>
    <n v="35.681327348972701"/>
    <n v="13.705711993579699"/>
    <n v="17.832893911104101"/>
    <n v="2589.5451349671798"/>
    <n v="13.2798827401589"/>
    <n v="13.870291526928"/>
    <n v="5675.6948465647902"/>
    <n v="3062.9938378536099"/>
    <n v="519.813088644294"/>
    <n v="165.28455287242099"/>
    <n v="1177.6276163612599"/>
    <n v="5750.4005794781297"/>
    <n v="0"/>
    <n v="0"/>
    <n v="474.924641670428"/>
    <n v="5959.8361486795802"/>
  </r>
  <r>
    <s v="16"/>
    <x v="19"/>
    <s v="Byggverksamhet"/>
    <s v="2012"/>
    <x v="19"/>
    <n v="504.200265957574"/>
    <n v="494.249811621562"/>
    <n v="36.362067328680503"/>
    <n v="14.024457896126499"/>
    <n v="17.270443359301101"/>
    <n v="2645.1596287532502"/>
    <n v="20.5434569850927"/>
    <n v="12.392947579214299"/>
    <n v="5656.9477355476001"/>
    <n v="2794.2205431816501"/>
    <n v="527.908406294001"/>
    <n v="169.049985975536"/>
    <n v="1190.6951508126599"/>
    <n v="5750.4005794781297"/>
    <n v="0"/>
    <n v="0"/>
    <n v="484.12767596008098"/>
    <n v="5994.3397951287698"/>
  </r>
  <r>
    <s v="16"/>
    <x v="19"/>
    <s v="Byggverksamhet"/>
    <s v="2013"/>
    <x v="20"/>
    <n v="475.93493325030602"/>
    <n v="466.34497200065601"/>
    <n v="42.598538774947201"/>
    <n v="13.8839811029333"/>
    <n v="17.1364903192007"/>
    <n v="2481.7555012887701"/>
    <n v="27.535485503581398"/>
    <n v="13.106015425661001"/>
    <n v="5205.6544639678996"/>
    <n v="2788.7825291107902"/>
    <n v="549.95644819316203"/>
    <n v="165.47127415150399"/>
    <n v="1259.61967548702"/>
    <n v="5430.88452843498"/>
    <n v="0"/>
    <n v="0"/>
    <n v="578.16326200968103"/>
    <n v="5519.2968986495598"/>
  </r>
  <r>
    <s v="16"/>
    <x v="19"/>
    <s v="Byggverksamhet"/>
    <s v="2013"/>
    <x v="21"/>
    <n v="488.39449003186598"/>
    <n v="478.56697042211698"/>
    <n v="52.071829972437897"/>
    <n v="14.753471792841401"/>
    <n v="17.3916091504036"/>
    <n v="2659.8004848231599"/>
    <n v="13.714420924223999"/>
    <n v="15.1685730093778"/>
    <n v="5237.6442737376101"/>
    <n v="3157.1287997955401"/>
    <n v="575.615994288298"/>
    <n v="174.87773793821299"/>
    <n v="1304.8773038622801"/>
    <n v="5430.88452843498"/>
    <n v="0"/>
    <n v="0"/>
    <n v="708.74581635565505"/>
    <n v="5994.6425801717996"/>
  </r>
  <r>
    <s v="16"/>
    <x v="19"/>
    <s v="Byggverksamhet"/>
    <s v="2013"/>
    <x v="22"/>
    <n v="491.69955670795503"/>
    <n v="481.85087060474098"/>
    <n v="56.365875203838399"/>
    <n v="14.7651962213818"/>
    <n v="18.036592003983699"/>
    <n v="2659.4213374277901"/>
    <n v="14.326975251334099"/>
    <n v="15.856682276571"/>
    <n v="5244.9922878520401"/>
    <n v="3253.9289279057798"/>
    <n v="575.05482997487002"/>
    <n v="174.76583773071499"/>
    <n v="1303.79124694402"/>
    <n v="5430.88452843498"/>
    <n v="0"/>
    <n v="0"/>
    <n v="767.61991567490702"/>
    <n v="6009.1684515463003"/>
  </r>
  <r>
    <s v="16"/>
    <x v="19"/>
    <s v="Byggverksamhet"/>
    <s v="2013"/>
    <x v="23"/>
    <n v="490.60697624902002"/>
    <n v="480.83224792848301"/>
    <n v="54.318071081586297"/>
    <n v="14.5818878885479"/>
    <n v="17.1301250584483"/>
    <n v="2617.1006278190198"/>
    <n v="22.803881793910801"/>
    <n v="13.6388016875806"/>
    <n v="5218.3676477058498"/>
    <n v="2914.8649354071699"/>
    <n v="569.79332477670005"/>
    <n v="173.07519893903199"/>
    <n v="1294.07224747224"/>
    <n v="5430.88452843498"/>
    <n v="0"/>
    <n v="0"/>
    <n v="738.63158116235195"/>
    <n v="5834.2491907999001"/>
  </r>
  <r>
    <s v="16"/>
    <x v="19"/>
    <s v="Byggverksamhet"/>
    <s v="2014"/>
    <x v="24"/>
    <n v="458.74347836026698"/>
    <n v="449.53426167242498"/>
    <n v="54.470423489385901"/>
    <n v="14.306857996416401"/>
    <n v="15.5874806490349"/>
    <n v="2393.3751794109698"/>
    <n v="27.343577126240699"/>
    <n v="9.7307672726341803"/>
    <n v="5158.4897088755097"/>
    <n v="2649.8881442317202"/>
    <n v="543.31576951400598"/>
    <n v="156.65000861693599"/>
    <n v="1290.59110005313"/>
    <n v="4981.4498606183497"/>
    <n v="0"/>
    <n v="0"/>
    <n v="736.95342710519196"/>
    <n v="5248.97312879529"/>
  </r>
  <r>
    <s v="16"/>
    <x v="19"/>
    <s v="Byggverksamhet"/>
    <s v="2014"/>
    <x v="25"/>
    <n v="466.487540012458"/>
    <n v="457.02743452767902"/>
    <n v="65.340999434895707"/>
    <n v="15.290170670428701"/>
    <n v="15.2414427320501"/>
    <n v="2580.9044940622598"/>
    <n v="11.670507108975601"/>
    <n v="10.963441977167699"/>
    <n v="5187.84882733621"/>
    <n v="3024.50093290327"/>
    <n v="569.04997822962196"/>
    <n v="166.16659741534099"/>
    <n v="1335.75613595755"/>
    <n v="4981.4498606183497"/>
    <n v="0"/>
    <n v="0"/>
    <n v="885.604750369253"/>
    <n v="5753.36184416175"/>
  </r>
  <r>
    <s v="16"/>
    <x v="19"/>
    <s v="Byggverksamhet"/>
    <s v="2014"/>
    <x v="26"/>
    <n v="476.71398194228402"/>
    <n v="467.209979602678"/>
    <n v="67.736915892524294"/>
    <n v="15.347009786508799"/>
    <n v="16.271245912960701"/>
    <n v="2582.55046597509"/>
    <n v="16.747095890069001"/>
    <n v="11.422331499879199"/>
    <n v="5192.8316069016901"/>
    <n v="3095.2710099045698"/>
    <n v="568.68563906423105"/>
    <n v="166.43118675773499"/>
    <n v="1334.5759815679401"/>
    <n v="4981.4498606183497"/>
    <n v="0"/>
    <n v="0"/>
    <n v="918.31625790630505"/>
    <n v="5754.0533827551799"/>
  </r>
  <r>
    <s v="16"/>
    <x v="19"/>
    <s v="Byggverksamhet"/>
    <s v="2014"/>
    <x v="27"/>
    <n v="483.96013773292202"/>
    <n v="474.41142665910598"/>
    <n v="63.772877893849298"/>
    <n v="15.5788576439175"/>
    <n v="15.6737120556972"/>
    <n v="2615.4395057934098"/>
    <n v="23.137306644977599"/>
    <n v="10.1465635823971"/>
    <n v="5177.0616593443301"/>
    <n v="2845.3018376833702"/>
    <n v="573.94456382363398"/>
    <n v="168.83928763167799"/>
    <n v="1343.03947786402"/>
    <n v="4981.4498606183497"/>
    <n v="0"/>
    <n v="0"/>
    <n v="864.00552383717002"/>
    <n v="5752.5046082102699"/>
  </r>
  <r>
    <s v="16"/>
    <x v="19"/>
    <s v="Byggverksamhet"/>
    <s v="2015"/>
    <x v="28"/>
    <n v="467.53744257406498"/>
    <n v="458.34707498015399"/>
    <n v="63.957299822322298"/>
    <n v="15.8578989176637"/>
    <n v="14.846028984083899"/>
    <n v="2400.8700028053699"/>
    <n v="21.701323309152201"/>
    <n v="9.1964956427068092"/>
    <n v="5235.9599892353999"/>
    <n v="2634.70583169879"/>
    <n v="575.84616160882501"/>
    <n v="159.016448142662"/>
    <n v="1384.90851665993"/>
    <n v="4572.3355691746501"/>
    <n v="0"/>
    <n v="0"/>
    <n v="872.19693091092699"/>
    <n v="5536.1383467632304"/>
  </r>
  <r>
    <s v="16"/>
    <x v="19"/>
    <s v="Byggverksamhet"/>
    <s v="2015"/>
    <x v="29"/>
    <n v="488.94838871706298"/>
    <n v="479.497849170655"/>
    <n v="82.140533006312907"/>
    <n v="16.725259050223301"/>
    <n v="15.928940318707101"/>
    <n v="2537.72913366378"/>
    <n v="18.5934290461926"/>
    <n v="10.5409438668944"/>
    <n v="5260.7965923064403"/>
    <n v="2967.34979809777"/>
    <n v="594.46297787317303"/>
    <n v="166.30227943505699"/>
    <n v="1416.9492103943801"/>
    <n v="4572.3355691746501"/>
    <n v="0"/>
    <n v="0"/>
    <n v="1122.3553294350199"/>
    <n v="5901.5233394557199"/>
  </r>
  <r>
    <s v="16"/>
    <x v="19"/>
    <s v="Byggverksamhet"/>
    <s v="2015"/>
    <x v="30"/>
    <n v="484.409347354766"/>
    <n v="475.03320564875997"/>
    <n v="96.335585649967001"/>
    <n v="16.428161977703599"/>
    <n v="16.0836861692563"/>
    <n v="2498.23699519908"/>
    <n v="12.544635285908599"/>
    <n v="10.939671037064199"/>
    <n v="5265.4894597559896"/>
    <n v="3052.1910429597401"/>
    <n v="588.19613620522898"/>
    <n v="163.46673803296201"/>
    <n v="1406.89185864154"/>
    <n v="4572.3355691746501"/>
    <n v="0"/>
    <n v="0"/>
    <n v="1317.4743124506999"/>
    <n v="5847.0885589095997"/>
  </r>
  <r>
    <s v="16"/>
    <x v="19"/>
    <s v="Byggverksamhet"/>
    <s v="2015"/>
    <x v="31"/>
    <n v="502.42955396877397"/>
    <n v="492.90698146743699"/>
    <n v="86.431779785026805"/>
    <n v="16.944225724109099"/>
    <n v="16.429182688310402"/>
    <n v="2559.5233710464199"/>
    <n v="28.9379910758846"/>
    <n v="9.9942922826570406"/>
    <n v="5253.31764442853"/>
    <n v="2840.99786418351"/>
    <n v="597.64049232443904"/>
    <n v="168.21147902578099"/>
    <n v="1421.38954596692"/>
    <n v="4572.3355691746501"/>
    <n v="0"/>
    <n v="0"/>
    <n v="1181.1670641841799"/>
    <n v="5892.4487269670499"/>
  </r>
  <r>
    <s v="16"/>
    <x v="19"/>
    <s v="Byggverksamhet"/>
    <s v="2016"/>
    <x v="32"/>
    <n v="458.75084395894299"/>
    <n v="449.75795958961999"/>
    <n v="101.889195680603"/>
    <n v="16.653758059279401"/>
    <n v="16.340461031062201"/>
    <n v="2245.0715599785499"/>
    <n v="23.183949413388302"/>
    <n v="9.6543407078232093"/>
    <n v="5180.4376724611402"/>
    <n v="2587.40914107648"/>
    <n v="608.09430830650797"/>
    <n v="155.68866474025799"/>
    <n v="1511.7743364970199"/>
    <n v="4122.1055747427299"/>
    <n v="0"/>
    <n v="0"/>
    <n v="1404.6970618641601"/>
    <n v="5346.5929792589804"/>
  </r>
  <r>
    <s v="16"/>
    <x v="19"/>
    <s v="Byggverksamhet"/>
    <s v="2016"/>
    <x v="33"/>
    <n v="486.16584009336901"/>
    <n v="476.75149716045502"/>
    <n v="116.029196105895"/>
    <n v="18.186523598584198"/>
    <n v="16.886021590930799"/>
    <n v="2460.3123967627198"/>
    <n v="16.6396645506704"/>
    <n v="10.8550712921807"/>
    <n v="5208.1646293788699"/>
    <n v="2931.3380736048498"/>
    <n v="639.52819598592396"/>
    <n v="167.34917423841199"/>
    <n v="1566.6637499435001"/>
    <n v="4122.1055747427299"/>
    <n v="0"/>
    <n v="0"/>
    <n v="1600.6709492314601"/>
    <n v="5907.3857935755505"/>
  </r>
  <r>
    <s v="16"/>
    <x v="19"/>
    <s v="Byggverksamhet"/>
    <s v="2016"/>
    <x v="34"/>
    <n v="495.346902654281"/>
    <n v="485.83932942098198"/>
    <n v="113.296626717908"/>
    <n v="18.5201951322117"/>
    <n v="17.057712447132499"/>
    <n v="2510.1368645283301"/>
    <n v="12.194926296799601"/>
    <n v="11.1407584791106"/>
    <n v="5215.5470883584103"/>
    <n v="3021.1521169667099"/>
    <n v="646.37191138675303"/>
    <n v="169.66865305059801"/>
    <n v="1579.0423742187299"/>
    <n v="4122.1055747427299"/>
    <n v="0"/>
    <n v="0"/>
    <n v="1562.8636356310201"/>
    <n v="6041.5394414293896"/>
  </r>
  <r>
    <s v="16"/>
    <x v="19"/>
    <s v="Byggverksamhet"/>
    <s v="2016"/>
    <x v="35"/>
    <n v="514.91959584873803"/>
    <n v="505.27795321155298"/>
    <n v="122.843299060886"/>
    <n v="18.916415361494298"/>
    <n v="18.0959639873813"/>
    <n v="2543.9087399917698"/>
    <n v="33.699744907403797"/>
    <n v="10.329994716128301"/>
    <n v="5201.84630764761"/>
    <n v="2795.7758994972301"/>
    <n v="651.80510402396203"/>
    <n v="173.17282744769901"/>
    <n v="1586.11447006353"/>
    <n v="4122.1055747427299"/>
    <n v="0"/>
    <n v="0"/>
    <n v="1695.0636404110201"/>
    <n v="6014.4888034734504"/>
  </r>
  <r>
    <s v="16"/>
    <x v="19"/>
    <s v="Byggverksamhet"/>
    <s v="2017"/>
    <x v="36"/>
    <n v="438.97304463967902"/>
    <n v="430.08825554083302"/>
    <n v="121.864960998904"/>
    <n v="18.475455194739599"/>
    <n v="14.2605804648333"/>
    <n v="2181.58164945215"/>
    <n v="3.6103130198673701"/>
    <n v="9.7301973167222808"/>
    <n v="4246.95207591705"/>
    <n v="2511.4606965097"/>
    <n v="647.89504257927695"/>
    <n v="157.53239239012299"/>
    <n v="1630.18046500935"/>
    <n v="3589.4972192245"/>
    <n v="0"/>
    <n v="0"/>
    <n v="1671.65698738685"/>
    <n v="5662.4186272280504"/>
  </r>
  <r>
    <s v="16"/>
    <x v="19"/>
    <s v="Byggverksamhet"/>
    <s v="2017"/>
    <x v="37"/>
    <n v="478.02292350173502"/>
    <n v="468.65812235871402"/>
    <n v="131.783716967488"/>
    <n v="20.164215011369201"/>
    <n v="15.4209623494148"/>
    <n v="2383.49060307024"/>
    <n v="2.2806106389754"/>
    <n v="11.1856611747766"/>
    <n v="4275.8221954928604"/>
    <n v="2872.2256573741201"/>
    <n v="678.25834617897306"/>
    <n v="168.55366283297701"/>
    <n v="1683.4398528930101"/>
    <n v="3589.4972192245"/>
    <n v="0"/>
    <n v="0"/>
    <n v="1820.2576976056"/>
    <n v="6213.8320238915003"/>
  </r>
  <r>
    <s v="16"/>
    <x v="19"/>
    <s v="Byggverksamhet"/>
    <s v="2017"/>
    <x v="38"/>
    <n v="479.09928699159099"/>
    <n v="469.74430472155598"/>
    <n v="135.66605218684001"/>
    <n v="20.098107772534"/>
    <n v="15.695946110306901"/>
    <n v="2376.01025443049"/>
    <n v="3.8454066449707498"/>
    <n v="11.270821368705899"/>
    <n v="4279.1458300951899"/>
    <n v="2930.9978778723198"/>
    <n v="676.69846506438103"/>
    <n v="167.99266713000401"/>
    <n v="1680.67663820805"/>
    <n v="3589.4972192245"/>
    <n v="0"/>
    <n v="0"/>
    <n v="1878.1588672090199"/>
    <n v="6204.3669238607499"/>
  </r>
  <r>
    <s v="16"/>
    <x v="19"/>
    <s v="Byggverksamhet"/>
    <s v="2017"/>
    <x v="39"/>
    <n v="468.97857933152"/>
    <n v="459.72266131564902"/>
    <n v="148.82342901852499"/>
    <n v="19.793133648395902"/>
    <n v="15.044299279319"/>
    <n v="2336.9515774909"/>
    <n v="5.2006591551826"/>
    <n v="10.2980094623654"/>
    <n v="4261.95656773679"/>
    <n v="2673.4164370850199"/>
    <n v="671.675909926033"/>
    <n v="166.304213484305"/>
    <n v="1671.68993363561"/>
    <n v="3589.4972192245"/>
    <n v="0"/>
    <n v="0"/>
    <n v="2049.1602595352001"/>
    <n v="6061.2021756604499"/>
  </r>
  <r>
    <s v="16"/>
    <x v="19"/>
    <s v="Byggverksamhet"/>
    <s v="2018"/>
    <x v="40"/>
    <n v="423.30322148119501"/>
    <n v="414.561022288755"/>
    <n v="134.18541421501899"/>
    <n v="19.824087293512601"/>
    <n v="14.8548699158367"/>
    <n v="2019.2612063963099"/>
    <n v="4.17951450412653"/>
    <n v="11.1486369123265"/>
    <n v="4176.5231665136298"/>
    <n v="2450.5355714566099"/>
    <n v="621.04965879072404"/>
    <n v="150.13280204616399"/>
    <n v="1547.90700845428"/>
    <n v="3072.87970201592"/>
    <n v="0"/>
    <n v="0"/>
    <n v="1837.9294026795301"/>
    <n v="5463.6934877414296"/>
  </r>
  <r>
    <s v="16"/>
    <x v="19"/>
    <s v="Byggverksamhet"/>
    <s v="2018"/>
    <x v="41"/>
    <n v="475.32869306508297"/>
    <n v="465.86621726481098"/>
    <n v="163.675614263315"/>
    <n v="22.386753603774501"/>
    <n v="16.325228330554999"/>
    <n v="2282.5074161511102"/>
    <n v="2.8541118933275502"/>
    <n v="13.055327209565601"/>
    <n v="4209.3655904145799"/>
    <n v="2839.56351269589"/>
    <n v="664.04828393973196"/>
    <n v="165.19879331550899"/>
    <n v="1623.98786048534"/>
    <n v="3072.87970201592"/>
    <n v="0"/>
    <n v="0"/>
    <n v="2257.5530298211402"/>
    <n v="6192.5228382686601"/>
  </r>
  <r>
    <s v="16"/>
    <x v="19"/>
    <s v="Byggverksamhet"/>
    <s v="2018"/>
    <x v="42"/>
    <n v="479.30051646459202"/>
    <n v="469.813634007666"/>
    <n v="151.96774062664699"/>
    <n v="22.417181498240701"/>
    <n v="16.9089163527149"/>
    <n v="2286.82377870543"/>
    <n v="4.5194255963394898"/>
    <n v="13.4117183592421"/>
    <n v="4216.6544841186796"/>
    <n v="2958.2501544141001"/>
    <n v="664.170736638584"/>
    <n v="165.29928177270801"/>
    <n v="1624.11229885439"/>
    <n v="3072.87970201592"/>
    <n v="0"/>
    <n v="0"/>
    <n v="2100.0207496867502"/>
    <n v="6221.4403146144996"/>
  </r>
  <r>
    <s v="16"/>
    <x v="19"/>
    <s v="Byggverksamhet"/>
    <s v="2018"/>
    <x v="43"/>
    <n v="459.053785918465"/>
    <n v="449.82191757421498"/>
    <n v="156.655351953728"/>
    <n v="21.551837422215101"/>
    <n v="15.9911330481003"/>
    <n v="2194.8775686782501"/>
    <n v="5.9146352814718099"/>
    <n v="11.9066290365184"/>
    <n v="4194.84082690791"/>
    <n v="2660.0589015407199"/>
    <n v="650.03372047811501"/>
    <n v="160.46464530809601"/>
    <n v="1598.9416709432301"/>
    <n v="3072.87970201592"/>
    <n v="0"/>
    <n v="0"/>
    <n v="2152.5407144771898"/>
    <n v="5939.9405626443004"/>
  </r>
  <r>
    <s v="16"/>
    <x v="19"/>
    <s v="Byggverksamhet"/>
    <s v="2019"/>
    <x v="44"/>
    <n v="441.42410696344001"/>
    <n v="432.81189645969198"/>
    <n v="127.847600978674"/>
    <n v="20.920016417284302"/>
    <n v="14.804700518827"/>
    <n v="1867.8487526389299"/>
    <n v="3.88889863075863"/>
    <n v="9.9133370891613808"/>
    <n v="4686.48315646231"/>
    <n v="2414.2097881663999"/>
    <n v="614.19353387533897"/>
    <n v="146.30606934803799"/>
    <n v="1535.7225417130401"/>
    <n v="2653.8745386399"/>
    <n v="0"/>
    <n v="0"/>
    <n v="1747.3350414676599"/>
    <n v="5726.9050551313003"/>
  </r>
  <r>
    <s v="16"/>
    <x v="19"/>
    <s v="Byggverksamhet"/>
    <s v="2019"/>
    <x v="45"/>
    <n v="495.98183068847698"/>
    <n v="486.61316888465598"/>
    <n v="155.68761453428399"/>
    <n v="23.624694290698201"/>
    <n v="16.222974219494901"/>
    <n v="2110.77817977109"/>
    <n v="2.5485228906550601"/>
    <n v="11.4244567863608"/>
    <n v="4718.1222483224401"/>
    <n v="2792.07788888702"/>
    <n v="656.40264354827104"/>
    <n v="160.88540243951601"/>
    <n v="1610.64214354622"/>
    <n v="2653.8745386399"/>
    <n v="0"/>
    <n v="0"/>
    <n v="2143.19508757527"/>
    <n v="6490.0095433656797"/>
  </r>
  <r>
    <s v="16"/>
    <x v="19"/>
    <s v="Byggverksamhet"/>
    <s v="2019"/>
    <x v="46"/>
    <n v="499.90907147832002"/>
    <n v="490.51610613149899"/>
    <n v="144.09680077378499"/>
    <n v="23.655559303838299"/>
    <n v="16.798842595132701"/>
    <n v="2115.1342355552201"/>
    <n v="4.1806806747222902"/>
    <n v="11.7563419044537"/>
    <n v="4725.3455157264398"/>
    <n v="2911.0010251743902"/>
    <n v="656.52442757830397"/>
    <n v="160.985450420776"/>
    <n v="1610.7659644323101"/>
    <n v="2653.8745386399"/>
    <n v="0"/>
    <n v="0"/>
    <n v="1987.3368662929499"/>
    <n v="6518.7990136546996"/>
  </r>
  <r>
    <s v="16"/>
    <x v="19"/>
    <s v="Byggverksamhet"/>
    <s v="2019"/>
    <x v="47"/>
    <n v="478.828324331403"/>
    <n v="469.70015935442899"/>
    <n v="149.992093783131"/>
    <n v="22.7439128519311"/>
    <n v="15.969769020414301"/>
    <n v="2030.6697033651999"/>
    <n v="5.5621267920636903"/>
    <n v="10.698657141995"/>
    <n v="4704.9427368011402"/>
    <n v="2624.8052711355899"/>
    <n v="642.65467328936097"/>
    <n v="156.317305532538"/>
    <n v="1585.98650304067"/>
    <n v="2653.8745386399"/>
    <n v="0"/>
    <n v="0"/>
    <n v="2056.7628500574701"/>
    <n v="6226.0448905245503"/>
  </r>
  <r>
    <s v="16"/>
    <x v="19"/>
    <s v="Byggverksamhet"/>
    <s v="2020"/>
    <x v="48"/>
    <n v="457.19528935204801"/>
    <n v="448.273136093022"/>
    <n v="159.72091097189201"/>
    <n v="22.948142331698801"/>
    <n v="15.992552127778399"/>
    <n v="1836.99860547873"/>
    <n v="3.8699418413048599"/>
    <n v="10.523916249883399"/>
    <n v="4793.9914208275204"/>
    <n v="2479.2629710162601"/>
    <n v="635.46929679718801"/>
    <n v="146.70341618737501"/>
    <n v="1593.2550242690199"/>
    <n v="2393.1040815473398"/>
    <n v="0"/>
    <n v="0"/>
    <n v="2191.5025286330101"/>
    <n v="5932.6380239529099"/>
  </r>
  <r>
    <s v="16"/>
    <x v="19"/>
    <s v="Byggverksamhet"/>
    <s v="2020"/>
    <x v="49"/>
    <n v="456.35499051473897"/>
    <n v="447.46040184818901"/>
    <n v="157.597040691194"/>
    <n v="22.8721370021164"/>
    <n v="15.727438551483599"/>
    <n v="1832.47448277123"/>
    <n v="2.4669325305824499"/>
    <n v="10.699152222579199"/>
    <n v="4798.9746727121601"/>
    <n v="2563.4903180450101"/>
    <n v="634.09697253018703"/>
    <n v="145.96535514886301"/>
    <n v="1591.1458429546699"/>
    <n v="2393.1040815473398"/>
    <n v="0"/>
    <n v="0"/>
    <n v="2173.3168974867799"/>
    <n v="5938.7630132677396"/>
  </r>
  <r>
    <s v="16"/>
    <x v="19"/>
    <s v="Byggverksamhet"/>
    <s v="2020"/>
    <x v="50"/>
    <n v="484.59702503811002"/>
    <n v="475.31926616987602"/>
    <n v="156.493305241206"/>
    <n v="24.1567707024535"/>
    <n v="17.253948233442198"/>
    <n v="1937.7269899837199"/>
    <n v="4.0950628746469198"/>
    <n v="11.7296957489114"/>
    <n v="4820.94478447243"/>
    <n v="2859.7980078563201"/>
    <n v="652.80898807720598"/>
    <n v="152.379988758309"/>
    <n v="1624.39606140205"/>
    <n v="2393.1040815473398"/>
    <n v="0"/>
    <n v="0"/>
    <n v="2162.1893206371101"/>
    <n v="6300.0939630448702"/>
  </r>
  <r>
    <s v="16"/>
    <x v="19"/>
    <s v="Byggverksamhet"/>
    <s v="2020"/>
    <x v="51"/>
    <n v="490.02040425026001"/>
    <n v="480.609180894487"/>
    <n v="126.53968870917799"/>
    <n v="24.7365699259922"/>
    <n v="16.533151565588799"/>
    <n v="1978.72979787022"/>
    <n v="5.4818794729648603"/>
    <n v="10.8846549608052"/>
    <n v="4803.0081885441105"/>
    <n v="2540.7427367732198"/>
    <n v="662.03867564339305"/>
    <n v="155.56352866278601"/>
    <n v="1640.7665420609201"/>
    <n v="2393.1040815473398"/>
    <n v="0"/>
    <n v="0"/>
    <n v="1737.1078879587801"/>
    <n v="6368.9005900947604"/>
  </r>
  <r>
    <s v="16"/>
    <x v="19"/>
    <s v="Byggverksamhet"/>
    <s v="2021"/>
    <x v="52"/>
    <n v="453.15562521304099"/>
    <n v="444.52829444362499"/>
    <n v="149.68604699960699"/>
    <n v="23.109550233562601"/>
    <n v="15.4623734755935"/>
    <n v="1660.3516054510501"/>
    <n v="3.8652134909106199"/>
    <n v="10.2189997563256"/>
    <n v="4819.1498068412602"/>
    <n v="2249.7745945377901"/>
    <n v="686.47792403755102"/>
    <n v="143.51286563389499"/>
    <n v="1791.3150590585001"/>
    <n v="2070.3535002057502"/>
    <n v="0"/>
    <n v="0"/>
    <n v="2065.8111537824998"/>
    <n v="5878.6996484507499"/>
  </r>
  <r>
    <s v="16"/>
    <x v="19"/>
    <s v="Byggverksamhet"/>
    <s v="2021"/>
    <x v="53"/>
    <n v="518.45009404041105"/>
    <n v="508.854676187574"/>
    <n v="151.424059011949"/>
    <n v="26.5636395534458"/>
    <n v="17.346423963152599"/>
    <n v="1909.67600197303"/>
    <n v="2.5972998896494"/>
    <n v="11.8987202105895"/>
    <n v="4854.10352827115"/>
    <n v="2672.4210405981898"/>
    <n v="734.846794525056"/>
    <n v="158.88899807594001"/>
    <n v="1878.7500891592699"/>
    <n v="2070.3535002057502"/>
    <n v="0"/>
    <n v="0"/>
    <n v="2100.7369593960598"/>
    <n v="6787.0512055991703"/>
  </r>
  <r>
    <s v="16"/>
    <x v="19"/>
    <s v="Byggverksamhet"/>
    <s v="2021"/>
    <x v="54"/>
    <n v="510.99951270143799"/>
    <n v="501.564389443121"/>
    <n v="176.41728589262499"/>
    <n v="25.892906698838001"/>
    <n v="17.969624389980002"/>
    <n v="1865.60942684971"/>
    <n v="4.1574491375109401"/>
    <n v="12.391630882649601"/>
    <n v="4862.69177272258"/>
    <n v="2834.7356806253601"/>
    <n v="724.96644993031498"/>
    <n v="155.836019480712"/>
    <n v="1860.76402469856"/>
    <n v="2070.3535002057502"/>
    <n v="0"/>
    <n v="0"/>
    <n v="2451.4563375682201"/>
    <n v="6661.6413598073595"/>
  </r>
  <r>
    <s v="16"/>
    <x v="19"/>
    <s v="Byggverksamhet"/>
    <s v="2021"/>
    <x v="55"/>
    <n v="489.06780170379"/>
    <n v="479.91263738687701"/>
    <n v="177.07453668065099"/>
    <n v="24.949380437229902"/>
    <n v="16.900892887199301"/>
    <n v="1794.1997383299499"/>
    <n v="5.4909413580861504"/>
    <n v="11.4890782288981"/>
    <n v="4839.56698778186"/>
    <n v="2495.0568315123001"/>
    <n v="712.13274915931697"/>
    <n v="151.84968317446501"/>
    <n v="1837.4384356609801"/>
    <n v="2070.3535002057502"/>
    <n v="0"/>
    <n v="0"/>
    <n v="2449.4571800717599"/>
    <n v="6357.3982211173197"/>
  </r>
  <r>
    <s v="16"/>
    <x v="19"/>
    <s v="Byggverksamhet"/>
    <s v="2022"/>
    <x v="56"/>
    <n v="426.70784974669101"/>
    <n v="418.54922709297199"/>
    <n v="164.03413008657901"/>
    <n v="21.798741557131901"/>
    <n v="13.7867407507128"/>
    <n v="1554.4519033353299"/>
    <n v="2.9048978366919198"/>
    <n v="9.8102923554989996"/>
    <n v="4811.4564592428596"/>
    <n v="2186.5425615270101"/>
    <n v="665.631620834091"/>
    <n v="136.94052645583901"/>
    <n v="1753.5459970321499"/>
    <n v="2070.3535002057502"/>
    <n v="0"/>
    <n v="0"/>
    <n v="2260.7782556062198"/>
    <n v="5516.3019283294898"/>
  </r>
  <r>
    <s v="16"/>
    <x v="19"/>
    <s v="Byggverksamhet"/>
    <s v="2022"/>
    <x v="57"/>
    <n v="426.92962211563298"/>
    <n v="418.80753297899599"/>
    <n v="191.598448183594"/>
    <n v="21.582319145587299"/>
    <n v="14.5302558213388"/>
    <n v="1548.22766550949"/>
    <n v="1.9345898572228999"/>
    <n v="10.3660731870751"/>
    <n v="4823.7320161746602"/>
    <n v="2393.5876429104401"/>
    <n v="663.25756944474597"/>
    <n v="135.933385048177"/>
    <n v="1749.58231055904"/>
    <n v="2070.3535002057502"/>
    <n v="0"/>
    <n v="0"/>
    <n v="2656.5047418551899"/>
    <n v="5537.9426048201703"/>
  </r>
  <r>
    <s v="16"/>
    <x v="19"/>
    <s v="Byggverksamhet"/>
    <s v="2022"/>
    <x v="58"/>
    <n v="431.31908874878002"/>
    <n v="423.15599509457599"/>
    <n v="195.61126301505001"/>
    <n v="21.6859421728477"/>
    <n v="15.013984940737799"/>
    <n v="1555.50759773145"/>
    <n v="3.03881438684577"/>
    <n v="10.846546547258599"/>
    <n v="4830.8503275787398"/>
    <n v="2500.7369792934901"/>
    <n v="663.89802250979801"/>
    <n v="136.18488559298299"/>
    <n v="1750.65557457965"/>
    <n v="2070.3535002057502"/>
    <n v="0"/>
    <n v="0"/>
    <n v="2716.7015484632998"/>
    <n v="5572.9255293364304"/>
  </r>
  <r>
    <s v="16"/>
    <x v="19"/>
    <s v="Byggverksamhet"/>
    <s v="2022"/>
    <x v="59"/>
    <n v="438.57875760766598"/>
    <n v="430.25091758851102"/>
    <n v="179.25214589485699"/>
    <n v="22.350348609414699"/>
    <n v="14.609651342908499"/>
    <n v="1594.0990846438599"/>
    <n v="4.0129800581607302"/>
    <n v="10.6415844742604"/>
    <n v="4822.85075730056"/>
    <n v="2343.6756305787399"/>
    <n v="672.67011281119699"/>
    <n v="139.281988599427"/>
    <n v="1766.1077227210501"/>
    <n v="2070.3535002057502"/>
    <n v="0"/>
    <n v="0"/>
    <n v="2476.03364355957"/>
    <n v="5666.7340963180704"/>
  </r>
  <r>
    <s v="16"/>
    <x v="19"/>
    <s v="Byggverksamhet"/>
    <s v="2023"/>
    <x v="60"/>
    <n v="419.63642023004797"/>
    <n v="411.59479741062199"/>
    <n v="178.67796465025901"/>
    <n v="21.351078873872599"/>
    <n v="13.844982778257901"/>
    <n v="1523.40182516662"/>
    <n v="2.8916681664375701"/>
    <n v="9.8372826807180704"/>
    <n v="4812.68189414264"/>
    <n v="2224.75979351259"/>
    <n v="659.24379739855101"/>
    <n v="134.93407663781801"/>
    <n v="1741.9714245002299"/>
    <n v="2070.3535002057502"/>
    <n v="0"/>
    <n v="0"/>
    <n v="2463.82455386118"/>
    <n v="5420.0360089761898"/>
  </r>
  <r>
    <s v="17"/>
    <x v="20"/>
    <s v="Övriga tjänster"/>
    <s v="2008"/>
    <x v="0"/>
    <n v="509.57821944905697"/>
    <n v="434.233693568099"/>
    <n v="12.5453111910962"/>
    <n v="6.6836666311269397"/>
    <n v="26.174412722837499"/>
    <n v="2194.2550716401001"/>
    <n v="1.1494178094206799"/>
    <n v="48.466353362763897"/>
    <n v="1784.80610666294"/>
    <n v="2564.7933233696699"/>
    <n v="333.30162690319202"/>
    <n v="117.972165093881"/>
    <n v="587.89382364498601"/>
    <n v="71670.031667470103"/>
    <n v="1170.4389999999901"/>
    <n v="0"/>
    <n v="176.02550540636699"/>
    <n v="5311.7627370729997"/>
  </r>
  <r>
    <s v="17"/>
    <x v="20"/>
    <s v="Övriga tjänster"/>
    <s v="2008"/>
    <x v="1"/>
    <n v="545.86342203815695"/>
    <n v="470.23782306748899"/>
    <n v="22.561019194234099"/>
    <n v="7.4339793348317604"/>
    <n v="29.1115635524359"/>
    <n v="2425.04076146749"/>
    <n v="1.1585409499110899"/>
    <n v="55.369642661465903"/>
    <n v="1840.04049887322"/>
    <n v="2916.1134442166499"/>
    <n v="368.21629016779701"/>
    <n v="130.105821991472"/>
    <n v="649.74330001900205"/>
    <n v="71670.031667470103"/>
    <n v="1170.4389999999901"/>
    <n v="0"/>
    <n v="310.63570590025199"/>
    <n v="5944.59700148515"/>
  </r>
  <r>
    <s v="17"/>
    <x v="20"/>
    <s v="Övriga tjänster"/>
    <s v="2008"/>
    <x v="2"/>
    <n v="533.12074575910697"/>
    <n v="457.519471784291"/>
    <n v="24.206747500132"/>
    <n v="7.2898572194362199"/>
    <n v="29.6068265784095"/>
    <n v="2343.1256867268598"/>
    <n v="1.1586500741260399"/>
    <n v="57.0587018671566"/>
    <n v="1844.9681529760601"/>
    <n v="2967.9876779810802"/>
    <n v="353.60192912150001"/>
    <n v="125.144492100427"/>
    <n v="623.715722695414"/>
    <n v="71670.031667470103"/>
    <n v="1170.4389999999901"/>
    <n v="0"/>
    <n v="333.68534906116503"/>
    <n v="5850.8252712667199"/>
  </r>
  <r>
    <s v="17"/>
    <x v="20"/>
    <s v="Övriga tjänster"/>
    <s v="2008"/>
    <x v="3"/>
    <n v="524.43739258682797"/>
    <n v="448.94467552909703"/>
    <n v="22.059840308585301"/>
    <n v="7.1512726369522897"/>
    <n v="27.041397909587101"/>
    <n v="2360.17422809045"/>
    <n v="1.20624750931831"/>
    <n v="50.313217015937802"/>
    <n v="1806.78049983353"/>
    <n v="2686.06920078336"/>
    <n v="361.39883551441801"/>
    <n v="127.62218261779699"/>
    <n v="637.80188729450401"/>
    <n v="71670.031667470103"/>
    <n v="1170.4389999999901"/>
    <n v="0"/>
    <n v="303.42824969022001"/>
    <n v="5685.8705102712802"/>
  </r>
  <r>
    <s v="17"/>
    <x v="20"/>
    <s v="Övriga tjänster"/>
    <s v="2009"/>
    <x v="4"/>
    <n v="453.58063146435097"/>
    <n v="383.19643138188201"/>
    <n v="18.412386430171001"/>
    <n v="6.7524264583537796"/>
    <n v="19.873883726697201"/>
    <n v="1880.2265265993899"/>
    <n v="1.11899297950162"/>
    <n v="39.824464629216301"/>
    <n v="1667.6538761618399"/>
    <n v="2154.6398917882998"/>
    <n v="304.412337834406"/>
    <n v="104.61227598033101"/>
    <n v="540.61187285356505"/>
    <n v="67062.141826658393"/>
    <n v="976.19649999999001"/>
    <n v="0"/>
    <n v="252.41531481873599"/>
    <n v="4890.6286067050596"/>
  </r>
  <r>
    <s v="17"/>
    <x v="20"/>
    <s v="Övriga tjänster"/>
    <s v="2009"/>
    <x v="5"/>
    <n v="488.98661011494897"/>
    <n v="418.337837551299"/>
    <n v="23.4036897934057"/>
    <n v="7.4176816134409496"/>
    <n v="23.026736051068902"/>
    <n v="2041.5428948807401"/>
    <n v="1.04784365229095"/>
    <n v="47.046267392835198"/>
    <n v="1718.42851960809"/>
    <n v="2498.3107361028301"/>
    <n v="327.79364345141602"/>
    <n v="112.567445361529"/>
    <n v="582.22954398120999"/>
    <n v="67062.141826658393"/>
    <n v="976.19649999999001"/>
    <n v="0"/>
    <n v="321.026156931711"/>
    <n v="5426.8027357637602"/>
  </r>
  <r>
    <s v="17"/>
    <x v="20"/>
    <s v="Övriga tjänster"/>
    <s v="2009"/>
    <x v="6"/>
    <n v="491.10033152993799"/>
    <n v="420.41659752344998"/>
    <n v="23.4063382157705"/>
    <n v="7.4713784354569697"/>
    <n v="23.767156944037499"/>
    <n v="2043.60099492414"/>
    <n v="1.0595044961164399"/>
    <n v="48.834935977752203"/>
    <n v="1728.8543284412999"/>
    <n v="2573.3424344590198"/>
    <n v="327.00783605306498"/>
    <n v="112.368405459824"/>
    <n v="580.750027619609"/>
    <n v="67062.141826658393"/>
    <n v="976.19649999999001"/>
    <n v="0"/>
    <n v="321.88365151339002"/>
    <n v="5486.0686535053901"/>
  </r>
  <r>
    <s v="17"/>
    <x v="20"/>
    <s v="Övriga tjänster"/>
    <s v="2009"/>
    <x v="7"/>
    <n v="488.046856339925"/>
    <n v="417.47583937159698"/>
    <n v="21.5959041836106"/>
    <n v="7.33268184610598"/>
    <n v="21.054212587529602"/>
    <n v="2055.6486259173198"/>
    <n v="1.1599927052057399"/>
    <n v="41.958068284637299"/>
    <n v="1688.27012621886"/>
    <n v="2278.4141650813999"/>
    <n v="333.38262666607801"/>
    <n v="114.28326255897601"/>
    <n v="592.39745267646697"/>
    <n v="67062.141826658393"/>
    <n v="976.19649999999001"/>
    <n v="0"/>
    <n v="296.762393299302"/>
    <n v="5278.5121279709001"/>
  </r>
  <r>
    <s v="17"/>
    <x v="20"/>
    <s v="Övriga tjänster"/>
    <s v="2010"/>
    <x v="8"/>
    <n v="478.92723695067002"/>
    <n v="412.44229662549202"/>
    <n v="19.4781248594681"/>
    <n v="7.4517661871324101"/>
    <n v="18.603780427984901"/>
    <n v="1838.7874131011899"/>
    <n v="1.2604984883455701"/>
    <n v="37.135019063404002"/>
    <n v="1546.3140640317899"/>
    <n v="2000.0529101478101"/>
    <n v="293.52730641963899"/>
    <n v="100.43730602183599"/>
    <n v="521.379462233656"/>
    <n v="63304.0831836047"/>
    <n v="685.23324999998999"/>
    <n v="0"/>
    <n v="268.08714964225999"/>
    <n v="5011.3259611489202"/>
  </r>
  <r>
    <s v="17"/>
    <x v="20"/>
    <s v="Övriga tjänster"/>
    <s v="2010"/>
    <x v="9"/>
    <n v="500.84802126367902"/>
    <n v="434.136864882824"/>
    <n v="23.6140258342683"/>
    <n v="8.0387341770878695"/>
    <n v="21.127692511484799"/>
    <n v="1964.8426288947101"/>
    <n v="0.98828588859532596"/>
    <n v="43.238970177487502"/>
    <n v="1588.5402369798101"/>
    <n v="2282.5368903772201"/>
    <n v="312.29522456335002"/>
    <n v="106.744352966807"/>
    <n v="554.85303433504805"/>
    <n v="63304.0831836047"/>
    <n v="685.23324999998999"/>
    <n v="0"/>
    <n v="326.05555115641999"/>
    <n v="5479.1977826870198"/>
  </r>
  <r>
    <s v="17"/>
    <x v="20"/>
    <s v="Övriga tjänster"/>
    <s v="2010"/>
    <x v="10"/>
    <n v="504.38202947211403"/>
    <n v="437.609022664897"/>
    <n v="24.1131240707868"/>
    <n v="8.1669235126674309"/>
    <n v="22.123415812711499"/>
    <n v="1983.66927729031"/>
    <n v="1.0355625107081301"/>
    <n v="45.570125771125099"/>
    <n v="1603.82320201573"/>
    <n v="2388.1145518418898"/>
    <n v="314.34306633846001"/>
    <n v="107.482213355876"/>
    <n v="558.44699022585803"/>
    <n v="63304.0831836047"/>
    <n v="685.23324999998999"/>
    <n v="0"/>
    <n v="332.87859279078202"/>
    <n v="5607.0983204575496"/>
  </r>
  <r>
    <s v="17"/>
    <x v="20"/>
    <s v="Övriga tjänster"/>
    <s v="2010"/>
    <x v="11"/>
    <n v="515.82196562790205"/>
    <n v="449.071127170127"/>
    <n v="22.778978285713102"/>
    <n v="8.3366903615786399"/>
    <n v="19.724967084014001"/>
    <n v="2067.3773902846601"/>
    <n v="1.30491421750104"/>
    <n v="39.160906638038902"/>
    <n v="1570.25149875644"/>
    <n v="2144.17579388382"/>
    <n v="332.73159328220601"/>
    <n v="113.41262564732099"/>
    <n v="591.53554493365903"/>
    <n v="63304.0831836047"/>
    <n v="685.23324999998999"/>
    <n v="0"/>
    <n v="313.98628562657802"/>
    <n v="5568.7503923778704"/>
  </r>
  <r>
    <s v="17"/>
    <x v="20"/>
    <s v="Övriga tjänster"/>
    <s v="2011"/>
    <x v="12"/>
    <n v="504.177649581791"/>
    <n v="437.96215685314598"/>
    <n v="25.391166374530801"/>
    <n v="8.6674636797306697"/>
    <n v="17.689175850718701"/>
    <n v="1924.96049629613"/>
    <n v="0.94032920962743205"/>
    <n v="32.793885172576204"/>
    <n v="1527.2119467827199"/>
    <n v="1879.7139735652099"/>
    <n v="350.35079903734299"/>
    <n v="110.691856571435"/>
    <n v="635.23581076940604"/>
    <n v="62997.007929696199"/>
    <n v="426.31"/>
    <n v="0"/>
    <n v="349.63811390728102"/>
    <n v="5220.2396524896203"/>
  </r>
  <r>
    <s v="17"/>
    <x v="20"/>
    <s v="Övriga tjänster"/>
    <s v="2011"/>
    <x v="13"/>
    <n v="527.26888691015301"/>
    <n v="460.799012715711"/>
    <n v="31.783710121130699"/>
    <n v="9.3834929983726507"/>
    <n v="19.997522149150502"/>
    <n v="2067.8578739620398"/>
    <n v="0.94960856638730795"/>
    <n v="38.684063327525003"/>
    <n v="1567.9027122310499"/>
    <n v="2159.6279112704901"/>
    <n v="375.79143990064199"/>
    <n v="118.606516508265"/>
    <n v="681.50964658013004"/>
    <n v="62997.007929696199"/>
    <n v="426.31"/>
    <n v="0"/>
    <n v="438.35074470377799"/>
    <n v="5741.7238631574301"/>
  </r>
  <r>
    <s v="17"/>
    <x v="20"/>
    <s v="Övriga tjänster"/>
    <s v="2011"/>
    <x v="14"/>
    <n v="520.79284477794602"/>
    <n v="454.31842218723199"/>
    <n v="33.076350656147703"/>
    <n v="9.3874881290228398"/>
    <n v="20.122153815224401"/>
    <n v="2062.7017294463299"/>
    <n v="0.967456068111892"/>
    <n v="39.272057570679699"/>
    <n v="1572.0175179011801"/>
    <n v="2187.18737987963"/>
    <n v="375.38457175923998"/>
    <n v="118.48237111432699"/>
    <n v="680.76667483383505"/>
    <n v="62997.007929696199"/>
    <n v="426.31"/>
    <n v="0"/>
    <n v="455.64251505355003"/>
    <n v="5770.2080730071102"/>
  </r>
  <r>
    <s v="17"/>
    <x v="20"/>
    <s v="Övriga tjänster"/>
    <s v="2011"/>
    <x v="15"/>
    <n v="510.99177046110498"/>
    <n v="444.61820384985703"/>
    <n v="30.424505184314299"/>
    <n v="9.2334861724656392"/>
    <n v="17.9776730660105"/>
    <n v="2046.13974960824"/>
    <n v="0.95835725192451304"/>
    <n v="33.767007572941097"/>
    <n v="1538.9589583459101"/>
    <n v="1954.84629943246"/>
    <n v="375.67103473577902"/>
    <n v="118.414320883543"/>
    <n v="681.47475195505604"/>
    <n v="62997.007929696199"/>
    <n v="426.31"/>
    <n v="0"/>
    <n v="418.67453931493202"/>
    <n v="5537.8381697146597"/>
  </r>
  <r>
    <s v="17"/>
    <x v="20"/>
    <s v="Övriga tjänster"/>
    <s v="2012"/>
    <x v="16"/>
    <n v="459.44698120956201"/>
    <n v="391.46400607720898"/>
    <n v="25.455373410837701"/>
    <n v="9.5544728774329801"/>
    <n v="13.3283692281576"/>
    <n v="1819.6699333353499"/>
    <n v="0.85171605905555003"/>
    <n v="28.487857592106199"/>
    <n v="1387.78001512027"/>
    <n v="1537.0960060114701"/>
    <n v="309.53728738767597"/>
    <n v="97.239157090342403"/>
    <n v="560.31069707001598"/>
    <n v="64679.570481444302"/>
    <n v="398.27499999999998"/>
    <n v="0"/>
    <n v="354.76577327512001"/>
    <n v="4876.8619679650601"/>
  </r>
  <r>
    <s v="17"/>
    <x v="20"/>
    <s v="Övriga tjänster"/>
    <s v="2012"/>
    <x v="17"/>
    <n v="468.26914914849402"/>
    <n v="400.16415557090897"/>
    <n v="35.919054528039403"/>
    <n v="9.9003201831973993"/>
    <n v="14.4129731282964"/>
    <n v="1875.12774699222"/>
    <n v="0.83624968981593595"/>
    <n v="32.290587242722196"/>
    <n v="1405.92491808675"/>
    <n v="1684.74246020182"/>
    <n v="318.01649745353399"/>
    <n v="99.890101954464598"/>
    <n v="575.67432455640801"/>
    <n v="64679.570481444302"/>
    <n v="398.27499999999998"/>
    <n v="0"/>
    <n v="497.72697463077702"/>
    <n v="5124.0005998479701"/>
  </r>
  <r>
    <s v="17"/>
    <x v="20"/>
    <s v="Övriga tjänster"/>
    <s v="2012"/>
    <x v="18"/>
    <n v="466.89661893452802"/>
    <n v="398.78609263723598"/>
    <n v="39.3045966931804"/>
    <n v="9.8978774654341297"/>
    <n v="14.6336888395423"/>
    <n v="1869.9952022965699"/>
    <n v="0.87181767272696797"/>
    <n v="33.252327111709299"/>
    <n v="1410.5415800809801"/>
    <n v="1722.5442547298601"/>
    <n v="316.79972137035702"/>
    <n v="99.540990553514604"/>
    <n v="573.43257696452099"/>
    <n v="64679.570481444302"/>
    <n v="398.27499999999998"/>
    <n v="0"/>
    <n v="543.27750133819495"/>
    <n v="5159.28463497351"/>
  </r>
  <r>
    <s v="17"/>
    <x v="20"/>
    <s v="Övriga tjänster"/>
    <s v="2012"/>
    <x v="19"/>
    <n v="473.552098986033"/>
    <n v="405.45523198298503"/>
    <n v="37.1189782001629"/>
    <n v="9.9640224330844696"/>
    <n v="13.519842029877401"/>
    <n v="1898.6870050088301"/>
    <n v="0.897247221184725"/>
    <n v="28.787727714020399"/>
    <n v="1392.41653044131"/>
    <n v="1572.9218430236001"/>
    <n v="323.62593864035"/>
    <n v="101.527641108354"/>
    <n v="585.97566144398002"/>
    <n v="64679.570481444302"/>
    <n v="398.27499999999998"/>
    <n v="0"/>
    <n v="512.58826564958804"/>
    <n v="5062.2016762406502"/>
  </r>
  <r>
    <s v="17"/>
    <x v="20"/>
    <s v="Övriga tjänster"/>
    <s v="2013"/>
    <x v="20"/>
    <n v="451.96810857417699"/>
    <n v="384.13861851409001"/>
    <n v="35.979390305850302"/>
    <n v="10.2425156774966"/>
    <n v="12.0439605821495"/>
    <n v="1769.8268604295599"/>
    <n v="0.74783690056095697"/>
    <n v="25.427689556236601"/>
    <n v="1275.23660531578"/>
    <n v="1486.4275376522501"/>
    <n v="336.192860907637"/>
    <n v="99.409644623536707"/>
    <n v="618.08868516481402"/>
    <n v="64465.602509250602"/>
    <n v="312.39"/>
    <n v="0"/>
    <n v="499.11194819494"/>
    <n v="4704.6758644144002"/>
  </r>
  <r>
    <s v="17"/>
    <x v="20"/>
    <s v="Övriga tjänster"/>
    <s v="2013"/>
    <x v="21"/>
    <n v="471.73000902832803"/>
    <n v="403.63786041857998"/>
    <n v="44.156591649335198"/>
    <n v="11.0840821191827"/>
    <n v="13.4597978183431"/>
    <n v="1906.5951296446201"/>
    <n v="0.75807915802515402"/>
    <n v="29.678041313647501"/>
    <n v="1298.8797218549801"/>
    <n v="1687.4870751283199"/>
    <n v="362.36085616456802"/>
    <n v="106.973568133965"/>
    <n v="666.40514080726905"/>
    <n v="64465.602509250602"/>
    <n v="312.39"/>
    <n v="0"/>
    <n v="612.07270469216996"/>
    <n v="5165.5282696077602"/>
  </r>
  <r>
    <s v="17"/>
    <x v="20"/>
    <s v="Övriga tjänster"/>
    <s v="2013"/>
    <x v="22"/>
    <n v="469.65563879285401"/>
    <n v="401.55182727520997"/>
    <n v="47.628619375835498"/>
    <n v="11.0934680614168"/>
    <n v="13.787499004221599"/>
    <n v="1904.45791015029"/>
    <n v="0.77466330501562297"/>
    <n v="30.936480318408901"/>
    <n v="1304.5996591614801"/>
    <n v="1734.85299513935"/>
    <n v="361.68986436480998"/>
    <n v="106.80433316110199"/>
    <n v="665.136725745587"/>
    <n v="64465.602509250602"/>
    <n v="312.39"/>
    <n v="0"/>
    <n v="659.49900459546302"/>
    <n v="5212.8822429655102"/>
  </r>
  <r>
    <s v="17"/>
    <x v="20"/>
    <s v="Övriga tjänster"/>
    <s v="2013"/>
    <x v="23"/>
    <n v="460.007678564473"/>
    <n v="392.01947109307503"/>
    <n v="45.3591324654072"/>
    <n v="10.809710881751499"/>
    <n v="12.344342088666499"/>
    <n v="1862.9119219399699"/>
    <n v="0.75614176220446805"/>
    <n v="26.357898802242602"/>
    <n v="1283.3349342709901"/>
    <n v="1555.1106365199901"/>
    <n v="355.60183154295498"/>
    <n v="104.927680955745"/>
    <n v="654.03515296358398"/>
    <n v="64465.602509250602"/>
    <n v="312.39"/>
    <n v="0"/>
    <n v="627.772474623383"/>
    <n v="4960.6568708061805"/>
  </r>
  <r>
    <s v="17"/>
    <x v="20"/>
    <s v="Övriga tjänster"/>
    <s v="2014"/>
    <x v="24"/>
    <n v="416.67951209636999"/>
    <n v="343.64147911138599"/>
    <n v="42.132950005570898"/>
    <n v="9.9366357697033898"/>
    <n v="11.094844416476199"/>
    <n v="1558.42907619018"/>
    <n v="0.74335047341420402"/>
    <n v="21.0347637067654"/>
    <n v="1165.0845712989999"/>
    <n v="1308.7368685567001"/>
    <n v="293.55766339671601"/>
    <n v="85.990445002743698"/>
    <n v="539.35966082284097"/>
    <n v="69833.843862350695"/>
    <n v="260.32499999999999"/>
    <n v="0"/>
    <n v="580.91138787644604"/>
    <n v="4147.6434836604703"/>
  </r>
  <r>
    <s v="17"/>
    <x v="20"/>
    <s v="Övriga tjänster"/>
    <s v="2014"/>
    <x v="25"/>
    <n v="438.66402030551399"/>
    <n v="365.34028877447599"/>
    <n v="50.729009387528798"/>
    <n v="10.8680852095908"/>
    <n v="12.4828602909396"/>
    <n v="1694.3990969531901"/>
    <n v="0.73573868692413202"/>
    <n v="24.715821374812901"/>
    <n v="1187.65251080804"/>
    <n v="1502.5406939918901"/>
    <n v="319.10237928164503"/>
    <n v="93.2951323911755"/>
    <n v="586.50427612027397"/>
    <n v="69833.843862350695"/>
    <n v="260.32499999999999"/>
    <n v="0"/>
    <n v="698.782361688077"/>
    <n v="4607.9560664540604"/>
  </r>
  <r>
    <s v="17"/>
    <x v="20"/>
    <s v="Övriga tjänster"/>
    <s v="2014"/>
    <x v="26"/>
    <n v="436.61042039581002"/>
    <n v="363.28174575622802"/>
    <n v="52.475180990459101"/>
    <n v="10.861255820991801"/>
    <n v="12.724035166756799"/>
    <n v="1689.8308396037201"/>
    <n v="0.76973510089917196"/>
    <n v="25.481421453312102"/>
    <n v="1191.33288647981"/>
    <n v="1533.4379310577499"/>
    <n v="318.07207185739497"/>
    <n v="93.025573062005094"/>
    <n v="584.57304966472304"/>
    <n v="69833.843862350695"/>
    <n v="260.32499999999999"/>
    <n v="0"/>
    <n v="722.47766505940501"/>
    <n v="4637.9096163152799"/>
  </r>
  <r>
    <s v="17"/>
    <x v="20"/>
    <s v="Övriga tjänster"/>
    <s v="2014"/>
    <x v="27"/>
    <n v="434.031474135586"/>
    <n v="360.73736680974798"/>
    <n v="48.636983906020397"/>
    <n v="10.8505545663484"/>
    <n v="11.5907679787425"/>
    <n v="1698.6751115237601"/>
    <n v="0.76122661871060704"/>
    <n v="22.063155495969799"/>
    <n v="1175.80079796416"/>
    <n v="1402.62039952953"/>
    <n v="322.13890489953502"/>
    <n v="94.055168475567697"/>
    <n v="592.23677100856298"/>
    <n v="69833.843862350695"/>
    <n v="260.32499999999999"/>
    <n v="0"/>
    <n v="669.84159387545003"/>
    <n v="4522.2782112033501"/>
  </r>
  <r>
    <s v="17"/>
    <x v="20"/>
    <s v="Övriga tjänster"/>
    <s v="2015"/>
    <x v="28"/>
    <n v="418.30930105706102"/>
    <n v="338.73437572623902"/>
    <n v="54.431618927141599"/>
    <n v="10.641159789906601"/>
    <n v="12.2981627625078"/>
    <n v="1465.22872568252"/>
    <n v="0.67121124041277103"/>
    <n v="23.858095184321002"/>
    <n v="1179.67690919558"/>
    <n v="1345.7549926271699"/>
    <n v="304.47427285298602"/>
    <n v="85.036192062761899"/>
    <n v="564.37669198171204"/>
    <n v="76202.409429146399"/>
    <n v="208.26"/>
    <n v="0"/>
    <n v="757.70577860250205"/>
    <n v="4182.3879565164298"/>
  </r>
  <r>
    <s v="17"/>
    <x v="20"/>
    <s v="Övriga tjänster"/>
    <s v="2015"/>
    <x v="29"/>
    <n v="436.52636143368102"/>
    <n v="356.73009834910403"/>
    <n v="69.637318646082406"/>
    <n v="11.3105072046678"/>
    <n v="13.8681873640563"/>
    <n v="1554.1671853036"/>
    <n v="0.699368900189836"/>
    <n v="28.234137138812301"/>
    <n v="1201.96654847739"/>
    <n v="1538.7653733529201"/>
    <n v="321.838530055908"/>
    <n v="89.859256037307105"/>
    <n v="596.59464115503602"/>
    <n v="76202.409429146399"/>
    <n v="208.26"/>
    <n v="0"/>
    <n v="967.64111308799795"/>
    <n v="4539.6387080390396"/>
  </r>
  <r>
    <s v="17"/>
    <x v="20"/>
    <s v="Övriga tjänster"/>
    <s v="2015"/>
    <x v="30"/>
    <n v="435.320805452375"/>
    <n v="355.54780986156101"/>
    <n v="78.792760299616504"/>
    <n v="11.187943348747501"/>
    <n v="14.1971847946062"/>
    <n v="1535.38451770093"/>
    <n v="0.720084325362783"/>
    <n v="29.324561786583899"/>
    <n v="1206.91164449911"/>
    <n v="1581.8029462571701"/>
    <n v="317.04818684244202"/>
    <n v="88.632301380817907"/>
    <n v="587.58370996473002"/>
    <n v="76202.409429146399"/>
    <n v="208.26"/>
    <n v="0"/>
    <n v="1093.16698187161"/>
    <n v="4557.0554740635898"/>
  </r>
  <r>
    <s v="17"/>
    <x v="20"/>
    <s v="Övriga tjänster"/>
    <s v="2015"/>
    <x v="31"/>
    <n v="434.68779083535799"/>
    <n v="354.91103431686702"/>
    <n v="69.772420090153204"/>
    <n v="11.315328557746"/>
    <n v="13.125893626504901"/>
    <n v="1554.2839006945401"/>
    <n v="0.71836723368036803"/>
    <n v="25.6080403395896"/>
    <n v="1190.96676983968"/>
    <n v="1444.5407374378599"/>
    <n v="323.392695452255"/>
    <n v="90.207164316877396"/>
    <n v="599.57758171232297"/>
    <n v="76202.409429146399"/>
    <n v="208.26"/>
    <n v="0"/>
    <n v="968.33606234049705"/>
    <n v="4467.5371536379498"/>
  </r>
  <r>
    <s v="17"/>
    <x v="20"/>
    <s v="Övriga tjänster"/>
    <s v="2016"/>
    <x v="32"/>
    <n v="403.82556401091398"/>
    <n v="318.33434132905398"/>
    <n v="65.553255806904801"/>
    <n v="11.077690159459101"/>
    <n v="12.1976486583842"/>
    <n v="1319.28059031827"/>
    <n v="0.90899791945809405"/>
    <n v="19.9897445638756"/>
    <n v="1058.4087704312799"/>
    <n v="1214.2205123542401"/>
    <n v="298.43093044348598"/>
    <n v="81.110195582290999"/>
    <n v="555.89039839787802"/>
    <n v="82057.905627167798"/>
    <n v="156.19499999999999"/>
    <n v="0"/>
    <n v="911.91384007200998"/>
    <n v="3890.7414848785302"/>
  </r>
  <r>
    <s v="17"/>
    <x v="20"/>
    <s v="Övriga tjänster"/>
    <s v="2016"/>
    <x v="33"/>
    <n v="426.23740205973797"/>
    <n v="340.41324433269398"/>
    <n v="74.616320631029694"/>
    <n v="12.2006293913915"/>
    <n v="13.4603682556258"/>
    <n v="1447.42216985141"/>
    <n v="0.95241109105761401"/>
    <n v="22.798468550549298"/>
    <n v="1077.7856232238501"/>
    <n v="1379.5749061491699"/>
    <n v="328.20787572577802"/>
    <n v="88.9516244743877"/>
    <n v="611.65428965416299"/>
    <n v="82057.905627167798"/>
    <n v="156.19499999999999"/>
    <n v="0"/>
    <n v="1037.65935137425"/>
    <n v="4340.9382353087803"/>
  </r>
  <r>
    <s v="17"/>
    <x v="20"/>
    <s v="Övriga tjänster"/>
    <s v="2016"/>
    <x v="34"/>
    <n v="432.44137535884403"/>
    <n v="346.538750649679"/>
    <n v="72.869533261372794"/>
    <n v="12.4725816985028"/>
    <n v="13.688926139080399"/>
    <n v="1478.0999349029601"/>
    <n v="0.97998249141355298"/>
    <n v="23.5070123310451"/>
    <n v="1083.04425969764"/>
    <n v="1422.8379467602699"/>
    <n v="335.23489468111802"/>
    <n v="90.809384667708997"/>
    <n v="624.80529662258596"/>
    <n v="82057.905627167798"/>
    <n v="156.19499999999999"/>
    <n v="0"/>
    <n v="1013.51110114244"/>
    <n v="4453.0295953843797"/>
  </r>
  <r>
    <s v="17"/>
    <x v="20"/>
    <s v="Övriga tjänster"/>
    <s v="2016"/>
    <x v="35"/>
    <n v="434.29005175900102"/>
    <n v="348.41255203299602"/>
    <n v="79.087785070781393"/>
    <n v="12.478320434226299"/>
    <n v="12.7372922773871"/>
    <n v="1482.7375711422101"/>
    <n v="0.97759625327186295"/>
    <n v="20.812559577557501"/>
    <n v="1068.6850028824399"/>
    <n v="1298.02394175321"/>
    <n v="337.25311817897"/>
    <n v="91.245579552144306"/>
    <n v="628.69791796910795"/>
    <n v="82057.905627167798"/>
    <n v="156.19499999999999"/>
    <n v="0"/>
    <n v="1099.9440193805899"/>
    <n v="4304.0455394836799"/>
  </r>
  <r>
    <s v="17"/>
    <x v="20"/>
    <s v="Övriga tjänster"/>
    <s v="2017"/>
    <x v="36"/>
    <n v="396.33412373262303"/>
    <n v="310.855568094452"/>
    <n v="88.097785952971805"/>
    <n v="12.035478712641501"/>
    <n v="14.268333461000299"/>
    <n v="1247.5094674469599"/>
    <n v="0.61861067713621998"/>
    <n v="25.202589262151299"/>
    <n v="1064.8049613708099"/>
    <n v="1300.2220870042499"/>
    <n v="313.091067418455"/>
    <n v="82.460350848468096"/>
    <n v="586.39985601169803"/>
    <n v="81785.510442412706"/>
    <n v="104.13"/>
    <n v="0"/>
    <n v="1231.2193157146201"/>
    <n v="3847.6160401381098"/>
  </r>
  <r>
    <s v="17"/>
    <x v="20"/>
    <s v="Övriga tjänster"/>
    <s v="2017"/>
    <x v="37"/>
    <n v="419.213792822389"/>
    <n v="333.38799318446797"/>
    <n v="98.30214638308"/>
    <n v="13.169335397900999"/>
    <n v="15.938761252288399"/>
    <n v="1362.8681569353"/>
    <n v="0.62338614184091301"/>
    <n v="29.768641458328201"/>
    <n v="1090.25887538753"/>
    <n v="1515.13650180582"/>
    <n v="341.59495003705001"/>
    <n v="89.774112608202302"/>
    <n v="640.01497198394895"/>
    <n v="81785.510442412706"/>
    <n v="104.13"/>
    <n v="0"/>
    <n v="1373.3645878417699"/>
    <n v="4285.2874630442102"/>
  </r>
  <r>
    <s v="17"/>
    <x v="20"/>
    <s v="Övriga tjänster"/>
    <s v="2017"/>
    <x v="38"/>
    <n v="420.38871393952098"/>
    <n v="334.57690976472202"/>
    <n v="99.973598168326006"/>
    <n v="13.1268952561914"/>
    <n v="15.8405889105962"/>
    <n v="1357.8952184499799"/>
    <n v="0.63402337869514502"/>
    <n v="29.846201243088402"/>
    <n v="1092.0731782953801"/>
    <n v="1529.0478303316299"/>
    <n v="340.115380254206"/>
    <n v="89.408238642703907"/>
    <n v="637.21555625773306"/>
    <n v="81785.510442412706"/>
    <n v="104.13"/>
    <n v="0"/>
    <n v="1396.30430651242"/>
    <n v="4314.9661429924499"/>
  </r>
  <r>
    <s v="17"/>
    <x v="20"/>
    <s v="Övriga tjänster"/>
    <s v="2017"/>
    <x v="39"/>
    <n v="410.83373247281202"/>
    <n v="325.124109115164"/>
    <n v="105.980591630257"/>
    <n v="12.874995408195"/>
    <n v="14.5753261451326"/>
    <n v="1329.7745808837101"/>
    <n v="0.62776687485595195"/>
    <n v="26.496633327449"/>
    <n v="1075.10883991475"/>
    <n v="1379.75230632014"/>
    <n v="335.05271417538398"/>
    <n v="88.008187406542007"/>
    <n v="627.81268702045895"/>
    <n v="81785.510442412706"/>
    <n v="104.13"/>
    <n v="0"/>
    <n v="1479.93280694123"/>
    <n v="4109.5340522073602"/>
  </r>
  <r>
    <s v="17"/>
    <x v="20"/>
    <s v="Övriga tjänster"/>
    <s v="2018"/>
    <x v="40"/>
    <n v="389.556567140916"/>
    <n v="305.90967624514798"/>
    <n v="80.795559719390099"/>
    <n v="12.7049380022988"/>
    <n v="13.008164442632101"/>
    <n v="1144.4570594762199"/>
    <n v="0.877476589557592"/>
    <n v="19.8904796723664"/>
    <n v="1050.4525778304101"/>
    <n v="1096.2176250985699"/>
    <n v="318.26828239904597"/>
    <n v="81.804349053959896"/>
    <n v="598.64652644560601"/>
    <n v="79863.7887207655"/>
    <n v="52.064999999999898"/>
    <n v="0"/>
    <n v="1125.60628701563"/>
    <n v="3763.5405688904698"/>
  </r>
  <r>
    <s v="17"/>
    <x v="20"/>
    <s v="Övriga tjänster"/>
    <s v="2018"/>
    <x v="41"/>
    <n v="419.44077146108901"/>
    <n v="335.30885113745001"/>
    <n v="98.829363478731693"/>
    <n v="14.3562663530723"/>
    <n v="14.702000689607599"/>
    <n v="1287.7703735364"/>
    <n v="0.93757188424441995"/>
    <n v="23.0575798327021"/>
    <n v="1071.38295991166"/>
    <n v="1272.3197043766099"/>
    <n v="359.31642904702397"/>
    <n v="92.009089270048307"/>
    <n v="676.26603309523"/>
    <n v="79863.7887207655"/>
    <n v="52.064999999999898"/>
    <n v="0"/>
    <n v="1374.9905889397101"/>
    <n v="4302.8568905484599"/>
  </r>
  <r>
    <s v="17"/>
    <x v="20"/>
    <s v="Övriga tjänster"/>
    <s v="2018"/>
    <x v="42"/>
    <n v="424.72330400922601"/>
    <n v="340.56791724241202"/>
    <n v="91.895156095869893"/>
    <n v="14.390565065615"/>
    <n v="15.2154751307342"/>
    <n v="1292.6107985204401"/>
    <n v="0.96542602692169899"/>
    <n v="24.2868019433635"/>
    <n v="1077.97407770209"/>
    <n v="1332.1908310501601"/>
    <n v="359.40710859961598"/>
    <n v="92.099265138164796"/>
    <n v="676.357216332299"/>
    <n v="79863.7887207655"/>
    <n v="52.064999999999898"/>
    <n v="0"/>
    <n v="1278.8397753059601"/>
    <n v="4389.4973445328096"/>
  </r>
  <r>
    <s v="17"/>
    <x v="20"/>
    <s v="Övriga tjänster"/>
    <s v="2018"/>
    <x v="43"/>
    <n v="408.87234263298001"/>
    <n v="324.90938855983001"/>
    <n v="94.579417690873797"/>
    <n v="13.7987949757953"/>
    <n v="13.943560135662199"/>
    <n v="1238.57622648504"/>
    <n v="0.93052710498847802"/>
    <n v="21.404050268432002"/>
    <n v="1061.57188196886"/>
    <n v="1187.7090299040899"/>
    <n v="345.61890122432601"/>
    <n v="88.592864819472396"/>
    <n v="650.37788404382502"/>
    <n v="79863.7887207655"/>
    <n v="52.064999999999898"/>
    <n v="0"/>
    <n v="1316.4005464428999"/>
    <n v="4094.2046320010099"/>
  </r>
  <r>
    <s v="17"/>
    <x v="20"/>
    <s v="Övriga tjänster"/>
    <s v="2019"/>
    <x v="44"/>
    <n v="397.24594478449802"/>
    <n v="316.42170208956298"/>
    <n v="79.0881429171869"/>
    <n v="12.987880636091001"/>
    <n v="13.5758782680018"/>
    <n v="1010.64391353436"/>
    <n v="0.70906489143231999"/>
    <n v="21.063344274316002"/>
    <n v="952.97916496391804"/>
    <n v="1102.34615553612"/>
    <n v="311.43058514349099"/>
    <n v="78.9496067374875"/>
    <n v="586.97848568970301"/>
    <n v="77002.329734866493"/>
    <n v="0"/>
    <n v="0"/>
    <n v="1105.14125320945"/>
    <n v="3908.9811758742899"/>
  </r>
  <r>
    <s v="17"/>
    <x v="20"/>
    <s v="Övriga tjänster"/>
    <s v="2019"/>
    <x v="45"/>
    <n v="428.16056363460598"/>
    <n v="346.83948933631802"/>
    <n v="96.612384276070301"/>
    <n v="14.678213064969899"/>
    <n v="15.3220750429955"/>
    <n v="1136.1536358948599"/>
    <n v="0.76953091281667196"/>
    <n v="24.445491122600501"/>
    <n v="975.17611077638503"/>
    <n v="1282.78964172629"/>
    <n v="351.58061548438297"/>
    <n v="88.775762375150293"/>
    <n v="663.06981536080798"/>
    <n v="77002.329734866493"/>
    <n v="0"/>
    <n v="0"/>
    <n v="1347.6119614875399"/>
    <n v="4472.9887576301599"/>
  </r>
  <r>
    <s v="17"/>
    <x v="20"/>
    <s v="Övriga tjänster"/>
    <s v="2019"/>
    <x v="46"/>
    <n v="433.66628264529697"/>
    <n v="352.32209893490602"/>
    <n v="89.814022126920705"/>
    <n v="14.709927583628501"/>
    <n v="15.8472559236723"/>
    <n v="1140.91991706719"/>
    <n v="0.79786923657431297"/>
    <n v="25.722960049474501"/>
    <n v="982.11175444247499"/>
    <n v="1346.7437407923801"/>
    <n v="351.66586543723298"/>
    <n v="88.860536715980302"/>
    <n v="663.15554092567697"/>
    <n v="77002.329734866493"/>
    <n v="0"/>
    <n v="0"/>
    <n v="1252.7927803707"/>
    <n v="4569.8133535996503"/>
  </r>
  <r>
    <s v="17"/>
    <x v="20"/>
    <s v="Övriga tjänster"/>
    <s v="2019"/>
    <x v="47"/>
    <n v="416.83096347403199"/>
    <n v="335.68667360733502"/>
    <n v="92.148506311069298"/>
    <n v="14.0960424168851"/>
    <n v="14.518174691270101"/>
    <n v="1092.3421088367299"/>
    <n v="0.75466540413307504"/>
    <n v="22.645725453810201"/>
    <n v="964.59416960430895"/>
    <n v="1193.3569894484699"/>
    <n v="338.176462023819"/>
    <n v="85.479725686335897"/>
    <n v="637.68507025283202"/>
    <n v="77002.329734866493"/>
    <n v="0"/>
    <n v="0"/>
    <n v="1285.2142967694101"/>
    <n v="4252.71136505504"/>
  </r>
  <r>
    <s v="17"/>
    <x v="20"/>
    <s v="Övriga tjänster"/>
    <s v="2020"/>
    <x v="48"/>
    <n v="372.786979837557"/>
    <n v="295.20284315038901"/>
    <n v="89.508577809206798"/>
    <n v="12.7483729290244"/>
    <n v="13.657369155585799"/>
    <n v="894.14147914315902"/>
    <n v="0.68621186840897797"/>
    <n v="19.4560662876072"/>
    <n v="936.95626052223804"/>
    <n v="1017.87905803207"/>
    <n v="295.74033315787898"/>
    <n v="74.360789228898199"/>
    <n v="558.24533387805297"/>
    <n v="73823.411524620504"/>
    <n v="0"/>
    <n v="0"/>
    <n v="1251.88931202821"/>
    <n v="3638.44953029306"/>
  </r>
  <r>
    <s v="17"/>
    <x v="20"/>
    <s v="Övriga tjänster"/>
    <s v="2020"/>
    <x v="49"/>
    <n v="367.41557921459599"/>
    <n v="289.84551238683201"/>
    <n v="89.055389606612906"/>
    <n v="12.7192942868574"/>
    <n v="13.4300827545045"/>
    <n v="887.50348820009401"/>
    <n v="0.66147434441270203"/>
    <n v="20.084808294550101"/>
    <n v="941.80395512545397"/>
    <n v="1057.91148016593"/>
    <n v="294.887584311963"/>
    <n v="74.122282555654394"/>
    <n v="556.66416651237603"/>
    <n v="73823.411524620504"/>
    <n v="0"/>
    <n v="0"/>
    <n v="1245.7119683651599"/>
    <n v="3697.00290032464"/>
  </r>
  <r>
    <s v="17"/>
    <x v="20"/>
    <s v="Övriga tjänster"/>
    <s v="2020"/>
    <x v="50"/>
    <n v="388.98817588189701"/>
    <n v="311.19629015063299"/>
    <n v="89.122282894423904"/>
    <n v="13.4433752087416"/>
    <n v="14.4992777259805"/>
    <n v="940.17553562636499"/>
    <n v="0.71869716440015297"/>
    <n v="22.655792941913401"/>
    <n v="957.902493505699"/>
    <n v="1192.81048749105"/>
    <n v="310.93567735565102"/>
    <n v="78.094177363094403"/>
    <n v="587.03172642787104"/>
    <n v="73823.411524620504"/>
    <n v="0"/>
    <n v="0"/>
    <n v="1246.21590435243"/>
    <n v="4011.2222887756602"/>
  </r>
  <r>
    <s v="17"/>
    <x v="20"/>
    <s v="Övriga tjänster"/>
    <s v="2020"/>
    <x v="51"/>
    <n v="381.66372489772499"/>
    <n v="303.839603049527"/>
    <n v="72.237117998062999"/>
    <n v="13.694499328055"/>
    <n v="13.2738572015377"/>
    <n v="951.25720439865597"/>
    <n v="0.69201772459245203"/>
    <n v="19.2963549044429"/>
    <n v="939.96071503625706"/>
    <n v="1023.66789982598"/>
    <n v="318.56330248766898"/>
    <n v="79.776835273015493"/>
    <n v="601.70898283729503"/>
    <n v="73823.411524620504"/>
    <n v="0"/>
    <n v="0"/>
    <n v="1014.0881495605699"/>
    <n v="3828.79297964733"/>
  </r>
  <r>
    <s v="17"/>
    <x v="20"/>
    <s v="Övriga tjänster"/>
    <s v="2021"/>
    <x v="52"/>
    <n v="346.05253849909002"/>
    <n v="277.62224279467301"/>
    <n v="78.645189249616195"/>
    <n v="12.0839310274281"/>
    <n v="11.4378301273346"/>
    <n v="766.21953310711206"/>
    <n v="0.63073681396338499"/>
    <n v="17.647951099302599"/>
    <n v="897.59031952780697"/>
    <n v="905.36133022038496"/>
    <n v="270.899730392332"/>
    <n v="67.615588966872295"/>
    <n v="511.800329440268"/>
    <n v="64907.794738583703"/>
    <n v="0"/>
    <n v="0"/>
    <n v="1100.9719111361301"/>
    <n v="3396.8008491498999"/>
  </r>
  <r>
    <s v="17"/>
    <x v="20"/>
    <s v="Övriga tjänster"/>
    <s v="2021"/>
    <x v="53"/>
    <n v="379.14435162685498"/>
    <n v="310.18680448440898"/>
    <n v="80.430802669890795"/>
    <n v="13.8910315449831"/>
    <n v="13.1653230157939"/>
    <n v="875.006809014738"/>
    <n v="0.696383677666365"/>
    <n v="20.828852066591299"/>
    <n v="919.99481879577604"/>
    <n v="1079.12811608374"/>
    <n v="311.11937317985002"/>
    <n v="77.252152787419803"/>
    <n v="588.26219531709501"/>
    <n v="64907.794738583703"/>
    <n v="0"/>
    <n v="0"/>
    <n v="1125.4747200101999"/>
    <n v="3978.7353555558602"/>
  </r>
  <r>
    <s v="17"/>
    <x v="20"/>
    <s v="Övriga tjänster"/>
    <s v="2021"/>
    <x v="54"/>
    <n v="382.75075017097498"/>
    <n v="313.84427245896802"/>
    <n v="97.463651396975493"/>
    <n v="13.6138006044555"/>
    <n v="13.965207615797601"/>
    <n v="863.97978118193896"/>
    <n v="0.72052797468267005"/>
    <n v="23.511322098329401"/>
    <n v="932.22357523984897"/>
    <n v="1197.3338476438901"/>
    <n v="302.94719961293902"/>
    <n v="75.430730907347296"/>
    <n v="572.56394995117296"/>
    <n v="64907.794738583703"/>
    <n v="0"/>
    <n v="0"/>
    <n v="1362.2213513535601"/>
    <n v="4046.0573086951799"/>
  </r>
  <r>
    <s v="17"/>
    <x v="20"/>
    <s v="Övriga tjänster"/>
    <s v="2021"/>
    <x v="55"/>
    <n v="363.90864447432801"/>
    <n v="295.17325220690202"/>
    <n v="99.261314858870605"/>
    <n v="13.0915064667723"/>
    <n v="12.798154112419599"/>
    <n v="829.75651145610595"/>
    <n v="0.67403249287650502"/>
    <n v="21.0918006701162"/>
    <n v="916.10841399906496"/>
    <n v="1056.18853646874"/>
    <n v="292.040410808243"/>
    <n v="72.730768958610398"/>
    <n v="551.93188846979399"/>
    <n v="64907.794738583703"/>
    <n v="0"/>
    <n v="0"/>
    <n v="1387.9174613264399"/>
    <n v="3709.7173531008998"/>
  </r>
  <r>
    <s v="17"/>
    <x v="20"/>
    <s v="Övriga tjänster"/>
    <s v="2022"/>
    <x v="56"/>
    <n v="314.63214342642999"/>
    <n v="249.32189530690999"/>
    <n v="85.997935276979305"/>
    <n v="11.329647291244299"/>
    <n v="10.7463405741772"/>
    <n v="708.69996275187702"/>
    <n v="0.91413635730435805"/>
    <n v="17.127951146465101"/>
    <n v="894.47650154164705"/>
    <n v="885.87983775671296"/>
    <n v="253.39531655366099"/>
    <n v="63.377600249990699"/>
    <n v="478.57456559050098"/>
    <n v="64907.794738583703"/>
    <n v="0"/>
    <n v="0"/>
    <n v="1203.1584288735601"/>
    <n v="3238.27928076935"/>
  </r>
  <r>
    <s v="17"/>
    <x v="20"/>
    <s v="Övriga tjänster"/>
    <s v="2022"/>
    <x v="57"/>
    <n v="322.26560761260902"/>
    <n v="256.93138950710397"/>
    <n v="101.51639158398901"/>
    <n v="11.3117220446036"/>
    <n v="11.7720611579386"/>
    <n v="712.40630326348003"/>
    <n v="0.81440373850363701"/>
    <n v="19.462333537524799"/>
    <n v="906.49316575210901"/>
    <n v="1000.61877591036"/>
    <n v="251.894950180541"/>
    <n v="63.119680953288103"/>
    <n v="475.60169406017002"/>
    <n v="64907.794738583703"/>
    <n v="0"/>
    <n v="0"/>
    <n v="1418.43409578162"/>
    <n v="3389.8462805151398"/>
  </r>
  <r>
    <s v="17"/>
    <x v="20"/>
    <s v="Övriga tjänster"/>
    <s v="2022"/>
    <x v="58"/>
    <n v="327.68965832429001"/>
    <n v="262.31780504928997"/>
    <n v="107.921846172966"/>
    <n v="11.389554248484799"/>
    <n v="12.3795481388597"/>
    <n v="721.01630494642905"/>
    <n v="0.861047296074681"/>
    <n v="21.430392986927"/>
    <n v="915.67251171007103"/>
    <n v="1083.1738774596599"/>
    <n v="252.43523942004899"/>
    <n v="63.320795568785798"/>
    <n v="476.54385369763003"/>
    <n v="64907.794738583703"/>
    <n v="0"/>
    <n v="0"/>
    <n v="1507.37384928903"/>
    <n v="3470.2501953608999"/>
  </r>
  <r>
    <s v="17"/>
    <x v="20"/>
    <s v="Övriga tjänster"/>
    <s v="2022"/>
    <x v="59"/>
    <n v="323.69098329909099"/>
    <n v="258.26059003280602"/>
    <n v="100.311570299702"/>
    <n v="11.657533433248901"/>
    <n v="11.9340305432632"/>
    <n v="733.79618304041799"/>
    <n v="0.91060143207550504"/>
    <n v="20.096163301580201"/>
    <n v="908.11972279051804"/>
    <n v="1007.4263812447"/>
    <n v="259.19939955910502"/>
    <n v="64.857574842451399"/>
    <n v="489.502839789684"/>
    <n v="64907.794738583703"/>
    <n v="0"/>
    <n v="0"/>
    <n v="1402.2789896532199"/>
    <n v="3386.8720697761701"/>
  </r>
  <r>
    <s v="17"/>
    <x v="20"/>
    <s v="Övriga tjänster"/>
    <s v="2023"/>
    <x v="60"/>
    <n v="314.23849812199398"/>
    <n v="248.98154905451801"/>
    <n v="93.6316889499128"/>
    <n v="11.1152245543195"/>
    <n v="10.8721610470839"/>
    <n v="697.45315011902198"/>
    <n v="0.91572572140768704"/>
    <n v="17.6679606728582"/>
    <n v="896.81231323129703"/>
    <n v="911.69530264690104"/>
    <n v="248.107431913673"/>
    <n v="62.153141484342498"/>
    <n v="468.47128765681498"/>
    <n v="64907.794738583703"/>
    <n v="0"/>
    <n v="0"/>
    <n v="1308.9941103327001"/>
    <n v="3233.6351225980702"/>
  </r>
  <r>
    <s v="18"/>
    <x v="21"/>
    <s v="Transportindustri"/>
    <s v="2008"/>
    <x v="0"/>
    <n v="2610.0872215147101"/>
    <n v="2568.8897071821798"/>
    <n v="27.356386988666401"/>
    <n v="96.431960426630198"/>
    <n v="61.3691147720224"/>
    <n v="30232.365472923"/>
    <n v="7398.94767876279"/>
    <n v="26.308735209931299"/>
    <n v="1472.87155235771"/>
    <n v="5650.5816057555803"/>
    <n v="2323.7826209271502"/>
    <n v="1869.07114167543"/>
    <n v="2703.08155537122"/>
    <n v="13924.7096058551"/>
    <n v="0"/>
    <n v="0"/>
    <n v="412.86478785414698"/>
    <n v="34357.927229785899"/>
  </r>
  <r>
    <s v="18"/>
    <x v="21"/>
    <s v="Transportindustri"/>
    <s v="2008"/>
    <x v="1"/>
    <n v="2801.4706908646499"/>
    <n v="2758.4877805627698"/>
    <n v="56.047050078747198"/>
    <n v="102.840947860193"/>
    <n v="64.476768324172596"/>
    <n v="32281.549188231202"/>
    <n v="7815.16761060306"/>
    <n v="28.7283064874308"/>
    <n v="1554.3813261243799"/>
    <n v="6153.2043186410801"/>
    <n v="2480.5470637099102"/>
    <n v="1984.34306405087"/>
    <n v="2899.9744386798402"/>
    <n v="13924.7096058551"/>
    <n v="0"/>
    <n v="0"/>
    <n v="795.75616615657498"/>
    <n v="36977.704198648898"/>
  </r>
  <r>
    <s v="18"/>
    <x v="21"/>
    <s v="Transportindustri"/>
    <s v="2008"/>
    <x v="2"/>
    <n v="2728.9863478777102"/>
    <n v="2686.4979453927499"/>
    <n v="58.779557324990698"/>
    <n v="100.869114795979"/>
    <n v="65.4777663632822"/>
    <n v="31835.8177226956"/>
    <n v="7840.5484983526503"/>
    <n v="28.897300340413"/>
    <n v="1536.28042283689"/>
    <n v="5998.1582843723099"/>
    <n v="2458.08624356167"/>
    <n v="1975.5471942091499"/>
    <n v="2860.5088438223502"/>
    <n v="13924.7096058551"/>
    <n v="0"/>
    <n v="0"/>
    <n v="835.80618127659898"/>
    <n v="35997.8097317102"/>
  </r>
  <r>
    <s v="18"/>
    <x v="21"/>
    <s v="Transportindustri"/>
    <s v="2008"/>
    <x v="3"/>
    <n v="2802.39366891705"/>
    <n v="2759.0499954105799"/>
    <n v="59.961177323771103"/>
    <n v="103.420796125716"/>
    <n v="71.873318832140498"/>
    <n v="33108.372312777297"/>
    <n v="8257.7027109791306"/>
    <n v="28.3840700342095"/>
    <n v="1548.829628922"/>
    <n v="6023.4739820585601"/>
    <n v="2567.7422159356802"/>
    <n v="2069.4535725054998"/>
    <n v="2979.5350532093798"/>
    <n v="13924.7096058551"/>
    <n v="0"/>
    <n v="0"/>
    <n v="857.779193181609"/>
    <n v="36938.506534527602"/>
  </r>
  <r>
    <s v="18"/>
    <x v="21"/>
    <s v="Transportindustri"/>
    <s v="2009"/>
    <x v="4"/>
    <n v="2328.2201655332001"/>
    <n v="2290.04475060492"/>
    <n v="52.0570910758669"/>
    <n v="89.491915977764904"/>
    <n v="59.9081579800349"/>
    <n v="26126.036373466199"/>
    <n v="6594.3466671197802"/>
    <n v="24.5480830129266"/>
    <n v="1318.4106546916501"/>
    <n v="5260.7651052177398"/>
    <n v="2068.1727888317901"/>
    <n v="1650.40828816662"/>
    <n v="2420.8269577537799"/>
    <n v="12782.6287707303"/>
    <n v="0"/>
    <n v="0"/>
    <n v="751.65367809666702"/>
    <n v="30767.828044086498"/>
  </r>
  <r>
    <s v="18"/>
    <x v="21"/>
    <s v="Transportindustri"/>
    <s v="2009"/>
    <x v="5"/>
    <n v="2497.67003651296"/>
    <n v="2457.6173139177399"/>
    <n v="61.849826174193701"/>
    <n v="96.260477921434003"/>
    <n v="62.895256261217"/>
    <n v="27923.9208597697"/>
    <n v="7026.9302416582595"/>
    <n v="27.2375635705673"/>
    <n v="1389.0156314286201"/>
    <n v="5725.5200275482503"/>
    <n v="2208.0333997720099"/>
    <n v="1759.4337076846"/>
    <n v="2587.9147329962502"/>
    <n v="12782.6287707303"/>
    <n v="0"/>
    <n v="0"/>
    <n v="885.64194557732299"/>
    <n v="33054.3759812934"/>
  </r>
  <r>
    <s v="18"/>
    <x v="21"/>
    <s v="Transportindustri"/>
    <s v="2009"/>
    <x v="6"/>
    <n v="2451.1326042344199"/>
    <n v="2411.5635992533998"/>
    <n v="60.615902690412199"/>
    <n v="94.290336432808004"/>
    <n v="64.265609128139999"/>
    <n v="27499.9009368636"/>
    <n v="6893.4508900188002"/>
    <n v="27.4567653282006"/>
    <n v="1378.90507468279"/>
    <n v="5636.08391797681"/>
    <n v="2176.4197993878101"/>
    <n v="1731.02002640763"/>
    <n v="2555.26470795158"/>
    <n v="12782.6287707303"/>
    <n v="0"/>
    <n v="0"/>
    <n v="873.76444379722898"/>
    <n v="32440.089582347198"/>
  </r>
  <r>
    <s v="18"/>
    <x v="21"/>
    <s v="Transportindustri"/>
    <s v="2009"/>
    <x v="7"/>
    <n v="2477.1150787903698"/>
    <n v="2437.19388044588"/>
    <n v="60.935238552498603"/>
    <n v="94.961475971669799"/>
    <n v="70.492087187957694"/>
    <n v="28214.585678372299"/>
    <n v="7114.2348354287096"/>
    <n v="26.287579534799001"/>
    <n v="1373.75863919227"/>
    <n v="5534.0894966911601"/>
    <n v="2240.1751515915398"/>
    <n v="1783.87566001866"/>
    <n v="2626.89266481912"/>
    <n v="12782.6287707303"/>
    <n v="0"/>
    <n v="0"/>
    <n v="886.97911384096699"/>
    <n v="32726.516396632702"/>
  </r>
  <r>
    <s v="18"/>
    <x v="21"/>
    <s v="Transportindustri"/>
    <s v="2010"/>
    <x v="8"/>
    <n v="2434.4176634698902"/>
    <n v="2395.2386303663802"/>
    <n v="58.581754052303197"/>
    <n v="97.120432170583697"/>
    <n v="62.4401924030185"/>
    <n v="27565.765418315601"/>
    <n v="5829.0015746704603"/>
    <n v="27.878210826838199"/>
    <n v="1348.3410567414801"/>
    <n v="5420.1010516428296"/>
    <n v="2084.2226957655498"/>
    <n v="1680.3919992551"/>
    <n v="2419.1665690596501"/>
    <n v="11693.7931910198"/>
    <n v="0"/>
    <n v="0"/>
    <n v="843.44772376405899"/>
    <n v="32020.188366437498"/>
  </r>
  <r>
    <s v="18"/>
    <x v="21"/>
    <s v="Transportindustri"/>
    <s v="2010"/>
    <x v="9"/>
    <n v="2429.1778093958801"/>
    <n v="2390.20619285462"/>
    <n v="66.229712777862105"/>
    <n v="96.155889677624998"/>
    <n v="64.161163773958407"/>
    <n v="26140.351045648302"/>
    <n v="5212.4480470969202"/>
    <n v="28.3526069817284"/>
    <n v="1355.7792983776999"/>
    <n v="5649.9174881986401"/>
    <n v="1952.5444786933299"/>
    <n v="1543.83968313847"/>
    <n v="2309.10535465875"/>
    <n v="11693.7931910198"/>
    <n v="0"/>
    <n v="0"/>
    <n v="955.146253346609"/>
    <n v="32097.3749439817"/>
  </r>
  <r>
    <s v="18"/>
    <x v="21"/>
    <s v="Transportindustri"/>
    <s v="2010"/>
    <x v="10"/>
    <n v="2461.8779893463702"/>
    <n v="2422.4286350170401"/>
    <n v="68.125643347544397"/>
    <n v="97.732123488344897"/>
    <n v="66.305300496366897"/>
    <n v="26093.866165302999"/>
    <n v="5133.6215789254502"/>
    <n v="28.909900446002499"/>
    <n v="1367.21976873361"/>
    <n v="5799.7006816924404"/>
    <n v="1936.2765276648399"/>
    <n v="1527.64080720888"/>
    <n v="2295.10940104361"/>
    <n v="11693.7931910198"/>
    <n v="0"/>
    <n v="0"/>
    <n v="982.668870375908"/>
    <n v="32585.211916858701"/>
  </r>
  <r>
    <s v="18"/>
    <x v="21"/>
    <s v="Transportindustri"/>
    <s v="2010"/>
    <x v="11"/>
    <n v="2520.7802163431602"/>
    <n v="2480.8727254902501"/>
    <n v="71.304858337962898"/>
    <n v="98.641371994704102"/>
    <n v="74.061931546356703"/>
    <n v="26680.351593568601"/>
    <n v="5213.4900586501299"/>
    <n v="27.869167070302201"/>
    <n v="1368.4298609336399"/>
    <n v="5847.3891975278002"/>
    <n v="1987.2950128406901"/>
    <n v="1558.5296965774601"/>
    <n v="2367.7376473426302"/>
    <n v="11693.7931910198"/>
    <n v="0"/>
    <n v="0"/>
    <n v="1035.3558748832099"/>
    <n v="33340.1619181473"/>
  </r>
  <r>
    <s v="18"/>
    <x v="21"/>
    <s v="Transportindustri"/>
    <s v="2011"/>
    <x v="12"/>
    <n v="2145.4043254999001"/>
    <n v="2109.77414246433"/>
    <n v="79.909158559684499"/>
    <n v="86.678415282774594"/>
    <n v="67.563927952312497"/>
    <n v="20884.2829703592"/>
    <n v="3252.65774418515"/>
    <n v="25.485794674862301"/>
    <n v="1294.39013231167"/>
    <n v="5506.8929133501597"/>
    <n v="1530.5484226824999"/>
    <n v="1126.57287562388"/>
    <n v="1920.21878453403"/>
    <n v="10768.6130029715"/>
    <n v="0"/>
    <n v="0"/>
    <n v="1166.8244866443299"/>
    <n v="28187.660618163001"/>
  </r>
  <r>
    <s v="18"/>
    <x v="21"/>
    <s v="Transportindustri"/>
    <s v="2011"/>
    <x v="13"/>
    <n v="2226.9900003418102"/>
    <n v="2190.39714715939"/>
    <n v="91.724366346224897"/>
    <n v="90.454025510747002"/>
    <n v="66.211550682019904"/>
    <n v="20811.960628020399"/>
    <n v="3076.2577019895002"/>
    <n v="26.833887100070001"/>
    <n v="1333.9907346085099"/>
    <n v="5943.0403020123904"/>
    <n v="1515.70440681779"/>
    <n v="1092.64131729017"/>
    <n v="1933.87020556581"/>
    <n v="10768.6130029715"/>
    <n v="0"/>
    <n v="0"/>
    <n v="1332.29895529182"/>
    <n v="29497.777915427399"/>
  </r>
  <r>
    <s v="18"/>
    <x v="21"/>
    <s v="Transportindustri"/>
    <s v="2011"/>
    <x v="14"/>
    <n v="2169.9688330172098"/>
    <n v="2134.0694067241102"/>
    <n v="95.918381522737803"/>
    <n v="87.749538543740996"/>
    <n v="67.042342001590399"/>
    <n v="20106.157105209801"/>
    <n v="2917.2752023850499"/>
    <n v="26.6656803967585"/>
    <n v="1318.0932418217301"/>
    <n v="5832.3945322089503"/>
    <n v="1467.47603297875"/>
    <n v="1048.55755185986"/>
    <n v="1885.1816145360201"/>
    <n v="10768.6130029715"/>
    <n v="0"/>
    <n v="0"/>
    <n v="1388.8936865909"/>
    <n v="28760.829666031201"/>
  </r>
  <r>
    <s v="18"/>
    <x v="21"/>
    <s v="Transportindustri"/>
    <s v="2011"/>
    <x v="15"/>
    <n v="2053.4629479862801"/>
    <n v="2019.03124336724"/>
    <n v="95.193054362702696"/>
    <n v="81.474306955235605"/>
    <n v="74.014295461710304"/>
    <n v="18093.005305432602"/>
    <n v="2416.3262077980798"/>
    <n v="24.056277087776301"/>
    <n v="1261.8275577673501"/>
    <n v="5563.1414193402197"/>
    <n v="1318.6721049156499"/>
    <n v="911.62387664135895"/>
    <n v="1736.95444212045"/>
    <n v="10768.6130029715"/>
    <n v="0"/>
    <n v="0"/>
    <n v="1386.4780356502699"/>
    <n v="27202.167214051198"/>
  </r>
  <r>
    <s v="18"/>
    <x v="21"/>
    <s v="Transportindustri"/>
    <s v="2012"/>
    <x v="16"/>
    <n v="1774.35168131914"/>
    <n v="1743.12884934577"/>
    <n v="90.198515802282898"/>
    <n v="74.862694240718099"/>
    <n v="54.992711116537897"/>
    <n v="14288.9912809905"/>
    <n v="1930.4425019493599"/>
    <n v="21.293007404274501"/>
    <n v="1124.2969777184101"/>
    <n v="5127.4143161029997"/>
    <n v="1045.51430937278"/>
    <n v="724.44010500802403"/>
    <n v="1379.62177719342"/>
    <n v="9844.4220883154594"/>
    <n v="0"/>
    <n v="0"/>
    <n v="1338.0268776472999"/>
    <n v="23462.9391562364"/>
  </r>
  <r>
    <s v="18"/>
    <x v="21"/>
    <s v="Transportindustri"/>
    <s v="2012"/>
    <x v="17"/>
    <n v="1867.33838495952"/>
    <n v="1834.8124442363901"/>
    <n v="120.177055371577"/>
    <n v="79.926773488017801"/>
    <n v="53.604416446081203"/>
    <n v="15342.7614907152"/>
    <n v="2166.2057744774602"/>
    <n v="22.918591426932199"/>
    <n v="1164.9959691873901"/>
    <n v="5423.6522364721204"/>
    <n v="1125.0200244909499"/>
    <n v="791.19565180374195"/>
    <n v="1468.2994355011001"/>
    <n v="9844.4220883154594"/>
    <n v="0"/>
    <n v="0"/>
    <n v="1744.4339924798801"/>
    <n v="24781.351210847599"/>
  </r>
  <r>
    <s v="18"/>
    <x v="21"/>
    <s v="Transportindustri"/>
    <s v="2012"/>
    <x v="18"/>
    <n v="1887.5963802103399"/>
    <n v="1854.81655507404"/>
    <n v="132.92951585529801"/>
    <n v="81.105603742808995"/>
    <n v="51.514930576443703"/>
    <n v="15596.740093668001"/>
    <n v="2200.03346737219"/>
    <n v="23.297436972165599"/>
    <n v="1171.01186116911"/>
    <n v="5447.4236342579798"/>
    <n v="1137.24701867415"/>
    <n v="803.99924282866698"/>
    <n v="1479.1609110141501"/>
    <n v="9844.4220883154594"/>
    <n v="0"/>
    <n v="0"/>
    <n v="1917.3544429825499"/>
    <n v="25024.246759532001"/>
  </r>
  <r>
    <s v="18"/>
    <x v="21"/>
    <s v="Transportindustri"/>
    <s v="2012"/>
    <x v="19"/>
    <n v="1944.28963736008"/>
    <n v="1910.9535162766399"/>
    <n v="133.49004481647299"/>
    <n v="82.757901630229696"/>
    <n v="55.744823682962299"/>
    <n v="16719.234717095202"/>
    <n v="2500.7297813392001"/>
    <n v="23.172695516611601"/>
    <n v="1176.5171865365"/>
    <n v="5432.5857431472496"/>
    <n v="1235.0689125589599"/>
    <n v="888.61332551559497"/>
    <n v="1584.60036460531"/>
    <n v="9844.4220883154594"/>
    <n v="0"/>
    <n v="0"/>
    <n v="1932.8795782849199"/>
    <n v="25657.461429154399"/>
  </r>
  <r>
    <s v="18"/>
    <x v="21"/>
    <s v="Transportindustri"/>
    <s v="2013"/>
    <x v="20"/>
    <n v="1885.95316039674"/>
    <n v="1852.7331905830299"/>
    <n v="128.262322300297"/>
    <n v="85.794425553048598"/>
    <n v="49.041610320726903"/>
    <n v="17066.034368745099"/>
    <n v="4347.1241304694404"/>
    <n v="22.898462241087799"/>
    <n v="1135.7310325624901"/>
    <n v="5293.2758623141599"/>
    <n v="1475.06873419304"/>
    <n v="1092.77531135551"/>
    <n v="1845.49825073072"/>
    <n v="9111.2819531714504"/>
    <n v="0"/>
    <n v="0"/>
    <n v="1872.9297039396399"/>
    <n v="24813.293351866101"/>
  </r>
  <r>
    <s v="18"/>
    <x v="21"/>
    <s v="Transportindustri"/>
    <s v="2013"/>
    <x v="21"/>
    <n v="2049.3940834207801"/>
    <n v="2013.9624438718199"/>
    <n v="150.55567298898501"/>
    <n v="94.013711346770293"/>
    <n v="50.2401460319035"/>
    <n v="18725.3719596378"/>
    <n v="4864.0961581108904"/>
    <n v="25.234919553664898"/>
    <n v="1193.2980261022601"/>
    <n v="5813.1827190159302"/>
    <n v="1624.4467381194099"/>
    <n v="1209.0899099953999"/>
    <n v="2023.98068795629"/>
    <n v="9111.2819531714504"/>
    <n v="0"/>
    <n v="0"/>
    <n v="2181.3661567161098"/>
    <n v="27102.817678264699"/>
  </r>
  <r>
    <s v="18"/>
    <x v="21"/>
    <s v="Transportindustri"/>
    <s v="2013"/>
    <x v="22"/>
    <n v="1876.72673358157"/>
    <n v="1843.5912043230701"/>
    <n v="159.44200522076801"/>
    <n v="85.687147216726601"/>
    <n v="47.041189032330799"/>
    <n v="15341.794834701799"/>
    <n v="3361.5117580925898"/>
    <n v="22.9004390792099"/>
    <n v="1134.5649465725"/>
    <n v="5653.0730614048598"/>
    <n v="1295.13620255654"/>
    <n v="906.277025364834"/>
    <n v="1693.8850668246801"/>
    <n v="9111.2819531714504"/>
    <n v="0"/>
    <n v="0"/>
    <n v="2295.5197587745201"/>
    <n v="24926.2903349513"/>
  </r>
  <r>
    <s v="18"/>
    <x v="21"/>
    <s v="Transportindustri"/>
    <s v="2013"/>
    <x v="23"/>
    <n v="1856.8158910669299"/>
    <n v="1824.00937263674"/>
    <n v="160.84334628458799"/>
    <n v="84.166987497434405"/>
    <n v="49.678028221312502"/>
    <n v="15278.477292302299"/>
    <n v="3417.5820771531398"/>
    <n v="21.804699869063501"/>
    <n v="1118.8763042722501"/>
    <n v="5527.2589457050599"/>
    <n v="1296.5848297316199"/>
    <n v="912.21012978492899"/>
    <n v="1688.7461461443099"/>
    <n v="9111.2819531714504"/>
    <n v="0"/>
    <n v="0"/>
    <n v="2327.1259183723701"/>
    <n v="24603.201059066101"/>
  </r>
  <r>
    <s v="18"/>
    <x v="21"/>
    <s v="Transportindustri"/>
    <s v="2014"/>
    <x v="24"/>
    <n v="1743.20211172575"/>
    <n v="1711.79346118527"/>
    <n v="175.90890329701301"/>
    <n v="82.555598433723304"/>
    <n v="44.625406946684798"/>
    <n v="14453.5588851218"/>
    <n v="3351.6426715747998"/>
    <n v="20.459885845664701"/>
    <n v="1103.2911706110499"/>
    <n v="5150.0882967090402"/>
    <n v="1198.5147950834601"/>
    <n v="872.35286441829703"/>
    <n v="1520.6273978681299"/>
    <n v="8281.9055610409505"/>
    <n v="0"/>
    <n v="0"/>
    <n v="2549.58686196493"/>
    <n v="22908.182906080401"/>
  </r>
  <r>
    <s v="18"/>
    <x v="21"/>
    <s v="Transportindustri"/>
    <s v="2014"/>
    <x v="25"/>
    <n v="1942.8614425649801"/>
    <n v="1908.67395981971"/>
    <n v="204.557770764981"/>
    <n v="93.012082379128501"/>
    <n v="44.906262634122299"/>
    <n v="16653.947798499801"/>
    <n v="4018.9168770717401"/>
    <n v="22.9402765242267"/>
    <n v="1167.0016148398799"/>
    <n v="5712.0383303754297"/>
    <n v="1386.35142319023"/>
    <n v="1025.19167968946"/>
    <n v="1736.7695634541001"/>
    <n v="8281.9055610409505"/>
    <n v="0"/>
    <n v="0"/>
    <n v="2940.34946772796"/>
    <n v="25704.550973130001"/>
  </r>
  <r>
    <s v="18"/>
    <x v="21"/>
    <s v="Transportindustri"/>
    <s v="2014"/>
    <x v="26"/>
    <n v="2150.4284485257499"/>
    <n v="2113.3935239095099"/>
    <n v="208.911577306992"/>
    <n v="103.541550069021"/>
    <n v="46.9467245324347"/>
    <n v="20106.554085640801"/>
    <n v="5424.8494395718699"/>
    <n v="25.469357508389901"/>
    <n v="1237.64054379089"/>
    <n v="5983.83268393034"/>
    <n v="1700.72991269724"/>
    <n v="1316.65331036065"/>
    <n v="2049.9669499359402"/>
    <n v="8281.9055610409505"/>
    <n v="0"/>
    <n v="0"/>
    <n v="2992.0011418978602"/>
    <n v="28377.700005991399"/>
  </r>
  <r>
    <s v="18"/>
    <x v="21"/>
    <s v="Transportindustri"/>
    <s v="2014"/>
    <x v="27"/>
    <n v="1881.81410334626"/>
    <n v="1848.38261050913"/>
    <n v="201.05532856808699"/>
    <n v="90.061347837588698"/>
    <n v="45.833217826144697"/>
    <n v="15613.8365013291"/>
    <n v="3440.1784144429498"/>
    <n v="21.644811585182602"/>
    <n v="1135.43623175007"/>
    <n v="5534.3526146388203"/>
    <n v="1273.72092444741"/>
    <n v="919.58601027460304"/>
    <n v="1627.6728762181301"/>
    <n v="8281.9055610409505"/>
    <n v="0"/>
    <n v="0"/>
    <n v="2899.9156787992601"/>
    <n v="24881.954097809001"/>
  </r>
  <r>
    <s v="18"/>
    <x v="21"/>
    <s v="Transportindustri"/>
    <s v="2015"/>
    <x v="28"/>
    <n v="2082.1440514966898"/>
    <n v="2044.68199371388"/>
    <n v="192.44059800248999"/>
    <n v="108.196037822026"/>
    <n v="48.585932038427103"/>
    <n v="17787.736457360901"/>
    <n v="4002.5156705419799"/>
    <n v="22.0816252293227"/>
    <n v="1219.5433865044399"/>
    <n v="5415.8619307376302"/>
    <n v="1377.2357128870999"/>
    <n v="1035.3057716031601"/>
    <n v="1706.30523861046"/>
    <n v="7429.7016628989304"/>
    <n v="0"/>
    <n v="0"/>
    <n v="2813.1602643060301"/>
    <n v="27449.176424851601"/>
  </r>
  <r>
    <s v="18"/>
    <x v="21"/>
    <s v="Transportindustri"/>
    <s v="2015"/>
    <x v="29"/>
    <n v="2024.72298010597"/>
    <n v="1988.0241643127599"/>
    <n v="233.95525633646"/>
    <n v="105.351154180573"/>
    <n v="48.252081159165897"/>
    <n v="16887.744318831199"/>
    <n v="3692.99256172073"/>
    <n v="22.730059970923801"/>
    <n v="1208.8952297178701"/>
    <n v="5476.2755056401202"/>
    <n v="1323.3209249162901"/>
    <n v="970.46963675887503"/>
    <n v="1671.1964007895001"/>
    <n v="7429.7016628989304"/>
    <n v="0"/>
    <n v="0"/>
    <n v="3375.4143543993"/>
    <n v="26806.752346985399"/>
  </r>
  <r>
    <s v="18"/>
    <x v="21"/>
    <s v="Transportindustri"/>
    <s v="2015"/>
    <x v="30"/>
    <n v="2122.1834842245298"/>
    <n v="2084.3159399493502"/>
    <n v="265.178233979857"/>
    <n v="109.972878486414"/>
    <n v="46.251064763677"/>
    <n v="18877.290763192199"/>
    <n v="4685.7356799971203"/>
    <n v="24.18429232447"/>
    <n v="1249.7906024675699"/>
    <n v="5591.7337256577803"/>
    <n v="1522.0350815020699"/>
    <n v="1156.06482717936"/>
    <n v="1864.5663924033199"/>
    <n v="7429.7016628989304"/>
    <n v="0"/>
    <n v="0"/>
    <n v="3796.8884010984102"/>
    <n v="28074.2490056344"/>
  </r>
  <r>
    <s v="18"/>
    <x v="21"/>
    <s v="Transportindustri"/>
    <s v="2015"/>
    <x v="31"/>
    <n v="2004.72951762306"/>
    <n v="1968.62468717918"/>
    <n v="241.79672963772299"/>
    <n v="102.815195448228"/>
    <n v="51.039356685443103"/>
    <n v="15887.7903792208"/>
    <n v="3394.8596176271099"/>
    <n v="21.881075314269498"/>
    <n v="1196.35152711041"/>
    <n v="5648.6784529861798"/>
    <n v="1245.6972760390299"/>
    <n v="896.41447288322604"/>
    <n v="1595.3821895692099"/>
    <n v="7429.7016628989304"/>
    <n v="0"/>
    <n v="0"/>
    <n v="3477.8887027647802"/>
    <n v="26582.611980327601"/>
  </r>
  <r>
    <s v="18"/>
    <x v="21"/>
    <s v="Transportindustri"/>
    <s v="2016"/>
    <x v="32"/>
    <n v="2150.3902083021899"/>
    <n v="2112.0404048871501"/>
    <n v="258.45660724591301"/>
    <n v="113.742345702642"/>
    <n v="55.282513066592699"/>
    <n v="19735.888035652599"/>
    <n v="6857.3982173417999"/>
    <n v="24.091001322245901"/>
    <n v="1154.63420680796"/>
    <n v="5372.7871477262097"/>
    <n v="1767.2661074807099"/>
    <n v="1408.01165251474"/>
    <n v="2084.0719871490101"/>
    <n v="6660.1714379817204"/>
    <n v="0"/>
    <n v="0"/>
    <n v="3730.9077083581101"/>
    <n v="28256.271914879599"/>
  </r>
  <r>
    <s v="18"/>
    <x v="21"/>
    <s v="Transportindustri"/>
    <s v="2016"/>
    <x v="33"/>
    <n v="2135.6527025486598"/>
    <n v="2097.23623139546"/>
    <n v="291.44923537779403"/>
    <n v="114.32044230791"/>
    <n v="52.192232272245803"/>
    <n v="17701.588950651301"/>
    <n v="5264.0026844150498"/>
    <n v="23.4999349902569"/>
    <n v="1135.78634927947"/>
    <n v="5701.6948486501997"/>
    <n v="1515.9291340851601"/>
    <n v="1152.6994043048201"/>
    <n v="1864.7127961589599"/>
    <n v="6660.1714379817204"/>
    <n v="0"/>
    <n v="0"/>
    <n v="4195.7041311930798"/>
    <n v="28317.452190070799"/>
  </r>
  <r>
    <s v="18"/>
    <x v="21"/>
    <s v="Transportindustri"/>
    <s v="2016"/>
    <x v="34"/>
    <n v="2362.1759480266701"/>
    <n v="2320.9218405840302"/>
    <n v="285.74465493454602"/>
    <n v="125.593927273457"/>
    <n v="46.840902757071497"/>
    <n v="21376.1759864999"/>
    <n v="7359.6429879429597"/>
    <n v="25.585194081082498"/>
    <n v="1214.09963574827"/>
    <n v="6031.8923538585695"/>
    <n v="1913.3200788387901"/>
    <n v="1514.1357580613501"/>
    <n v="2269.6404751814198"/>
    <n v="6660.1714379817204"/>
    <n v="0"/>
    <n v="0"/>
    <n v="4117.5465572583598"/>
    <n v="31240.381800054802"/>
  </r>
  <r>
    <s v="18"/>
    <x v="21"/>
    <s v="Transportindustri"/>
    <s v="2016"/>
    <x v="35"/>
    <n v="2325.7363925837599"/>
    <n v="2285.1020689585898"/>
    <n v="309.91761951283098"/>
    <n v="123.36081771421"/>
    <n v="45.840553318584199"/>
    <n v="20524.552727881401"/>
    <n v="6853.9083797829599"/>
    <n v="24.352351445491301"/>
    <n v="1191.6845914087501"/>
    <n v="5960.5609570768502"/>
    <n v="1822.2303122856599"/>
    <n v="1428.2667100358001"/>
    <n v="2180.8587475418299"/>
    <n v="6660.1714379817204"/>
    <n v="0"/>
    <n v="0"/>
    <n v="4467.5389755770902"/>
    <n v="30641.813230986601"/>
  </r>
  <r>
    <s v="18"/>
    <x v="21"/>
    <s v="Transportindustri"/>
    <s v="2017"/>
    <x v="36"/>
    <n v="2033.7386766463901"/>
    <n v="1997.2423345838199"/>
    <n v="290.29808227465003"/>
    <n v="109.292773152948"/>
    <n v="53.935174619917298"/>
    <n v="17570.187611789501"/>
    <n v="6449.6045079328196"/>
    <n v="23.0333594866864"/>
    <n v="1055.2015008871699"/>
    <n v="5114.56436872418"/>
    <n v="1665.7560922586999"/>
    <n v="1296.3943927719099"/>
    <n v="1995.0653914484401"/>
    <n v="6023.5722876800701"/>
    <n v="0"/>
    <n v="0"/>
    <n v="4199.9243220325898"/>
    <n v="26766.284342574902"/>
  </r>
  <r>
    <s v="18"/>
    <x v="21"/>
    <s v="Transportindustri"/>
    <s v="2017"/>
    <x v="37"/>
    <n v="2089.9014535956899"/>
    <n v="2052.4668782550302"/>
    <n v="311.97358582211399"/>
    <n v="113.63827888861201"/>
    <n v="46.316398124823699"/>
    <n v="17185.666826886099"/>
    <n v="5798.5585827197301"/>
    <n v="23.412762719510798"/>
    <n v="1061.82297733365"/>
    <n v="5389.9019794985697"/>
    <n v="1593.33120338411"/>
    <n v="1208.5970431843"/>
    <n v="1952.89824189263"/>
    <n v="6023.5722876800701"/>
    <n v="0"/>
    <n v="0"/>
    <n v="4500.3893878039898"/>
    <n v="27685.275136350199"/>
  </r>
  <r>
    <s v="18"/>
    <x v="21"/>
    <s v="Transportindustri"/>
    <s v="2017"/>
    <x v="38"/>
    <n v="2153.5089485656499"/>
    <n v="2115.50887718479"/>
    <n v="320.567041529584"/>
    <n v="116.58254916336099"/>
    <n v="38.6472701747172"/>
    <n v="17674.714572324901"/>
    <n v="6029.0974738775803"/>
    <n v="23.1508019976791"/>
    <n v="1079.4093401263599"/>
    <n v="5548.0468655406103"/>
    <n v="1634.2463722888201"/>
    <n v="1247.6582844307"/>
    <n v="1992.22409970337"/>
    <n v="6023.5722876800701"/>
    <n v="0"/>
    <n v="0"/>
    <n v="4618.8166455285"/>
    <n v="28550.019280353299"/>
  </r>
  <r>
    <s v="18"/>
    <x v="21"/>
    <s v="Transportindustri"/>
    <s v="2017"/>
    <x v="39"/>
    <n v="2108.0802299807501"/>
    <n v="2070.7648044856501"/>
    <n v="350.38530953564799"/>
    <n v="114.068371282847"/>
    <n v="37.990529195145797"/>
    <n v="17836.0186574584"/>
    <n v="6374.7348380762596"/>
    <n v="22.589894253840601"/>
    <n v="1070.0387374269101"/>
    <n v="5338.8561681887804"/>
    <n v="1684.5070663197"/>
    <n v="1296.7746490715001"/>
    <n v="2037.25634581137"/>
    <n v="6023.5722876800701"/>
    <n v="0"/>
    <n v="0"/>
    <n v="5048.9471801949703"/>
    <n v="27831.9668315651"/>
  </r>
  <r>
    <s v="18"/>
    <x v="21"/>
    <s v="Transportindustri"/>
    <s v="2018"/>
    <x v="40"/>
    <n v="1898.04475682471"/>
    <n v="1862.6454584253499"/>
    <n v="298.56549021351998"/>
    <n v="104.686715749641"/>
    <n v="93.169334578734606"/>
    <n v="16400.934905512899"/>
    <n v="4055.2281618970301"/>
    <n v="20.366272596946601"/>
    <n v="1056.2967003122801"/>
    <n v="4589.8141748463404"/>
    <n v="1564.33995501764"/>
    <n v="1202.10220829114"/>
    <n v="1890.51551894473"/>
    <n v="5048.5773574979003"/>
    <n v="0"/>
    <n v="0"/>
    <n v="4331.7726787659203"/>
    <n v="24923.402861733801"/>
  </r>
  <r>
    <s v="18"/>
    <x v="21"/>
    <s v="Transportindustri"/>
    <s v="2018"/>
    <x v="41"/>
    <n v="2131.4367827134702"/>
    <n v="2092.4526014775101"/>
    <n v="354.47468968285"/>
    <n v="117.985627290549"/>
    <n v="95.336165945419594"/>
    <n v="18499.825744689799"/>
    <n v="4574.8078054761099"/>
    <n v="22.828973849076998"/>
    <n v="1118.5888019292099"/>
    <n v="5184.3074468549903"/>
    <n v="1763.54455556166"/>
    <n v="1354.2428160310601"/>
    <n v="2132.2653792677802"/>
    <n v="5048.5773574979003"/>
    <n v="0"/>
    <n v="0"/>
    <n v="5102.5406102535999"/>
    <n v="28153.903030132999"/>
  </r>
  <r>
    <s v="18"/>
    <x v="21"/>
    <s v="Transportindustri"/>
    <s v="2018"/>
    <x v="42"/>
    <n v="2194.4877260061899"/>
    <n v="2154.6394700810301"/>
    <n v="330.46797343436299"/>
    <n v="121.18953018551299"/>
    <n v="95.873323875005099"/>
    <n v="19454.286524250499"/>
    <n v="4899.5791355062202"/>
    <n v="23.555373569207202"/>
    <n v="1140.61724236751"/>
    <n v="5270.9784131236102"/>
    <n v="1857.0794814154799"/>
    <n v="1440.45167751954"/>
    <n v="2225.8003051216001"/>
    <n v="5048.5773574979003"/>
    <n v="0"/>
    <n v="0"/>
    <n v="4763.0903581340699"/>
    <n v="28982.7288005181"/>
  </r>
  <r>
    <s v="18"/>
    <x v="21"/>
    <s v="Transportindustri"/>
    <s v="2018"/>
    <x v="43"/>
    <n v="2052.3316940647101"/>
    <n v="2014.5686785293001"/>
    <n v="344.43995383119602"/>
    <n v="113.460732417529"/>
    <n v="94.548003116601905"/>
    <n v="17778.651177272"/>
    <n v="4396.1273706231796"/>
    <n v="21.899359707907902"/>
    <n v="1096.09761476933"/>
    <n v="4976.0533239920796"/>
    <n v="1695.48281718768"/>
    <n v="1301.99760270346"/>
    <n v="2050.0218876341301"/>
    <n v="5048.5773574979003"/>
    <n v="0"/>
    <n v="0"/>
    <n v="4972.5452059794397"/>
    <n v="27046.210268330698"/>
  </r>
  <r>
    <s v="18"/>
    <x v="21"/>
    <s v="Transportindustri"/>
    <s v="2019"/>
    <x v="44"/>
    <n v="1874.89703602899"/>
    <n v="1839.4258069414"/>
    <n v="290.53143532119202"/>
    <n v="102.854084502728"/>
    <n v="134.091550972086"/>
    <n v="15924.288629892901"/>
    <n v="4254.3598997037498"/>
    <n v="21.6387744825707"/>
    <n v="1108.6133616821901"/>
    <n v="4088.6697913436301"/>
    <n v="1427.2141016994899"/>
    <n v="1087.61578520686"/>
    <n v="1744.7355733439999"/>
    <n v="4460.3332671427897"/>
    <n v="0"/>
    <n v="0"/>
    <n v="4202.1687935338996"/>
    <n v="24650.369863447999"/>
  </r>
  <r>
    <s v="18"/>
    <x v="21"/>
    <s v="Transportindustri"/>
    <s v="2019"/>
    <x v="45"/>
    <n v="2101.9802166561499"/>
    <n v="2063.0272236503602"/>
    <n v="346.77298816677302"/>
    <n v="115.78011966771599"/>
    <n v="136.104572382274"/>
    <n v="17898.041888933301"/>
    <n v="4777.4850348119398"/>
    <n v="24.228045958441299"/>
    <n v="1166.5530704508701"/>
    <n v="4610.5698288495196"/>
    <n v="1603.3420154007799"/>
    <n v="1219.9951809848601"/>
    <n v="1962.28001178809"/>
    <n v="4460.3332671427897"/>
    <n v="0"/>
    <n v="0"/>
    <n v="4982.4082991969699"/>
    <n v="27784.857204027601"/>
  </r>
  <r>
    <s v="18"/>
    <x v="21"/>
    <s v="Transportindustri"/>
    <s v="2019"/>
    <x v="46"/>
    <n v="2174.85760773015"/>
    <n v="2134.9291408955901"/>
    <n v="321.10396730691298"/>
    <n v="119.398394294957"/>
    <n v="136.69853854465001"/>
    <n v="18988.614071999102"/>
    <n v="5170.19003916973"/>
    <n v="25.112488601843499"/>
    <n v="1191.7861271684601"/>
    <n v="4707.5505614005997"/>
    <n v="1699.16728417269"/>
    <n v="1308.9019792735201"/>
    <n v="2058.1052805600102"/>
    <n v="4460.3332671427897"/>
    <n v="0"/>
    <n v="0"/>
    <n v="4613.0082830762703"/>
    <n v="28739.278229184802"/>
  </r>
  <r>
    <s v="18"/>
    <x v="21"/>
    <s v="Transportindustri"/>
    <s v="2019"/>
    <x v="47"/>
    <n v="1997.5932687981499"/>
    <n v="1960.24165781645"/>
    <n v="333.43494044219801"/>
    <n v="109.83242876228"/>
    <n v="135.203003305626"/>
    <n v="16807.588489767801"/>
    <n v="4448.5949376615699"/>
    <n v="23.041330280566498"/>
    <n v="1137.10667636074"/>
    <n v="4397.5165148389196"/>
    <n v="1506.8632536356899"/>
    <n v="1140.8247165967"/>
    <n v="1851.9957417753999"/>
    <n v="4460.3332671427897"/>
    <n v="0"/>
    <n v="0"/>
    <n v="4790.6162424059303"/>
    <n v="26359.491768013901"/>
  </r>
  <r>
    <s v="18"/>
    <x v="21"/>
    <s v="Transportindustri"/>
    <s v="2020"/>
    <x v="48"/>
    <n v="1789.55025137194"/>
    <n v="1753.7434412653699"/>
    <n v="330.080503908982"/>
    <n v="101.231254375852"/>
    <n v="178.486896334958"/>
    <n v="15192.8501233877"/>
    <n v="1651.26581781661"/>
    <n v="20.905138836584499"/>
    <n v="1091.9520138462201"/>
    <n v="3476.2567301762501"/>
    <n v="1169.8901322587501"/>
    <n v="847.96675638043496"/>
    <n v="1487.6776264964501"/>
    <n v="3982.8945995975"/>
    <n v="0"/>
    <n v="0"/>
    <n v="4739.3939517938497"/>
    <n v="23520.678350267699"/>
  </r>
  <r>
    <s v="18"/>
    <x v="21"/>
    <s v="Transportindustri"/>
    <s v="2020"/>
    <x v="49"/>
    <n v="1295.8904688912601"/>
    <n v="1267.5397481038401"/>
    <n v="327.50086550592499"/>
    <n v="78.046248847498106"/>
    <n v="131.62750868691799"/>
    <n v="12052.7316773069"/>
    <n v="1311.14279752528"/>
    <n v="19.654251834699899"/>
    <n v="985.52388697750996"/>
    <n v="2473.7447023497798"/>
    <n v="1033.16354659628"/>
    <n v="719.97245585824498"/>
    <n v="1350.07058733602"/>
    <n v="3982.8945995975"/>
    <n v="0"/>
    <n v="0"/>
    <n v="4704.0178764850798"/>
    <n v="16898.570052169202"/>
  </r>
  <r>
    <s v="18"/>
    <x v="21"/>
    <s v="Transportindustri"/>
    <s v="2020"/>
    <x v="50"/>
    <n v="1465.1316420082401"/>
    <n v="1434.99149825676"/>
    <n v="323.58879888563899"/>
    <n v="87.191117151278206"/>
    <n v="108.985825242703"/>
    <n v="13606.3319174136"/>
    <n v="1496.4072193468301"/>
    <n v="21.0168236904921"/>
    <n v="1028.6951385884799"/>
    <n v="2779.5148967236"/>
    <n v="1140.1794531353801"/>
    <n v="806.37845045402401"/>
    <n v="1474.4222347729501"/>
    <n v="3982.8945995975"/>
    <n v="0"/>
    <n v="0"/>
    <n v="4642.1635633904398"/>
    <n v="19167.925539392501"/>
  </r>
  <r>
    <s v="18"/>
    <x v="21"/>
    <s v="Transportindustri"/>
    <s v="2020"/>
    <x v="51"/>
    <n v="1410.15694005251"/>
    <n v="1380.57834252924"/>
    <n v="272.99811543124201"/>
    <n v="84.625296359625693"/>
    <n v="113.214263870431"/>
    <n v="12795.2222642096"/>
    <n v="1382.1029509163"/>
    <n v="20.377306755840799"/>
    <n v="1005.99435094512"/>
    <n v="2685.1415964201201"/>
    <n v="1094.0493517380301"/>
    <n v="757.04368519689399"/>
    <n v="1436.8281527024401"/>
    <n v="3982.8945995975"/>
    <n v="0"/>
    <n v="0"/>
    <n v="3963.80899022009"/>
    <n v="18398.550865357502"/>
  </r>
  <r>
    <s v="18"/>
    <x v="21"/>
    <s v="Transportindustri"/>
    <s v="2021"/>
    <x v="52"/>
    <n v="1427.8232100985199"/>
    <n v="1396.7256935414"/>
    <n v="310.55856443845101"/>
    <n v="84.721228342590706"/>
    <n v="177.097079388265"/>
    <n v="12446.8650762412"/>
    <n v="1413.2690470216601"/>
    <n v="20.3622202513939"/>
    <n v="1023.46717285515"/>
    <n v="2563.27984670765"/>
    <n v="1075.6139501431401"/>
    <n v="763.67106557688305"/>
    <n v="1387.24347853615"/>
    <n v="3687.67282345897"/>
    <n v="0"/>
    <n v="0"/>
    <n v="4525.0019426191902"/>
    <n v="18583.966688250501"/>
  </r>
  <r>
    <s v="18"/>
    <x v="21"/>
    <s v="Transportindustri"/>
    <s v="2021"/>
    <x v="53"/>
    <n v="1592.1350287928001"/>
    <n v="1558.5125475986899"/>
    <n v="312.68125768108899"/>
    <n v="94.739052867073994"/>
    <n v="172.4628343171"/>
    <n v="13860.987505835201"/>
    <n v="1578.4092372438699"/>
    <n v="22.968150151983501"/>
    <n v="1065.3465627795299"/>
    <n v="2892.4416835645102"/>
    <n v="1208.17537162961"/>
    <n v="850.79374461478506"/>
    <n v="1566.68853778891"/>
    <n v="3687.67282345897"/>
    <n v="0"/>
    <n v="0"/>
    <n v="4545.1356527098897"/>
    <n v="20861.3662766868"/>
  </r>
  <r>
    <s v="18"/>
    <x v="21"/>
    <s v="Transportindustri"/>
    <s v="2021"/>
    <x v="54"/>
    <n v="1594.1669945557901"/>
    <n v="1561.3442871293701"/>
    <n v="353.17847423553002"/>
    <n v="94.228861281671001"/>
    <n v="148.728084404285"/>
    <n v="12421.2923820047"/>
    <n v="1315.8885588237299"/>
    <n v="21.7507185718102"/>
    <n v="1049.7047452286999"/>
    <n v="3049.7482448378501"/>
    <n v="1059.37053230778"/>
    <n v="721.95939442288704"/>
    <n v="1408.14754682432"/>
    <n v="3687.67282345897"/>
    <n v="0"/>
    <n v="0"/>
    <n v="5095.0783129729998"/>
    <n v="21035.345586508502"/>
  </r>
  <r>
    <s v="18"/>
    <x v="21"/>
    <s v="Transportindustri"/>
    <s v="2021"/>
    <x v="55"/>
    <n v="1669.56876037794"/>
    <n v="1635.3466236337199"/>
    <n v="354.586521690278"/>
    <n v="97.570040927674896"/>
    <n v="167.085824104593"/>
    <n v="13482.5249046185"/>
    <n v="1480.28071687285"/>
    <n v="21.529741791166401"/>
    <n v="1071.96508567257"/>
    <n v="3121.9833815055399"/>
    <n v="1122.8143871667501"/>
    <n v="790.14127294975299"/>
    <n v="1459.01114105741"/>
    <n v="3687.67282345897"/>
    <n v="0"/>
    <n v="0"/>
    <n v="5123.8141959654304"/>
    <n v="21956.740666654299"/>
  </r>
  <r>
    <s v="18"/>
    <x v="21"/>
    <s v="Transportindustri"/>
    <s v="2022"/>
    <x v="56"/>
    <n v="1664.85502760386"/>
    <n v="1631.9050268101901"/>
    <n v="335.675267729903"/>
    <n v="94.694388199140903"/>
    <n v="154.172619387194"/>
    <n v="13879.2892626953"/>
    <n v="1589.3081859807901"/>
    <n v="20.164955799723199"/>
    <n v="1073.3846959212599"/>
    <n v="3001.1516990779901"/>
    <n v="1121.20831974314"/>
    <n v="822.38682110060495"/>
    <n v="1412.50079135488"/>
    <n v="3687.67282345897"/>
    <n v="0"/>
    <n v="0"/>
    <n v="4875.7483127410596"/>
    <n v="21554.13793796"/>
  </r>
  <r>
    <s v="18"/>
    <x v="21"/>
    <s v="Transportindustri"/>
    <s v="2022"/>
    <x v="57"/>
    <n v="1880.3486447950199"/>
    <n v="1843.42655095652"/>
    <n v="383.64845538988698"/>
    <n v="105.632884600273"/>
    <n v="192.50803004901601"/>
    <n v="16051.8673611048"/>
    <n v="1883.8570316514599"/>
    <n v="21.523459977363501"/>
    <n v="1137.77394366975"/>
    <n v="3425.45100292589"/>
    <n v="1253.7034717255401"/>
    <n v="946.89120881676297"/>
    <n v="1543.0887236302699"/>
    <n v="3687.67282345897"/>
    <n v="0"/>
    <n v="0"/>
    <n v="5533.6512055056101"/>
    <n v="24605.1677142027"/>
  </r>
  <r>
    <s v="18"/>
    <x v="21"/>
    <s v="Transportindustri"/>
    <s v="2022"/>
    <x v="58"/>
    <n v="1700.8952790339899"/>
    <n v="1666.9935064229101"/>
    <n v="385.67383996853999"/>
    <n v="96.734281404876697"/>
    <n v="168.85833788329501"/>
    <n v="13375.427429082099"/>
    <n v="1469.2570633682799"/>
    <n v="20.106855749180301"/>
    <n v="1078.84969503861"/>
    <n v="3213.29646299053"/>
    <n v="1054.5298986190901"/>
    <n v="762.92652324808705"/>
    <n v="1344.43533592159"/>
    <n v="3687.67282345897"/>
    <n v="0"/>
    <n v="0"/>
    <n v="5542.3004492014397"/>
    <n v="22331.676969372798"/>
  </r>
  <r>
    <s v="18"/>
    <x v="21"/>
    <s v="Transportindustri"/>
    <s v="2022"/>
    <x v="59"/>
    <n v="1769.6191315005001"/>
    <n v="1734.0597642596299"/>
    <n v="356.61542087483002"/>
    <n v="100.006317032008"/>
    <n v="197.090666047566"/>
    <n v="14112.3378555609"/>
    <n v="1570.61514123395"/>
    <n v="20.830420108880801"/>
    <n v="1095.61020005821"/>
    <n v="3308.0655637176001"/>
    <n v="1113.2311207872699"/>
    <n v="810.92619923871302"/>
    <n v="1411.1504256895701"/>
    <n v="3687.67282345897"/>
    <n v="0"/>
    <n v="0"/>
    <n v="5146.3180173906603"/>
    <n v="23122.6718553096"/>
  </r>
  <r>
    <s v="18"/>
    <x v="21"/>
    <s v="Transportindustri"/>
    <s v="2023"/>
    <x v="60"/>
    <n v="1752.3770915730199"/>
    <n v="1718.6355559639701"/>
    <n v="360.40665158852102"/>
    <n v="98.688651251047304"/>
    <n v="144.63887319517801"/>
    <n v="14437.5684283792"/>
    <n v="1656.0259076688501"/>
    <n v="20.126041196989199"/>
    <n v="1093.7743394935101"/>
    <n v="3180.5578338509999"/>
    <n v="1140.4853804455599"/>
    <n v="845.38238694298195"/>
    <n v="1425.54850412357"/>
    <n v="3687.67282345897"/>
    <n v="0"/>
    <n v="0"/>
    <n v="5215.07433537201"/>
    <n v="22745.097641902899"/>
  </r>
  <r>
    <s v="19"/>
    <x v="22"/>
    <s v="Övriga tjänster"/>
    <s v="2008"/>
    <x v="0"/>
    <n v="21.210614738841699"/>
    <n v="20.676234333010001"/>
    <n v="0.112490844854231"/>
    <n v="0.32803708440809298"/>
    <n v="2.2931166824308602"/>
    <n v="69.856744860047698"/>
    <n v="0.34825323733519598"/>
    <n v="3.20641474834758"/>
    <n v="26.2995564769294"/>
    <n v="176.16911576010099"/>
    <n v="19.545933633422699"/>
    <n v="9.2474276093668308"/>
    <n v="31.717620429795499"/>
    <n v="383.24331135552097"/>
    <n v="0"/>
    <n v="0"/>
    <n v="1.6003048687996699"/>
    <n v="220.34732981255399"/>
  </r>
  <r>
    <s v="19"/>
    <x v="22"/>
    <s v="Övriga tjänster"/>
    <s v="2008"/>
    <x v="1"/>
    <n v="22.2007425087372"/>
    <n v="21.657019762901001"/>
    <n v="0.32934389539456999"/>
    <n v="0.35993606128168498"/>
    <n v="2.3248706514649999"/>
    <n v="76.714963125778297"/>
    <n v="0.30022856254249303"/>
    <n v="3.6420480986971899"/>
    <n v="29.842603395228998"/>
    <n v="200.747124254933"/>
    <n v="21.1663398028263"/>
    <n v="9.7782487227386099"/>
    <n v="34.625785086988898"/>
    <n v="383.24331135552097"/>
    <n v="0"/>
    <n v="0"/>
    <n v="4.4737159112032998"/>
    <n v="248.47425272775999"/>
  </r>
  <r>
    <s v="19"/>
    <x v="22"/>
    <s v="Övriga tjänster"/>
    <s v="2008"/>
    <x v="2"/>
    <n v="21.6926242474205"/>
    <n v="21.150290883314799"/>
    <n v="0.33990739709742601"/>
    <n v="0.357207009706143"/>
    <n v="2.3010783992191199"/>
    <n v="74.681698054702196"/>
    <n v="0.304247095937283"/>
    <n v="3.7435756821987698"/>
    <n v="30.287402699637401"/>
    <n v="205.81254476549699"/>
    <n v="20.4876608029865"/>
    <n v="9.5611549855371791"/>
    <n v="33.401544378855903"/>
    <n v="383.24331135552097"/>
    <n v="0"/>
    <n v="0"/>
    <n v="4.6211841032666099"/>
    <n v="248.35562998150201"/>
  </r>
  <r>
    <s v="19"/>
    <x v="22"/>
    <s v="Övriga tjänster"/>
    <s v="2008"/>
    <x v="3"/>
    <n v="21.147133015666899"/>
    <n v="20.609887741055399"/>
    <n v="0.355651115084128"/>
    <n v="0.34724637929186403"/>
    <n v="2.21363116941493"/>
    <n v="73.938246903343895"/>
    <n v="0.35738159965423499"/>
    <n v="3.31594256375825"/>
    <n v="27.594726475481099"/>
    <n v="183.32243832108699"/>
    <n v="20.854289730742199"/>
    <n v="9.6735649895050493"/>
    <n v="34.068671855218803"/>
    <n v="383.24331135552097"/>
    <n v="0"/>
    <n v="0"/>
    <n v="4.8486772442451898"/>
    <n v="233.71253783854499"/>
  </r>
  <r>
    <s v="19"/>
    <x v="22"/>
    <s v="Övriga tjänster"/>
    <s v="2009"/>
    <x v="4"/>
    <n v="20.372971572427801"/>
    <n v="19.840156292424901"/>
    <n v="0.35074271474239399"/>
    <n v="0.32776488292184802"/>
    <n v="1.67347010823534"/>
    <n v="69.380368538228396"/>
    <n v="0.373790898110402"/>
    <n v="2.9314074773448699"/>
    <n v="24.0520639187942"/>
    <n v="160.21569193131"/>
    <n v="19.9386272603811"/>
    <n v="9.4001943000547801"/>
    <n v="32.392851859556302"/>
    <n v="399.10042299803001"/>
    <n v="0"/>
    <n v="0"/>
    <n v="4.7606765562198801"/>
    <n v="228.37312115146"/>
  </r>
  <r>
    <s v="19"/>
    <x v="22"/>
    <s v="Övriga tjänster"/>
    <s v="2009"/>
    <x v="5"/>
    <n v="21.873068869103701"/>
    <n v="21.3274529897474"/>
    <n v="0.41951762056110897"/>
    <n v="0.35807900278416299"/>
    <n v="1.8437328793021699"/>
    <n v="75.602527209353397"/>
    <n v="0.26056770483149899"/>
    <n v="3.4350161738879001"/>
    <n v="27.7473871150166"/>
    <n v="187.284452016366"/>
    <n v="21.138886476103899"/>
    <n v="9.7866872233384594"/>
    <n v="34.5547864795764"/>
    <n v="399.10042299803001"/>
    <n v="0"/>
    <n v="0"/>
    <n v="5.6759179724974196"/>
    <n v="258.27152836284102"/>
  </r>
  <r>
    <s v="19"/>
    <x v="22"/>
    <s v="Övriga tjänster"/>
    <s v="2009"/>
    <x v="6"/>
    <n v="22.0408174011678"/>
    <n v="21.492643593436501"/>
    <n v="0.39410144700972899"/>
    <n v="0.36281558262284702"/>
    <n v="1.8902591192211899"/>
    <n v="75.950916133736698"/>
    <n v="0.26211192676970202"/>
    <n v="3.5604576178177898"/>
    <n v="28.5458907542139"/>
    <n v="193.72454693806799"/>
    <n v="21.100966451765"/>
    <n v="9.7796624752037999"/>
    <n v="34.480342592964298"/>
    <n v="399.10042299803001"/>
    <n v="0"/>
    <n v="0"/>
    <n v="5.3479608836694696"/>
    <n v="263.29027601690899"/>
  </r>
  <r>
    <s v="19"/>
    <x v="22"/>
    <s v="Övriga tjänster"/>
    <s v="2009"/>
    <x v="7"/>
    <n v="22.0445518217109"/>
    <n v="21.5028873531286"/>
    <n v="0.39434274823104098"/>
    <n v="0.35117532489193398"/>
    <n v="1.7679494459951799"/>
    <n v="75.483483757256906"/>
    <n v="0.36706716083855301"/>
    <n v="3.0601825568184"/>
    <n v="25.355741005286198"/>
    <n v="167.65020436753201"/>
    <n v="21.435670398178502"/>
    <n v="9.8793602718741695"/>
    <n v="35.092827089714298"/>
    <n v="399.10042299803001"/>
    <n v="0"/>
    <n v="0"/>
    <n v="5.3722126461635797"/>
    <n v="243.88547469927801"/>
  </r>
  <r>
    <s v="19"/>
    <x v="22"/>
    <s v="Övriga tjänster"/>
    <s v="2010"/>
    <x v="8"/>
    <n v="22.489296391989001"/>
    <n v="21.987345016760401"/>
    <n v="0.38910695623031799"/>
    <n v="0.33664970296282598"/>
    <n v="1.40107931961997"/>
    <n v="69.378970873959105"/>
    <n v="0.491009060852723"/>
    <n v="2.6467372108204001"/>
    <n v="21.4826356365461"/>
    <n v="141.72491277993899"/>
    <n v="19.459729812189401"/>
    <n v="9.3554754724006006"/>
    <n v="31.376846149718201"/>
    <n v="373.50898299416599"/>
    <n v="0"/>
    <n v="0"/>
    <n v="5.3124620614217202"/>
    <n v="227.251384997543"/>
  </r>
  <r>
    <s v="19"/>
    <x v="22"/>
    <s v="Övriga tjänster"/>
    <s v="2010"/>
    <x v="9"/>
    <n v="22.506344385843999"/>
    <n v="21.995346189233501"/>
    <n v="0.41906776883705799"/>
    <n v="0.356950250451184"/>
    <n v="1.5320499016712501"/>
    <n v="73.592015583738799"/>
    <n v="0.23399970360880601"/>
    <n v="3.0355477821555001"/>
    <n v="24.3791823399831"/>
    <n v="162.71060339313701"/>
    <n v="20.398890274247201"/>
    <n v="9.6435687433645505"/>
    <n v="33.085261161513202"/>
    <n v="373.50898299416599"/>
    <n v="0"/>
    <n v="0"/>
    <n v="5.7298568326006896"/>
    <n v="252.78477264198801"/>
  </r>
  <r>
    <s v="19"/>
    <x v="22"/>
    <s v="Övriga tjänster"/>
    <s v="2010"/>
    <x v="10"/>
    <n v="22.621163226918"/>
    <n v="22.105781738580799"/>
    <n v="0.432649265648887"/>
    <n v="0.36609086606694802"/>
    <n v="1.6020866369775"/>
    <n v="74.487002677291102"/>
    <n v="0.25437614167878903"/>
    <n v="3.2084099394615002"/>
    <n v="25.556280019944001"/>
    <n v="171.67397194477201"/>
    <n v="20.5086106202954"/>
    <n v="9.6846986398662107"/>
    <n v="33.275923816355998"/>
    <n v="373.50898299416599"/>
    <n v="0"/>
    <n v="0"/>
    <n v="5.91580486887056"/>
    <n v="261.374773228744"/>
  </r>
  <r>
    <s v="19"/>
    <x v="22"/>
    <s v="Övriga tjänster"/>
    <s v="2010"/>
    <x v="11"/>
    <n v="23.663485088217701"/>
    <n v="23.151082358318799"/>
    <n v="0.466021564865924"/>
    <n v="0.369884061198886"/>
    <n v="1.4598025245361199"/>
    <n v="76.874948307427402"/>
    <n v="0.47623566837008702"/>
    <n v="2.7707952605303099"/>
    <n v="22.987757787830301"/>
    <n v="149.72209757954801"/>
    <n v="21.475047219697998"/>
    <n v="9.9987335698140498"/>
    <n v="35.010900461895297"/>
    <n v="373.50898299416599"/>
    <n v="0"/>
    <n v="0"/>
    <n v="6.3904394163606604"/>
    <n v="248.81854042132201"/>
  </r>
  <r>
    <s v="19"/>
    <x v="22"/>
    <s v="Övriga tjänster"/>
    <s v="2011"/>
    <x v="12"/>
    <n v="21.1541004715755"/>
    <n v="20.653852556216201"/>
    <n v="0.51159149305111795"/>
    <n v="0.34678888492552001"/>
    <n v="1.56791668209844"/>
    <n v="70.670160709038399"/>
    <n v="0.193866153614906"/>
    <n v="2.2746326259353999"/>
    <n v="18.989961904317902"/>
    <n v="127.350499504509"/>
    <n v="21.616349269376499"/>
    <n v="9.3109051379170999"/>
    <n v="36.239918239403401"/>
    <n v="364.447193755326"/>
    <n v="0"/>
    <n v="0"/>
    <n v="7.0288606868478496"/>
    <n v="233.36840611253001"/>
  </r>
  <r>
    <s v="19"/>
    <x v="22"/>
    <s v="Övriga tjänster"/>
    <s v="2011"/>
    <x v="13"/>
    <n v="22.032873888294901"/>
    <n v="21.524986363599101"/>
    <n v="0.57374775066248496"/>
    <n v="0.37183503039059701"/>
    <n v="1.6037159959636"/>
    <n v="75.837921374131099"/>
    <n v="0.14844091913896401"/>
    <n v="2.6446319603733799"/>
    <n v="21.7921580157861"/>
    <n v="147.789085029803"/>
    <n v="22.908043911791498"/>
    <n v="9.7025807020502697"/>
    <n v="38.601147796714699"/>
    <n v="364.447193755326"/>
    <n v="0"/>
    <n v="0"/>
    <n v="7.8654885760935596"/>
    <n v="261.21267494805397"/>
  </r>
  <r>
    <s v="19"/>
    <x v="22"/>
    <s v="Övriga tjänster"/>
    <s v="2011"/>
    <x v="14"/>
    <n v="21.751753486734199"/>
    <n v="21.243902284832"/>
    <n v="0.61070063526896201"/>
    <n v="0.37383357001566497"/>
    <n v="1.58350400331203"/>
    <n v="75.660150729090404"/>
    <n v="0.15794777327268"/>
    <n v="2.6903943749483399"/>
    <n v="22.120732064212302"/>
    <n v="150.33186571710101"/>
    <n v="22.890287713403101"/>
    <n v="9.6993079765959997"/>
    <n v="38.5661720155883"/>
    <n v="364.447193755326"/>
    <n v="0"/>
    <n v="0"/>
    <n v="8.3568131698801906"/>
    <n v="263.59494892613799"/>
  </r>
  <r>
    <s v="19"/>
    <x v="22"/>
    <s v="Övriga tjänster"/>
    <s v="2011"/>
    <x v="15"/>
    <n v="20.963488192175099"/>
    <n v="20.461261784723899"/>
    <n v="0.61488383100669397"/>
    <n v="0.36383935102018"/>
    <n v="1.47720663126864"/>
    <n v="74.342221221474105"/>
    <n v="0.17634652170082901"/>
    <n v="2.3110876125611601"/>
    <n v="19.643073695277302"/>
    <n v="130.601250886137"/>
    <n v="22.898962133299499"/>
    <n v="9.6900152370573593"/>
    <n v="38.596252946428798"/>
    <n v="364.447193755326"/>
    <n v="0"/>
    <n v="0"/>
    <n v="8.4361811622553908"/>
    <n v="245.385050079693"/>
  </r>
  <r>
    <s v="19"/>
    <x v="22"/>
    <s v="Övriga tjänster"/>
    <s v="2012"/>
    <x v="16"/>
    <n v="19.6885067865834"/>
    <n v="19.192873468890401"/>
    <n v="0.59826248552616701"/>
    <n v="0.38748305200973299"/>
    <n v="1.00936366369812"/>
    <n v="73.506013199488095"/>
    <n v="0.16559992391162701"/>
    <n v="2.2037992419863102"/>
    <n v="14.7549405224881"/>
    <n v="110.20842325674001"/>
    <n v="20.7045890944371"/>
    <n v="9.0431922992971501"/>
    <n v="34.475855635939702"/>
    <n v="364.68812632684302"/>
    <n v="0"/>
    <n v="0"/>
    <n v="8.4102034504699805"/>
    <n v="236.29489586012201"/>
  </r>
  <r>
    <s v="19"/>
    <x v="22"/>
    <s v="Övriga tjänster"/>
    <s v="2012"/>
    <x v="17"/>
    <n v="20.254427603642998"/>
    <n v="19.7525713012867"/>
    <n v="0.86292805090656899"/>
    <n v="0.40358201298718699"/>
    <n v="1.0792479495685099"/>
    <n v="76.022105498636094"/>
    <n v="0.12913104925923699"/>
    <n v="2.4719282364871198"/>
    <n v="16.181167579344699"/>
    <n v="122.825104860569"/>
    <n v="21.167904856312202"/>
    <n v="9.1862237586126394"/>
    <n v="35.317371942949102"/>
    <n v="364.68812632684302"/>
    <n v="0"/>
    <n v="0"/>
    <n v="11.9855262682093"/>
    <n v="252.75403681283001"/>
  </r>
  <r>
    <s v="19"/>
    <x v="22"/>
    <s v="Övriga tjänster"/>
    <s v="2012"/>
    <x v="18"/>
    <n v="20.404309819723501"/>
    <n v="19.900749193035299"/>
    <n v="0.99485809640735401"/>
    <n v="0.40689023324679202"/>
    <n v="1.1088067339613601"/>
    <n v="76.110522888101002"/>
    <n v="0.15338487847460899"/>
    <n v="2.5676915647041501"/>
    <n v="16.637554362923701"/>
    <n v="127.17433026047399"/>
    <n v="21.107831180000399"/>
    <n v="9.17374065364017"/>
    <n v="35.201081457376098"/>
    <n v="364.68812632684302"/>
    <n v="0"/>
    <n v="0"/>
    <n v="13.7713627328533"/>
    <n v="256.65865094359998"/>
  </r>
  <r>
    <s v="19"/>
    <x v="22"/>
    <s v="Övriga tjänster"/>
    <s v="2012"/>
    <x v="19"/>
    <n v="20.319637034597498"/>
    <n v="19.819306339138301"/>
    <n v="1.02208877440115"/>
    <n v="0.40322928032646899"/>
    <n v="1.0281003516389"/>
    <n v="76.559469381145107"/>
    <n v="0.18324680078215899"/>
    <n v="2.23000773061373"/>
    <n v="15.092837770396001"/>
    <n v="112.00666089465901"/>
    <n v="21.472948678582501"/>
    <n v="9.2732820190785308"/>
    <n v="35.879883635706499"/>
    <n v="364.68812632684302"/>
    <n v="0"/>
    <n v="0"/>
    <n v="14.1682763998339"/>
    <n v="243.73460253795199"/>
  </r>
  <r>
    <s v="19"/>
    <x v="22"/>
    <s v="Övriga tjänster"/>
    <s v="2013"/>
    <x v="20"/>
    <n v="19.486974437546401"/>
    <n v="19.000925575163599"/>
    <n v="1.00759256058647"/>
    <n v="0.41090249162242798"/>
    <n v="0.87331323000286698"/>
    <n v="74.608935781213802"/>
    <n v="0.13467943792158399"/>
    <n v="1.9162772993208801"/>
    <n v="13.1250542376028"/>
    <n v="101.88860830246"/>
    <n v="22.608658845044001"/>
    <n v="9.1438850053573706"/>
    <n v="38.635350102844697"/>
    <n v="352.70693166286799"/>
    <n v="0"/>
    <n v="0"/>
    <n v="14.0400240956414"/>
    <n v="232.099027403317"/>
  </r>
  <r>
    <s v="19"/>
    <x v="22"/>
    <s v="Övriga tjänster"/>
    <s v="2013"/>
    <x v="21"/>
    <n v="20.558707974771501"/>
    <n v="20.0602917738744"/>
    <n v="1.20216721740168"/>
    <n v="0.44619509325708401"/>
    <n v="0.980984625755002"/>
    <n v="80.493243851585902"/>
    <n v="9.8258499626635201E-2"/>
    <n v="2.2198571806819798"/>
    <n v="14.952267687935899"/>
    <n v="117.516614874472"/>
    <n v="24.0855624220588"/>
    <n v="9.5627338466234697"/>
    <n v="41.371592078842397"/>
    <n v="352.70693166286799"/>
    <n v="0"/>
    <n v="0"/>
    <n v="16.707904674617001"/>
    <n v="258.53354241993799"/>
  </r>
  <r>
    <s v="19"/>
    <x v="22"/>
    <s v="Övriga tjänster"/>
    <s v="2013"/>
    <x v="22"/>
    <n v="20.620174802079401"/>
    <n v="20.120179821364101"/>
    <n v="1.3031218892596901"/>
    <n v="0.44889217683206101"/>
    <n v="1.0118436497116901"/>
    <n v="80.607351139044297"/>
    <n v="0.10590464550315"/>
    <n v="2.3185263362163"/>
    <n v="15.439191458657101"/>
    <n v="122.23694394920599"/>
    <n v="24.051399742807"/>
    <n v="9.5570240833814903"/>
    <n v="41.303543645240502"/>
    <n v="352.70693166286799"/>
    <n v="0"/>
    <n v="0"/>
    <n v="18.072856271243499"/>
    <n v="263.19601002310498"/>
  </r>
  <r>
    <s v="19"/>
    <x v="22"/>
    <s v="Övriga tjänster"/>
    <s v="2013"/>
    <x v="23"/>
    <n v="19.730043278600501"/>
    <n v="19.2377272573213"/>
    <n v="1.3257649968832299"/>
    <n v="0.43224648797966803"/>
    <n v="0.89513465363104405"/>
    <n v="78.292344737041006"/>
    <n v="0.118076474131268"/>
    <n v="1.9786460918042901"/>
    <n v="13.708917901433001"/>
    <n v="105.94414377563"/>
    <n v="23.7011385390039"/>
    <n v="9.4464768881495704"/>
    <n v="40.668014294301997"/>
    <n v="352.70693166286799"/>
    <n v="0"/>
    <n v="0"/>
    <n v="18.412662926142801"/>
    <n v="243.942858619883"/>
  </r>
  <r>
    <s v="19"/>
    <x v="22"/>
    <s v="Övriga tjänster"/>
    <s v="2014"/>
    <x v="24"/>
    <n v="18.612777011350499"/>
    <n v="18.1497337984101"/>
    <n v="1.53700997514766"/>
    <n v="0.414856758865014"/>
    <n v="0.85544815290354004"/>
    <n v="72.348041812268804"/>
    <n v="0.14898648895101299"/>
    <n v="1.67216791241964"/>
    <n v="11.8697860762187"/>
    <n v="93.843530469370506"/>
    <n v="20.687213611716899"/>
    <n v="8.49268168898422"/>
    <n v="35.124897460870599"/>
    <n v="329.15362355993602"/>
    <n v="0"/>
    <n v="0"/>
    <n v="21.2036389209444"/>
    <n v="219.57374867748399"/>
  </r>
  <r>
    <s v="19"/>
    <x v="22"/>
    <s v="Övriga tjänster"/>
    <s v="2014"/>
    <x v="25"/>
    <n v="19.885239058876799"/>
    <n v="19.4093513273226"/>
    <n v="1.8344103519516599"/>
    <n v="0.452950862127181"/>
    <n v="0.95364748323167803"/>
    <n v="78.7814652252532"/>
    <n v="9.6970746155918996E-2"/>
    <n v="1.9716956240111501"/>
    <n v="13.719452685848299"/>
    <n v="110.118282536538"/>
    <n v="22.183909788501602"/>
    <n v="8.91769866696146"/>
    <n v="37.8904498096651"/>
    <n v="329.15362355993602"/>
    <n v="0"/>
    <n v="0"/>
    <n v="25.2662103927636"/>
    <n v="247.55844840896"/>
  </r>
  <r>
    <s v="19"/>
    <x v="22"/>
    <s v="Övriga tjänster"/>
    <s v="2014"/>
    <x v="26"/>
    <n v="19.9701513250975"/>
    <n v="19.4931081552159"/>
    <n v="1.8990819139898101"/>
    <n v="0.45482603298233198"/>
    <n v="0.97716598504785901"/>
    <n v="78.757843740014096"/>
    <n v="0.118765126584023"/>
    <n v="2.0414592175156399"/>
    <n v="14.060015257727301"/>
    <n v="113.57116046720699"/>
    <n v="22.128491790403501"/>
    <n v="8.9069036977373504"/>
    <n v="37.782179093096801"/>
    <n v="329.15362355993602"/>
    <n v="0"/>
    <n v="0"/>
    <n v="26.139207086173801"/>
    <n v="250.81140693059601"/>
  </r>
  <r>
    <s v="19"/>
    <x v="22"/>
    <s v="Övriga tjänster"/>
    <s v="2014"/>
    <x v="27"/>
    <n v="19.378541684995799"/>
    <n v="18.9049372747677"/>
    <n v="1.80604624109448"/>
    <n v="0.45152545767652302"/>
    <n v="0.88559072799674898"/>
    <n v="78.650180276783701"/>
    <n v="0.12648941518505899"/>
    <n v="1.7627819834549801"/>
    <n v="12.7324011493276"/>
    <n v="99.909885790038899"/>
    <n v="22.359122428878301"/>
    <n v="8.9593375037788707"/>
    <n v="38.223825049552502"/>
    <n v="329.15362355993602"/>
    <n v="0"/>
    <n v="0"/>
    <n v="24.890113079354201"/>
    <n v="238.12993153809899"/>
  </r>
  <r>
    <s v="19"/>
    <x v="22"/>
    <s v="Övriga tjänster"/>
    <s v="2015"/>
    <x v="28"/>
    <n v="18.9121405242179"/>
    <n v="18.457271682135602"/>
    <n v="1.8690802823585599"/>
    <n v="0.47231173544099098"/>
    <n v="0.83883105288780502"/>
    <n v="74.571306068040599"/>
    <n v="0.118785046494033"/>
    <n v="1.52579608096136"/>
    <n v="11.2661097591405"/>
    <n v="89.588324530075496"/>
    <n v="21.6415546391212"/>
    <n v="8.4954458815688199"/>
    <n v="37.208781565770003"/>
    <n v="306.21896270949998"/>
    <n v="0"/>
    <n v="0"/>
    <n v="25.918366477008501"/>
    <n v="231.64627882170001"/>
  </r>
  <r>
    <s v="19"/>
    <x v="22"/>
    <s v="Övriga tjänster"/>
    <s v="2015"/>
    <x v="29"/>
    <n v="20.205798486654398"/>
    <n v="19.739898173745001"/>
    <n v="2.3901723061050202"/>
    <n v="0.50368272120149604"/>
    <n v="0.93590818148369104"/>
    <n v="79.289508720452105"/>
    <n v="0.106728573891232"/>
    <n v="1.78539926747933"/>
    <n v="12.811633088140001"/>
    <n v="103.815619594647"/>
    <n v="22.688073276135"/>
    <n v="8.7905052522794094"/>
    <n v="39.145146810067502"/>
    <n v="306.21896270949998"/>
    <n v="0"/>
    <n v="0"/>
    <n v="33.0746913208934"/>
    <n v="255.157798656609"/>
  </r>
  <r>
    <s v="19"/>
    <x v="22"/>
    <s v="Övriga tjänster"/>
    <s v="2015"/>
    <x v="30"/>
    <n v="20.460222056854299"/>
    <n v="19.9939709442679"/>
    <n v="2.81131531094114"/>
    <n v="0.50091572797515704"/>
    <n v="0.97462435583747598"/>
    <n v="78.674427776873301"/>
    <n v="0.121053446114973"/>
    <n v="1.89131917939516"/>
    <n v="13.2969595977262"/>
    <n v="109.100882838613"/>
    <n v="22.405479766073"/>
    <n v="8.7212583574248193"/>
    <n v="38.6098736970429"/>
    <n v="306.21896270949998"/>
    <n v="0"/>
    <n v="0"/>
    <n v="38.858009178567798"/>
    <n v="258.82968290594903"/>
  </r>
  <r>
    <s v="19"/>
    <x v="22"/>
    <s v="Övriga tjänster"/>
    <s v="2015"/>
    <x v="31"/>
    <n v="19.9761669320023"/>
    <n v="19.511519227767401"/>
    <n v="2.5308075435511599"/>
    <n v="0.50296852655177804"/>
    <n v="0.89793149961142504"/>
    <n v="79.227566605725897"/>
    <n v="0.127565585673038"/>
    <n v="1.6519395648194699"/>
    <n v="12.146117157575301"/>
    <n v="96.917157381051098"/>
    <n v="22.781067293237601"/>
    <n v="8.8113479288030394"/>
    <n v="39.323587323386199"/>
    <n v="306.21896270949998"/>
    <n v="0"/>
    <n v="0"/>
    <n v="35.003239455247503"/>
    <n v="248.15015400458199"/>
  </r>
  <r>
    <s v="19"/>
    <x v="22"/>
    <s v="Övriga tjänster"/>
    <s v="2016"/>
    <x v="32"/>
    <n v="18.1678205354856"/>
    <n v="17.7288989900056"/>
    <n v="3.07740336116832"/>
    <n v="0.513114643486282"/>
    <n v="0.88379600959987104"/>
    <n v="71.147652541903199"/>
    <n v="0.14211282651437401"/>
    <n v="1.4637958106011599"/>
    <n v="10.932692001481801"/>
    <n v="88.825593914387696"/>
    <n v="21.831612842816298"/>
    <n v="8.7199433770664694"/>
    <n v="37.362385793003298"/>
    <n v="278.19987668732"/>
    <n v="0"/>
    <n v="0"/>
    <n v="42.958119710137701"/>
    <n v="220.73858736048399"/>
  </r>
  <r>
    <s v="19"/>
    <x v="22"/>
    <s v="Övriga tjänster"/>
    <s v="2016"/>
    <x v="33"/>
    <n v="19.522618311679299"/>
    <n v="19.067482277048299"/>
    <n v="3.4909680782782599"/>
    <n v="0.56502156199710896"/>
    <n v="0.97162300051573403"/>
    <n v="78.134900166039998"/>
    <n v="0.115869334001498"/>
    <n v="1.67310172932427"/>
    <n v="12.4572308956444"/>
    <n v="101.81685825952501"/>
    <n v="23.637481098280901"/>
    <n v="9.2023137971807003"/>
    <n v="40.735952738387503"/>
    <n v="278.19987668732"/>
    <n v="0"/>
    <n v="0"/>
    <n v="48.703349607906702"/>
    <n v="247.69086987606599"/>
  </r>
  <r>
    <s v="19"/>
    <x v="22"/>
    <s v="Övriga tjänster"/>
    <s v="2016"/>
    <x v="34"/>
    <n v="20.025059153003301"/>
    <n v="19.565761454629701"/>
    <n v="3.4071442631106001"/>
    <n v="0.57830405013210595"/>
    <n v="0.99454458575970195"/>
    <n v="79.917988110271395"/>
    <n v="0.12423280077514499"/>
    <n v="1.73032462495823"/>
    <n v="12.890218460924901"/>
    <n v="105.42459671149599"/>
    <n v="24.065559110828001"/>
    <n v="9.3184792888676906"/>
    <n v="41.533481618651699"/>
    <n v="278.19987668732"/>
    <n v="0"/>
    <n v="0"/>
    <n v="47.5440093726939"/>
    <n v="254.51689061568399"/>
  </r>
  <r>
    <s v="19"/>
    <x v="22"/>
    <s v="Övriga tjänster"/>
    <s v="2016"/>
    <x v="35"/>
    <n v="19.639062510725001"/>
    <n v="19.182668525020599"/>
    <n v="3.72042019548776"/>
    <n v="0.57554723309488598"/>
    <n v="0.91693186596158305"/>
    <n v="79.695114860476096"/>
    <n v="0.138093526320995"/>
    <n v="1.51092686309372"/>
    <n v="11.697176022722299"/>
    <n v="93.138232085394804"/>
    <n v="24.1808838163366"/>
    <n v="9.3385845480344596"/>
    <n v="41.761634395805999"/>
    <n v="278.19987668732"/>
    <n v="0"/>
    <n v="0"/>
    <n v="51.917630364955698"/>
    <n v="241.66146612543901"/>
  </r>
  <r>
    <s v="19"/>
    <x v="22"/>
    <s v="Övriga tjänster"/>
    <s v="2017"/>
    <x v="36"/>
    <n v="17.9774891719231"/>
    <n v="17.563451664550801"/>
    <n v="3.5882743450940802"/>
    <n v="0.56428548967068404"/>
    <n v="0.86302015056465797"/>
    <n v="69.162317225879903"/>
    <n v="0.12858781726733901"/>
    <n v="1.37600883803408"/>
    <n v="10.301519069630499"/>
    <n v="83.998667379652204"/>
    <n v="22.764112005910999"/>
    <n v="8.8046180524241109"/>
    <n v="39.304572089332197"/>
    <n v="240.33728839378"/>
    <n v="0"/>
    <n v="0"/>
    <n v="50.142570317488499"/>
    <n v="221.05522993762801"/>
  </r>
  <r>
    <s v="19"/>
    <x v="22"/>
    <s v="Övriga tjänster"/>
    <s v="2017"/>
    <x v="37"/>
    <n v="19.437680607197901"/>
    <n v="19.0067566892527"/>
    <n v="3.8830064336086498"/>
    <n v="0.61736636701264003"/>
    <n v="0.96373365332688499"/>
    <n v="75.535017860690004"/>
    <n v="9.7531566161921796E-2"/>
    <n v="1.59358101328928"/>
    <n v="11.846961556510999"/>
    <n v="97.569312607609504"/>
    <n v="24.497425583384299"/>
    <n v="9.2552252414153493"/>
    <n v="42.557722226847503"/>
    <n v="240.33728839378"/>
    <n v="0"/>
    <n v="0"/>
    <n v="54.226359285053803"/>
    <n v="248.392511484419"/>
  </r>
  <r>
    <s v="19"/>
    <x v="22"/>
    <s v="Övriga tjänster"/>
    <s v="2017"/>
    <x v="38"/>
    <n v="19.6870077701609"/>
    <n v="19.255788775958699"/>
    <n v="4.0132578991335901"/>
    <n v="0.61682140011101205"/>
    <n v="0.97942981353473502"/>
    <n v="75.511438585087703"/>
    <n v="0.105906480167249"/>
    <n v="1.64529692881656"/>
    <n v="12.157293562814401"/>
    <n v="100.650954879393"/>
    <n v="24.4118017410532"/>
    <n v="9.2369401496462498"/>
    <n v="42.392292658111202"/>
    <n v="240.33728839378"/>
    <n v="0"/>
    <n v="0"/>
    <n v="56.029843301444998"/>
    <n v="251.36590964175099"/>
  </r>
  <r>
    <s v="19"/>
    <x v="22"/>
    <s v="Övriga tjänster"/>
    <s v="2017"/>
    <x v="39"/>
    <n v="18.862496121951398"/>
    <n v="18.437283306392501"/>
    <n v="4.4002652728002696"/>
    <n v="0.60319742401821397"/>
    <n v="0.89386463572239605"/>
    <n v="73.7662502953321"/>
    <n v="0.121236027261206"/>
    <n v="1.4408965706019801"/>
    <n v="10.975094367519601"/>
    <n v="88.706976646408606"/>
    <n v="24.1003780100162"/>
    <n v="9.1474074911236798"/>
    <n v="41.8180005467716"/>
    <n v="240.33728839378"/>
    <n v="0"/>
    <n v="0"/>
    <n v="61.433184747425798"/>
    <n v="235.951432045714"/>
  </r>
  <r>
    <s v="19"/>
    <x v="22"/>
    <s v="Övriga tjänster"/>
    <s v="2018"/>
    <x v="40"/>
    <n v="17.102598155759502"/>
    <n v="16.718731844080999"/>
    <n v="3.7723751342675498"/>
    <n v="0.59934536388803705"/>
    <n v="0.83282221355085895"/>
    <n v="63.7172593796802"/>
    <n v="0.14021898748037301"/>
    <n v="1.2445141709457399"/>
    <n v="9.3289803728649598"/>
    <n v="78.074573080294201"/>
    <n v="22.814126577414001"/>
    <n v="8.8831005718347509"/>
    <n v="39.330321005349703"/>
    <n v="201.72076826876801"/>
    <n v="0"/>
    <n v="0"/>
    <n v="52.533505358264598"/>
    <n v="209.14411075007399"/>
  </r>
  <r>
    <s v="19"/>
    <x v="22"/>
    <s v="Övriga tjänster"/>
    <s v="2018"/>
    <x v="41"/>
    <n v="18.797938084707098"/>
    <n v="18.390391546480402"/>
    <n v="4.60709937014982"/>
    <n v="0.67681863006908405"/>
    <n v="0.94531546391709798"/>
    <n v="71.7207988990762"/>
    <n v="0.11217095152658001"/>
    <n v="1.44214469817429"/>
    <n v="10.814994936700201"/>
    <n v="91.027063336734599"/>
    <n v="25.244524070003699"/>
    <n v="9.4963300465615408"/>
    <n v="43.915082396979301"/>
    <n v="201.72076826876801"/>
    <n v="0"/>
    <n v="0"/>
    <n v="64.069072992136697"/>
    <n v="239.96031442471701"/>
  </r>
  <r>
    <s v="19"/>
    <x v="22"/>
    <s v="Övriga tjänster"/>
    <s v="2018"/>
    <x v="42"/>
    <n v="19.282558984301399"/>
    <n v="18.873097910310999"/>
    <n v="4.2694255365792202"/>
    <n v="0.67978314309218502"/>
    <n v="0.98563474293517594"/>
    <n v="72.164588755493895"/>
    <n v="0.121507809169646"/>
    <n v="1.53339494088529"/>
    <n v="11.332854222309299"/>
    <n v="96.610435795824998"/>
    <n v="25.2539750974375"/>
    <n v="9.5056436590637698"/>
    <n v="43.9246708393446"/>
    <n v="201.72076826876801"/>
    <n v="0"/>
    <n v="0"/>
    <n v="59.386573072786298"/>
    <n v="246.26490551403799"/>
  </r>
  <r>
    <s v="19"/>
    <x v="22"/>
    <s v="Övriga tjänster"/>
    <s v="2018"/>
    <x v="43"/>
    <n v="18.232306024927102"/>
    <n v="17.8329925366899"/>
    <n v="4.4437234816467397"/>
    <n v="0.65074071145268997"/>
    <n v="0.89808683691031599"/>
    <n v="69.017938702949195"/>
    <n v="0.13526227032110899"/>
    <n v="1.3483352377609199"/>
    <n v="10.153768671380901"/>
    <n v="84.909201169368799"/>
    <n v="24.4344916732204"/>
    <n v="9.2920661273764296"/>
    <n v="42.386882895538903"/>
    <n v="201.72076826876801"/>
    <n v="0"/>
    <n v="0"/>
    <n v="61.827202714292298"/>
    <n v="227.586716170062"/>
  </r>
  <r>
    <s v="19"/>
    <x v="22"/>
    <s v="Övriga tjänster"/>
    <s v="2019"/>
    <x v="44"/>
    <n v="16.758794856293399"/>
    <n v="16.410968252792099"/>
    <n v="3.5327105729900001"/>
    <n v="0.59779435854636798"/>
    <n v="0.79433919967292599"/>
    <n v="56.231097879521997"/>
    <n v="9.86100693755428E-2"/>
    <n v="1.14725851606072"/>
    <n v="8.6521682453067204"/>
    <n v="72.618753561177797"/>
    <n v="21.808479708581"/>
    <n v="8.5860613457418005"/>
    <n v="37.4783289028559"/>
    <n v="167.16960089568099"/>
    <n v="0"/>
    <n v="0"/>
    <n v="49.2540185262542"/>
    <n v="205.147344313133"/>
  </r>
  <r>
    <s v="19"/>
    <x v="22"/>
    <s v="Övriga tjänster"/>
    <s v="2019"/>
    <x v="45"/>
    <n v="18.401713774094102"/>
    <n v="18.030379039674699"/>
    <n v="4.3115542176505803"/>
    <n v="0.67533130745881698"/>
    <n v="0.900083465970277"/>
    <n v="63.238768092187698"/>
    <n v="8.1041440200915194E-2"/>
    <n v="1.3260893093708099"/>
    <n v="10.0274338688694"/>
    <n v="84.690117226397206"/>
    <n v="24.108842862768999"/>
    <n v="9.16168789473911"/>
    <n v="41.822658770682601"/>
    <n v="167.16960089568099"/>
    <n v="0"/>
    <n v="0"/>
    <n v="60.018625734638199"/>
    <n v="235.27263341525301"/>
  </r>
  <r>
    <s v="19"/>
    <x v="22"/>
    <s v="Övriga tjänster"/>
    <s v="2019"/>
    <x v="46"/>
    <n v="18.8357425561017"/>
    <n v="18.4626577782205"/>
    <n v="3.9919540658508299"/>
    <n v="0.67812926505042503"/>
    <n v="0.93610434811397003"/>
    <n v="63.626656850272497"/>
    <n v="8.7710513546698801E-2"/>
    <n v="1.4067300793398601"/>
    <n v="10.499177576359701"/>
    <n v="89.937571636597298"/>
    <n v="24.1171736643815"/>
    <n v="9.1698889401310506"/>
    <n v="41.831119328515697"/>
    <n v="167.16960089568099"/>
    <n v="0"/>
    <n v="0"/>
    <n v="55.568184574285901"/>
    <n v="241.272797709119"/>
  </r>
  <r>
    <s v="19"/>
    <x v="22"/>
    <s v="Övriga tjänster"/>
    <s v="2019"/>
    <x v="47"/>
    <n v="17.8410608137266"/>
    <n v="17.4779048002903"/>
    <n v="4.1513032695853598"/>
    <n v="0.64914527467471705"/>
    <n v="0.85581838399313803"/>
    <n v="60.865194954135802"/>
    <n v="9.5826147410112306E-2"/>
    <n v="1.2416120228166301"/>
    <n v="9.4170884681739793"/>
    <n v="78.966935658440207"/>
    <n v="23.3418452549042"/>
    <n v="8.9696457406780592"/>
    <n v="40.374295672864697"/>
    <n v="167.16960089568099"/>
    <n v="0"/>
    <n v="0"/>
    <n v="57.787055571139703"/>
    <n v="223.230815616591"/>
  </r>
  <r>
    <s v="19"/>
    <x v="22"/>
    <s v="Övriga tjänster"/>
    <s v="2020"/>
    <x v="48"/>
    <n v="16.2010594644177"/>
    <n v="15.8764440144875"/>
    <n v="4.0567253761956197"/>
    <n v="0.60835713440702999"/>
    <n v="0.787578531993259"/>
    <n v="52.010789814327403"/>
    <n v="9.6053976025885696E-2"/>
    <n v="1.0916761502357"/>
    <n v="8.5581536172049599"/>
    <n v="70.303373945393602"/>
    <n v="21.576540898418401"/>
    <n v="8.3945590960552892"/>
    <n v="37.205640712787797"/>
    <n v="141.348610416539"/>
    <n v="0"/>
    <n v="0"/>
    <n v="56.447673699236901"/>
    <n v="198.596247206583"/>
  </r>
  <r>
    <s v="19"/>
    <x v="22"/>
    <s v="Övriga tjänster"/>
    <s v="2020"/>
    <x v="49"/>
    <n v="15.9601680931271"/>
    <n v="15.635673232188999"/>
    <n v="4.0183723784683503"/>
    <n v="0.607004752852771"/>
    <n v="0.79607110770035805"/>
    <n v="51.7418989330085"/>
    <n v="7.4813571876630097E-2"/>
    <n v="1.1315735322184099"/>
    <n v="8.8750401171710198"/>
    <n v="73.645335899558702"/>
    <n v="21.526095564891499"/>
    <n v="8.3806092005343693"/>
    <n v="37.111906022905899"/>
    <n v="141.348610416539"/>
    <n v="0"/>
    <n v="0"/>
    <n v="55.918005091165902"/>
    <n v="202.601289443452"/>
  </r>
  <r>
    <s v="19"/>
    <x v="22"/>
    <s v="Övriga tjänster"/>
    <s v="2020"/>
    <x v="50"/>
    <n v="17.286686303789601"/>
    <n v="16.950388659205601"/>
    <n v="3.9830648374602702"/>
    <n v="0.64296112676122397"/>
    <n v="0.87729769913373901"/>
    <n v="54.947248703409798"/>
    <n v="8.3211704900376895E-2"/>
    <n v="1.2810188929036599"/>
    <n v="9.9280456917153206"/>
    <n v="83.816731592161403"/>
    <n v="22.4911341288724"/>
    <n v="8.6264423584966892"/>
    <n v="38.929632840566398"/>
    <n v="141.348610416539"/>
    <n v="0"/>
    <n v="0"/>
    <n v="55.413785118442703"/>
    <n v="221.00714296950099"/>
  </r>
  <r>
    <s v="19"/>
    <x v="22"/>
    <s v="Övriga tjänster"/>
    <s v="2020"/>
    <x v="51"/>
    <n v="16.671686489545099"/>
    <n v="16.334891012202"/>
    <n v="3.2211828537371199"/>
    <n v="0.65317258555836399"/>
    <n v="0.79843327691575094"/>
    <n v="55.468345760718897"/>
    <n v="9.1562633012159195E-2"/>
    <n v="1.0861429532265801"/>
    <n v="8.7641358840953707"/>
    <n v="70.222585787328896"/>
    <n v="22.943286247939799"/>
    <n v="8.7249170168711601"/>
    <n v="39.801194050267902"/>
    <n v="141.348610416539"/>
    <n v="0"/>
    <n v="0"/>
    <n v="44.924165163140501"/>
    <n v="208.23304846855399"/>
  </r>
  <r>
    <s v="19"/>
    <x v="22"/>
    <s v="Övriga tjänster"/>
    <s v="2021"/>
    <x v="52"/>
    <n v="15.366240930069001"/>
    <n v="15.0721128883968"/>
    <n v="3.6250510705719599"/>
    <n v="0.580223279395361"/>
    <n v="0.72754022321225398"/>
    <n v="45.560164730320103"/>
    <n v="9.4290522354268005E-2"/>
    <n v="1.02269289307041"/>
    <n v="7.9791487755016899"/>
    <n v="64.230887127009197"/>
    <n v="20.920701624075502"/>
    <n v="8.2948028697814102"/>
    <n v="35.881702392846599"/>
    <n v="119.997746382475"/>
    <n v="0"/>
    <n v="0"/>
    <n v="50.832301612454103"/>
    <n v="187.62148200471199"/>
  </r>
  <r>
    <s v="19"/>
    <x v="22"/>
    <s v="Övriga tjänster"/>
    <s v="2021"/>
    <x v="53"/>
    <n v="17.253095122050599"/>
    <n v="16.9325776333927"/>
    <n v="3.6797683929773601"/>
    <n v="0.66735671083112602"/>
    <n v="0.84536478232705203"/>
    <n v="52.135282284392197"/>
    <n v="7.7893460245515606E-2"/>
    <n v="1.21742540039314"/>
    <n v="9.5010836651242698"/>
    <n v="77.339212438322207"/>
    <n v="23.4271677142778"/>
    <n v="8.9016939284149394"/>
    <n v="40.639043973924998"/>
    <n v="119.997746382475"/>
    <n v="0"/>
    <n v="0"/>
    <n v="51.569705047079701"/>
    <n v="220.623727890494"/>
  </r>
  <r>
    <s v="19"/>
    <x v="22"/>
    <s v="Övriga tjänster"/>
    <s v="2021"/>
    <x v="54"/>
    <n v="17.662076014031101"/>
    <n v="17.344071001076301"/>
    <n v="4.2587623893097097"/>
    <n v="0.65381645183703496"/>
    <n v="0.88378238698283496"/>
    <n v="51.379773102263201"/>
    <n v="8.44810592594719E-2"/>
    <n v="1.3223838952463101"/>
    <n v="10.080716157827499"/>
    <n v="84.570992696045906"/>
    <n v="22.9194178391493"/>
    <n v="8.7882122303770291"/>
    <n v="39.664066038318303"/>
    <n v="119.997746382475"/>
    <n v="0"/>
    <n v="0"/>
    <n v="59.578281288497799"/>
    <n v="226.36894546964399"/>
  </r>
  <r>
    <s v="19"/>
    <x v="22"/>
    <s v="Övriga tjänster"/>
    <s v="2021"/>
    <x v="55"/>
    <n v="16.439197487425599"/>
    <n v="16.131016883150899"/>
    <n v="4.2468119756129799"/>
    <n v="0.62637619281321"/>
    <n v="0.79261309988414697"/>
    <n v="49.064152089299299"/>
    <n v="9.1771727277231194E-2"/>
    <n v="1.13108936621455"/>
    <n v="8.8181346055943504"/>
    <n v="71.522765354754696"/>
    <n v="22.235810244790802"/>
    <n v="8.61452798492342"/>
    <n v="38.376275132289898"/>
    <n v="119.997746382475"/>
    <n v="0"/>
    <n v="0"/>
    <n v="59.434181030310803"/>
    <n v="205.459711830814"/>
  </r>
  <r>
    <s v="19"/>
    <x v="22"/>
    <s v="Övriga tjänster"/>
    <s v="2022"/>
    <x v="56"/>
    <n v="15.0750646015442"/>
    <n v="14.790286736847101"/>
    <n v="3.9622275398845201"/>
    <n v="0.56274364584232095"/>
    <n v="0.71309967851157596"/>
    <n v="43.060546030580397"/>
    <n v="0.285806762111807"/>
    <n v="1.00919213933311"/>
    <n v="7.8043888441122"/>
    <n v="63.547136334138102"/>
    <n v="19.858452246959502"/>
    <n v="8.0564622383975895"/>
    <n v="33.843150865177002"/>
    <n v="119.997746382475"/>
    <n v="0"/>
    <n v="0"/>
    <n v="55.518019753817399"/>
    <n v="179.613862843791"/>
  </r>
  <r>
    <s v="19"/>
    <x v="22"/>
    <s v="Övriga tjänster"/>
    <s v="2022"/>
    <x v="57"/>
    <n v="15.1907558763494"/>
    <n v="14.9065453463373"/>
    <n v="4.6393973225864302"/>
    <n v="0.55573758173183496"/>
    <n v="0.75914511794970696"/>
    <n v="42.988838472739502"/>
    <n v="0.199810866237112"/>
    <n v="1.13212429890449"/>
    <n v="8.5423097762305993"/>
    <n v="72.220782929393707"/>
    <n v="19.7554096021905"/>
    <n v="8.0304155208173"/>
    <n v="33.648831068408199"/>
    <n v="119.997746382475"/>
    <n v="0"/>
    <n v="0"/>
    <n v="64.899512673825299"/>
    <n v="189.922263328805"/>
  </r>
  <r>
    <s v="19"/>
    <x v="22"/>
    <s v="Övriga tjänster"/>
    <s v="2022"/>
    <x v="58"/>
    <n v="15.575111721879599"/>
    <n v="15.2890249321308"/>
    <n v="4.71276458704651"/>
    <n v="0.56003903819508005"/>
    <n v="0.78544418130374904"/>
    <n v="43.333130121957097"/>
    <n v="0.22180183070468701"/>
    <n v="1.1912010167344"/>
    <n v="8.91687506174787"/>
    <n v="76.265742166898903"/>
    <n v="19.7900705913388"/>
    <n v="8.0439349343886093"/>
    <n v="33.708525573982797"/>
    <n v="119.997746382475"/>
    <n v="0"/>
    <n v="0"/>
    <n v="65.871641894166103"/>
    <n v="195.25620964334601"/>
  </r>
  <r>
    <s v="19"/>
    <x v="22"/>
    <s v="Övriga tjänster"/>
    <s v="2022"/>
    <x v="59"/>
    <n v="15.456261885872401"/>
    <n v="15.1672006070105"/>
    <n v="4.2907240606097803"/>
    <n v="0.57474081597278703"/>
    <n v="0.75253410994771097"/>
    <n v="44.097513026228199"/>
    <n v="0.26545976801861498"/>
    <n v="1.08884095542093"/>
    <n v="8.3224448620065008"/>
    <n v="68.975133645198198"/>
    <n v="20.214482167601499"/>
    <n v="8.14384785255249"/>
    <n v="34.517491515759403"/>
    <n v="119.997746382475"/>
    <n v="0"/>
    <n v="0"/>
    <n v="60.030322452783899"/>
    <n v="188.64903054972601"/>
  </r>
  <r>
    <s v="19"/>
    <x v="22"/>
    <s v="Övriga tjänster"/>
    <s v="2023"/>
    <x v="60"/>
    <n v="15.1069080430337"/>
    <n v="14.8245555724674"/>
    <n v="4.3116931566461796"/>
    <n v="0.55275930468552503"/>
    <n v="0.72097311692975796"/>
    <n v="42.403493980665502"/>
    <n v="0.28604728840502902"/>
    <n v="1.03904841541996"/>
    <n v="7.9468829658520796"/>
    <n v="65.636636653429704"/>
    <n v="19.5296900483612"/>
    <n v="7.98001418040052"/>
    <n v="33.2153949408507"/>
    <n v="119.997746382475"/>
    <n v="0"/>
    <n v="0"/>
    <n v="60.359907584745002"/>
    <n v="180.09665528199901"/>
  </r>
  <r>
    <s v="20"/>
    <x v="23"/>
    <s v="Övriga tjänster"/>
    <s v="2008"/>
    <x v="0"/>
    <n v="10.4261021234718"/>
    <n v="10.135124224857901"/>
    <n v="6.9239888734009797E-2"/>
    <n v="0.15206431406318499"/>
    <n v="1.36441349722218"/>
    <n v="28.281262220895599"/>
    <n v="0.231481443723281"/>
    <n v="1.9837343291051699"/>
    <n v="14.7856751616483"/>
    <n v="86.000938033303001"/>
    <n v="7.9781033197436502"/>
    <n v="2.2819265523049999"/>
    <n v="14.712806628698999"/>
    <n v="212.47727746488701"/>
    <n v="0"/>
    <n v="0"/>
    <n v="1.0723150472802501"/>
    <n v="116.16938765415"/>
  </r>
  <r>
    <s v="20"/>
    <x v="23"/>
    <s v="Övriga tjänster"/>
    <s v="2008"/>
    <x v="1"/>
    <n v="11.1173635905698"/>
    <n v="10.822558458270001"/>
    <n v="0.15678290983893201"/>
    <n v="0.166301427637458"/>
    <n v="1.3663563039654101"/>
    <n v="31.165426032739699"/>
    <n v="0.19862320953617199"/>
    <n v="2.2596525619983798"/>
    <n v="16.7979462732876"/>
    <n v="98.110389470771196"/>
    <n v="8.8093063791363306"/>
    <n v="2.5104874479404198"/>
    <n v="16.256522918083402"/>
    <n v="212.47727746488701"/>
    <n v="0"/>
    <n v="0"/>
    <n v="2.2367650354356399"/>
    <n v="131.46857621170301"/>
  </r>
  <r>
    <s v="20"/>
    <x v="23"/>
    <s v="Övriga tjänster"/>
    <s v="2008"/>
    <x v="2"/>
    <n v="11.0438786202737"/>
    <n v="10.7491258733746"/>
    <n v="0.16264583404407901"/>
    <n v="0.16627087068968799"/>
    <n v="1.3647745964804101"/>
    <n v="30.608666414184299"/>
    <n v="0.20144507519607199"/>
    <n v="2.32657667911913"/>
    <n v="17.087492637369301"/>
    <n v="100.765015088526"/>
    <n v="8.4618906598226094"/>
    <n v="2.41840798506635"/>
    <n v="15.6072128263362"/>
    <n v="212.47727746488701"/>
    <n v="0"/>
    <n v="0"/>
    <n v="2.3249321455545799"/>
    <n v="132.43907540458801"/>
  </r>
  <r>
    <s v="20"/>
    <x v="23"/>
    <s v="Övriga tjänster"/>
    <s v="2008"/>
    <x v="3"/>
    <n v="10.6004804085452"/>
    <n v="10.3078915049187"/>
    <n v="0.17328499456415999"/>
    <n v="0.16061200668362599"/>
    <n v="1.3410515853737699"/>
    <n v="29.898655557678701"/>
    <n v="0.23742572595625999"/>
    <n v="2.0595947205323002"/>
    <n v="15.4983984865978"/>
    <n v="89.504984793257293"/>
    <n v="8.6511666819898707"/>
    <n v="2.4670111909518102"/>
    <n v="15.9628199565085"/>
    <n v="212.47727746488701"/>
    <n v="0"/>
    <n v="0"/>
    <n v="2.4934612024920502"/>
    <n v="122.697631202355"/>
  </r>
  <r>
    <s v="20"/>
    <x v="23"/>
    <s v="Övriga tjänster"/>
    <s v="2009"/>
    <x v="4"/>
    <n v="9.7852641236341107"/>
    <n v="9.5050064916636394"/>
    <n v="0.164816812636086"/>
    <n v="0.14372536441709999"/>
    <n v="0.97810698517457295"/>
    <n v="25.7626220508727"/>
    <n v="0.27845272098814"/>
    <n v="1.7315197527989299"/>
    <n v="12.8625909850971"/>
    <n v="74.904899594253095"/>
    <n v="7.8481697118186897"/>
    <n v="2.1894188605859899"/>
    <n v="14.5379399420213"/>
    <n v="214.783414815035"/>
    <n v="0"/>
    <n v="0"/>
    <n v="2.3683638815145098"/>
    <n v="113.16966666672199"/>
  </r>
  <r>
    <s v="20"/>
    <x v="23"/>
    <s v="Övriga tjänster"/>
    <s v="2009"/>
    <x v="5"/>
    <n v="10.5551208210741"/>
    <n v="10.269697913874399"/>
    <n v="0.19234649001290599"/>
    <n v="0.15635896355765599"/>
    <n v="1.0430131086410099"/>
    <n v="28.2239883641478"/>
    <n v="0.190538410537237"/>
    <n v="2.0306935572752698"/>
    <n v="14.8753411377244"/>
    <n v="87.734430412150502"/>
    <n v="8.4440274752574709"/>
    <n v="2.3483526444299998"/>
    <n v="15.650321761367699"/>
    <n v="214.783414815035"/>
    <n v="0"/>
    <n v="0"/>
    <n v="2.7403485211349499"/>
    <n v="129.232064244746"/>
  </r>
  <r>
    <s v="20"/>
    <x v="23"/>
    <s v="Övriga tjänster"/>
    <s v="2009"/>
    <x v="6"/>
    <n v="10.7312298234678"/>
    <n v="10.4443074604151"/>
    <n v="0.18474631118043899"/>
    <n v="0.15897377128645199"/>
    <n v="1.0718178159554399"/>
    <n v="28.5000478061149"/>
    <n v="0.19159864442598201"/>
    <n v="2.1066046198907298"/>
    <n v="15.3239773478054"/>
    <n v="90.862101471002902"/>
    <n v="8.4251903965975199"/>
    <n v="2.3461230008532099"/>
    <n v="15.611848117945099"/>
    <n v="214.783414815035"/>
    <n v="0"/>
    <n v="0"/>
    <n v="2.6525319878174001"/>
    <n v="132.322970455187"/>
  </r>
  <r>
    <s v="20"/>
    <x v="23"/>
    <s v="Övriga tjänster"/>
    <s v="2009"/>
    <x v="7"/>
    <n v="10.415018462235601"/>
    <n v="10.1310349877189"/>
    <n v="0.190374468620916"/>
    <n v="0.152944476743479"/>
    <n v="1.0239204773094901"/>
    <n v="27.816940100258599"/>
    <n v="0.27271820979105699"/>
    <n v="1.80793939534728"/>
    <n v="13.5319939613504"/>
    <n v="78.252202911824497"/>
    <n v="8.5961097510125803"/>
    <n v="2.3907755906653798"/>
    <n v="15.932054086847099"/>
    <n v="214.783414815035"/>
    <n v="0"/>
    <n v="0"/>
    <n v="2.7605984922471198"/>
    <n v="120.234584419787"/>
  </r>
  <r>
    <s v="20"/>
    <x v="23"/>
    <s v="Övriga tjänster"/>
    <s v="2010"/>
    <x v="8"/>
    <n v="10.266314561604201"/>
    <n v="10.0011506463752"/>
    <n v="0.24905467040420901"/>
    <n v="0.14902925881916401"/>
    <n v="0.75059169002639903"/>
    <n v="26.941667280578901"/>
    <n v="0.31222526415542801"/>
    <n v="1.47418754161145"/>
    <n v="10.9290096346755"/>
    <n v="64.207880454493804"/>
    <n v="7.6765297997430597"/>
    <n v="2.1536825864904401"/>
    <n v="14.1924767092263"/>
    <n v="204.654594321215"/>
    <n v="0"/>
    <n v="0"/>
    <n v="3.7455634687394399"/>
    <n v="112.672238062216"/>
  </r>
  <r>
    <s v="20"/>
    <x v="23"/>
    <s v="Övriga tjänster"/>
    <s v="2010"/>
    <x v="9"/>
    <n v="10.4762055161123"/>
    <n v="10.206871176175801"/>
    <n v="0.27215056964151002"/>
    <n v="0.157702896611288"/>
    <n v="0.81744564333114"/>
    <n v="28.736193687786098"/>
    <n v="0.14657622877232299"/>
    <n v="1.6964092982241701"/>
    <n v="12.4338944588144"/>
    <n v="73.882135461693906"/>
    <n v="8.1528973300876295"/>
    <n v="2.2743847133562798"/>
    <n v="15.0894100510763"/>
    <n v="204.654594321215"/>
    <n v="0"/>
    <n v="0"/>
    <n v="4.1072801592219497"/>
    <n v="126.03446537192499"/>
  </r>
  <r>
    <s v="20"/>
    <x v="23"/>
    <s v="Övriga tjänster"/>
    <s v="2010"/>
    <x v="10"/>
    <n v="10.713770663610999"/>
    <n v="10.4420483020665"/>
    <n v="0.28112713698650099"/>
    <n v="0.162281441348781"/>
    <n v="0.85939947377789605"/>
    <n v="29.2654550376241"/>
    <n v="0.15957604761931901"/>
    <n v="1.7967246211953201"/>
    <n v="13.0586137330124"/>
    <n v="78.087332919518701"/>
    <n v="8.2098988805032906"/>
    <n v="2.29388699386856"/>
    <n v="15.1906420164529"/>
    <n v="204.654594321215"/>
    <n v="0"/>
    <n v="0"/>
    <n v="4.2432993417102498"/>
    <n v="130.799035496806"/>
  </r>
  <r>
    <s v="20"/>
    <x v="23"/>
    <s v="Övriga tjänster"/>
    <s v="2010"/>
    <x v="11"/>
    <n v="10.8819615976603"/>
    <n v="10.612027245013101"/>
    <n v="0.31243419130467598"/>
    <n v="0.16314997492053801"/>
    <n v="0.78732196328684401"/>
    <n v="29.765588077422802"/>
    <n v="0.30253418776845498"/>
    <n v="1.5507482262035199"/>
    <n v="11.666103474993299"/>
    <n v="67.775621485292504"/>
    <n v="8.7055407986006408"/>
    <n v="2.4327366786492601"/>
    <n v="16.1066032246463"/>
    <n v="204.654594321215"/>
    <n v="0"/>
    <n v="0"/>
    <n v="4.7500823110027204"/>
    <n v="122.84284336757401"/>
  </r>
  <r>
    <s v="20"/>
    <x v="23"/>
    <s v="Övriga tjänster"/>
    <s v="2011"/>
    <x v="12"/>
    <n v="9.7132851632213093"/>
    <n v="9.4512917891300106"/>
    <n v="0.28619687169268199"/>
    <n v="0.15135073291446999"/>
    <n v="0.89568260526148302"/>
    <n v="27.281000388668101"/>
    <n v="0.13028533243558199"/>
    <n v="1.23570480986312"/>
    <n v="9.4092036661935197"/>
    <n v="55.6904217249336"/>
    <n v="9.0057379698693403"/>
    <n v="2.3740531114433301"/>
    <n v="16.889240977701402"/>
    <n v="196.806316921643"/>
    <n v="0"/>
    <n v="0"/>
    <n v="4.2093469713538596"/>
    <n v="113.28287106947801"/>
  </r>
  <r>
    <s v="20"/>
    <x v="23"/>
    <s v="Övriga tjänster"/>
    <s v="2011"/>
    <x v="13"/>
    <n v="10.301817708859399"/>
    <n v="10.0376261950334"/>
    <n v="0.31632168139164402"/>
    <n v="0.16128010164269699"/>
    <n v="0.88021321318141499"/>
    <n v="29.3960718472654"/>
    <n v="9.7425668694006304E-2"/>
    <n v="1.44064130712099"/>
    <n v="10.830893905333699"/>
    <n v="64.785017920204993"/>
    <n v="9.6607802621849501"/>
    <n v="2.5440997686328899"/>
    <n v="18.1208197045665"/>
    <n v="196.806316921643"/>
    <n v="0"/>
    <n v="0"/>
    <n v="4.6303455090905699"/>
    <n v="127.490539529259"/>
  </r>
  <r>
    <s v="20"/>
    <x v="23"/>
    <s v="Övriga tjänster"/>
    <s v="2011"/>
    <x v="14"/>
    <n v="10.296295846010601"/>
    <n v="10.0318099820149"/>
    <n v="0.33273729528643498"/>
    <n v="0.16256431477291999"/>
    <n v="0.87857155925730901"/>
    <n v="29.410772151726501"/>
    <n v="0.10410272405814799"/>
    <n v="1.46853749398919"/>
    <n v="11.0048108949644"/>
    <n v="65.969748519516699"/>
    <n v="9.6525150830308704"/>
    <n v="2.5436510519037698"/>
    <n v="18.103260527414601"/>
    <n v="196.806316921643"/>
    <n v="0"/>
    <n v="0"/>
    <n v="4.8515618202481097"/>
    <n v="128.85691560065899"/>
  </r>
  <r>
    <s v="20"/>
    <x v="23"/>
    <s v="Övriga tjänster"/>
    <s v="2011"/>
    <x v="15"/>
    <n v="9.7751146677537299"/>
    <n v="9.5128408525559198"/>
    <n v="0.34089491988716197"/>
    <n v="0.158268944505044"/>
    <n v="0.84022242794021396"/>
    <n v="28.695702119456399"/>
    <n v="0.11771199078521"/>
    <n v="1.26353409046481"/>
    <n v="9.7179200601523199"/>
    <n v="57.120595521747703"/>
    <n v="9.6582685020941206"/>
    <n v="2.5396433873083599"/>
    <n v="18.120632325554698"/>
    <n v="196.806316921643"/>
    <n v="0"/>
    <n v="0"/>
    <n v="4.9991773776895299"/>
    <n v="118.92455263921499"/>
  </r>
  <r>
    <s v="20"/>
    <x v="23"/>
    <s v="Övriga tjänster"/>
    <s v="2012"/>
    <x v="16"/>
    <n v="8.8183025321152506"/>
    <n v="8.5704805703657705"/>
    <n v="0.28503243266670297"/>
    <n v="0.16708097768100699"/>
    <n v="0.51143139927053505"/>
    <n v="28.23661621422"/>
    <n v="0.12444151565490499"/>
    <n v="1.0810502934519499"/>
    <n v="6.5889296805915496"/>
    <n v="43.618636590054301"/>
    <n v="8.1829504165885592"/>
    <n v="2.1444704291251"/>
    <n v="15.3161767569801"/>
    <n v="189.22542348443901"/>
    <n v="0"/>
    <n v="0"/>
    <n v="4.1185471676221601"/>
    <n v="108.165960608346"/>
  </r>
  <r>
    <s v="20"/>
    <x v="23"/>
    <s v="Övriga tjänster"/>
    <s v="2012"/>
    <x v="17"/>
    <n v="9.1463545539946605"/>
    <n v="8.8960598026489492"/>
    <n v="0.39842413177627201"/>
    <n v="0.17362024834703099"/>
    <n v="0.53785578747485097"/>
    <n v="29.277438845700601"/>
    <n v="9.3492206018534696E-2"/>
    <n v="1.2136189737891701"/>
    <n v="7.2443669277564497"/>
    <n v="48.6882659912402"/>
    <n v="8.4077374358431101"/>
    <n v="2.2034525033977199"/>
    <n v="15.736819673624099"/>
    <n v="189.22542348443901"/>
    <n v="0"/>
    <n v="0"/>
    <n v="5.6521362007332696"/>
    <n v="116.042659878569"/>
  </r>
  <r>
    <s v="20"/>
    <x v="23"/>
    <s v="Övriga tjänster"/>
    <s v="2012"/>
    <x v="18"/>
    <n v="9.2979637538439306"/>
    <n v="9.0466758612810896"/>
    <n v="0.45527448709840301"/>
    <n v="0.17539361736063799"/>
    <n v="0.55654144563666097"/>
    <n v="29.390777815531798"/>
    <n v="0.113292013675643"/>
    <n v="1.26140022908158"/>
    <n v="7.4618767208441801"/>
    <n v="50.469066556037198"/>
    <n v="8.3792375392487006"/>
    <n v="2.1996175196164098"/>
    <n v="15.6791789753514"/>
    <n v="189.22542348443901"/>
    <n v="0"/>
    <n v="0"/>
    <n v="6.4240223008916004"/>
    <n v="117.98476579029099"/>
  </r>
  <r>
    <s v="20"/>
    <x v="23"/>
    <s v="Övriga tjänster"/>
    <s v="2012"/>
    <x v="19"/>
    <n v="9.1103210043025804"/>
    <n v="8.8603258875801707"/>
    <n v="0.46950234945824298"/>
    <n v="0.17400739754574199"/>
    <n v="0.52349046029812996"/>
    <n v="29.396666506058398"/>
    <n v="0.13861567333545"/>
    <n v="1.09371924429741"/>
    <n v="6.7340476709979002"/>
    <n v="44.3032152496612"/>
    <n v="8.5593031886903397"/>
    <n v="2.24208285548016"/>
    <n v="16.0218069797628"/>
    <n v="189.22542348443901"/>
    <n v="0"/>
    <n v="0"/>
    <n v="6.6399587043159496"/>
    <n v="111.401066280576"/>
  </r>
  <r>
    <s v="20"/>
    <x v="23"/>
    <s v="Övriga tjänster"/>
    <s v="2013"/>
    <x v="20"/>
    <n v="8.0807990859224592"/>
    <n v="7.8494798369604597"/>
    <n v="0.41095207809331202"/>
    <n v="0.16154116477959299"/>
    <n v="0.404864822161348"/>
    <n v="26.851561603817299"/>
    <n v="9.8410509831926202E-2"/>
    <n v="0.89596196846203502"/>
    <n v="5.5840163786183901"/>
    <n v="37.965495474656599"/>
    <n v="8.99400014460082"/>
    <n v="2.2413139285593999"/>
    <n v="17.033609632605199"/>
    <n v="177.174625274889"/>
    <n v="0"/>
    <n v="0"/>
    <n v="5.7781334690732997"/>
    <n v="98.983555339227806"/>
  </r>
  <r>
    <s v="20"/>
    <x v="23"/>
    <s v="Övriga tjänster"/>
    <s v="2013"/>
    <x v="21"/>
    <n v="8.6510930348625408"/>
    <n v="8.4146643210139693"/>
    <n v="0.488294821736662"/>
    <n v="0.17535310609375099"/>
    <n v="0.45662555210151401"/>
    <n v="29.061015697519601"/>
    <n v="6.6888753231218498E-2"/>
    <n v="1.04105543014743"/>
    <n v="6.3780025785362504"/>
    <n v="43.934942908972303"/>
    <n v="9.6985767851292408"/>
    <n v="2.4153052070987302"/>
    <n v="18.369882088039901"/>
    <n v="177.174625274889"/>
    <n v="0"/>
    <n v="0"/>
    <n v="6.8408374549206803"/>
    <n v="110.6454936113"/>
  </r>
  <r>
    <s v="20"/>
    <x v="23"/>
    <s v="Övriga tjänster"/>
    <s v="2013"/>
    <x v="22"/>
    <n v="8.7572974447201606"/>
    <n v="8.5200882650435492"/>
    <n v="0.52751412321580604"/>
    <n v="0.17667008916208901"/>
    <n v="0.47203502763463301"/>
    <n v="29.173093525863202"/>
    <n v="7.2924910345238902E-2"/>
    <n v="1.0885619226218199"/>
    <n v="6.5983135403774602"/>
    <n v="45.7933516130187"/>
    <n v="9.6825673026835695"/>
    <n v="2.4135884333035298"/>
    <n v="18.3368508292371"/>
    <n v="177.174625274889"/>
    <n v="0"/>
    <n v="0"/>
    <n v="7.3684475174975299"/>
    <n v="112.877443236959"/>
  </r>
  <r>
    <s v="20"/>
    <x v="23"/>
    <s v="Övriga tjänster"/>
    <s v="2013"/>
    <x v="23"/>
    <n v="8.2586329617559802"/>
    <n v="8.0247812444242008"/>
    <n v="0.53785275426360202"/>
    <n v="0.16981371160771599"/>
    <n v="0.41701637431621502"/>
    <n v="28.197790391400002"/>
    <n v="8.4085320075063197E-2"/>
    <n v="0.92725689785429799"/>
    <n v="5.8285608340044304"/>
    <n v="39.462359169964202"/>
    <n v="9.5165193949058509"/>
    <n v="2.3676908843461302"/>
    <n v="18.0277694358692"/>
    <n v="177.174625274889"/>
    <n v="0"/>
    <n v="0"/>
    <n v="7.5277299127096198"/>
    <n v="103.93902562869501"/>
  </r>
  <r>
    <s v="20"/>
    <x v="23"/>
    <s v="Övriga tjänster"/>
    <s v="2014"/>
    <x v="24"/>
    <n v="7.5845463325485003"/>
    <n v="7.3726764922239303"/>
    <n v="0.62107714691152405"/>
    <n v="0.16629779488972901"/>
    <n v="0.40440890378251199"/>
    <n v="26.068953871607501"/>
    <n v="0.113610280548591"/>
    <n v="0.74961085364220703"/>
    <n v="4.8897269241082197"/>
    <n v="34.593880333604702"/>
    <n v="7.7331427476752497"/>
    <n v="1.94554031387676"/>
    <n v="14.5870771505914"/>
    <n v="156.47747537287501"/>
    <n v="0"/>
    <n v="0"/>
    <n v="8.6237509227257103"/>
    <n v="91.7104287835961"/>
  </r>
  <r>
    <s v="20"/>
    <x v="23"/>
    <s v="Övriga tjänster"/>
    <s v="2014"/>
    <x v="25"/>
    <n v="8.1562200048496294"/>
    <n v="7.9394901157509796"/>
    <n v="0.73873198497206305"/>
    <n v="0.18084492559583101"/>
    <n v="0.44030387296017598"/>
    <n v="28.421093024740301"/>
    <n v="6.7189859145914799E-2"/>
    <n v="0.885243301213677"/>
    <n v="5.6624356777528098"/>
    <n v="40.642646061384802"/>
    <n v="8.4090052494726208"/>
    <n v="2.1128397541194102"/>
    <n v="15.865260741914399"/>
    <n v="156.47747537287501"/>
    <n v="0"/>
    <n v="0"/>
    <n v="10.2315675207028"/>
    <n v="103.68613860605301"/>
  </r>
  <r>
    <s v="20"/>
    <x v="23"/>
    <s v="Övriga tjänster"/>
    <s v="2014"/>
    <x v="26"/>
    <n v="8.2694485968236702"/>
    <n v="8.0520335844862405"/>
    <n v="0.76365889796277597"/>
    <n v="0.18192053954920401"/>
    <n v="0.45459264228608298"/>
    <n v="28.475975294352001"/>
    <n v="8.5634027261308199E-2"/>
    <n v="0.91790783294568801"/>
    <n v="5.8134437703866899"/>
    <n v="41.972058314088301"/>
    <n v="8.3849180869167892"/>
    <n v="2.1099380209382299"/>
    <n v="15.8160661592284"/>
    <n v="156.47747537287501"/>
    <n v="0"/>
    <n v="0"/>
    <n v="10.565363809380401"/>
    <n v="105.19934541584399"/>
  </r>
  <r>
    <s v="20"/>
    <x v="23"/>
    <s v="Övriga tjänster"/>
    <s v="2014"/>
    <x v="27"/>
    <n v="7.9445837113503304"/>
    <n v="7.7286088964281703"/>
    <n v="0.72820576167036"/>
    <n v="0.18065934291281199"/>
    <n v="0.41509334562120098"/>
    <n v="28.338262048108099"/>
    <n v="9.3165037550153498E-2"/>
    <n v="0.791600719563476"/>
    <n v="5.2369968228824799"/>
    <n v="36.8047304921689"/>
    <n v="8.4904001436778191"/>
    <n v="2.1307778627547802"/>
    <n v="16.0217892947419"/>
    <n v="156.47747537287501"/>
    <n v="0"/>
    <n v="0"/>
    <n v="10.095236575479699"/>
    <n v="99.325357347128602"/>
  </r>
  <r>
    <s v="20"/>
    <x v="23"/>
    <s v="Övriga tjänster"/>
    <s v="2015"/>
    <x v="28"/>
    <n v="7.0726013364234399"/>
    <n v="6.8891263855836797"/>
    <n v="0.65806522322998195"/>
    <n v="0.16995153050154599"/>
    <n v="0.38053202885241"/>
    <n v="23.768450884303601"/>
    <n v="8.7093825725218496E-2"/>
    <n v="0.65765545247619195"/>
    <n v="4.44390598604127"/>
    <n v="32.037087992110301"/>
    <n v="7.2701221233476998"/>
    <n v="1.79169060449593"/>
    <n v="13.758821775506201"/>
    <n v="127.782898448981"/>
    <n v="0"/>
    <n v="0"/>
    <n v="9.1850758140359794"/>
    <n v="87.255029755614004"/>
  </r>
  <r>
    <s v="20"/>
    <x v="23"/>
    <s v="Övriga tjänster"/>
    <s v="2015"/>
    <x v="29"/>
    <n v="7.6089887577113897"/>
    <n v="7.4214585791347396"/>
    <n v="0.83721885503405802"/>
    <n v="0.18114202483026501"/>
    <n v="0.41945155527308298"/>
    <n v="25.327051979953598"/>
    <n v="7.5286924737837699E-2"/>
    <n v="0.77055429035259704"/>
    <n v="5.0711089747893299"/>
    <n v="37.240748782712501"/>
    <n v="7.6880487031766904"/>
    <n v="1.8965011437317001"/>
    <n v="14.5476215387732"/>
    <n v="127.782898448981"/>
    <n v="0"/>
    <n v="0"/>
    <n v="11.6450277830155"/>
    <n v="96.717092390427993"/>
  </r>
  <r>
    <s v="20"/>
    <x v="23"/>
    <s v="Övriga tjänster"/>
    <s v="2015"/>
    <x v="30"/>
    <n v="7.72481444634907"/>
    <n v="7.5370181536742802"/>
    <n v="0.98190799761581005"/>
    <n v="0.180431470392835"/>
    <n v="0.43568052041827798"/>
    <n v="25.172959549083199"/>
    <n v="8.7352625941163498E-2"/>
    <n v="0.81607700789476201"/>
    <n v="5.2773283363614896"/>
    <n v="39.2107250343754"/>
    <n v="7.5751827468067097"/>
    <n v="1.87256238339786"/>
    <n v="14.329411813321499"/>
    <n v="127.782898448981"/>
    <n v="0"/>
    <n v="0"/>
    <n v="13.631550332578099"/>
    <n v="98.535567096558196"/>
  </r>
  <r>
    <s v="20"/>
    <x v="23"/>
    <s v="Övriga tjänster"/>
    <s v="2015"/>
    <x v="31"/>
    <n v="7.4739492371199896"/>
    <n v="7.2868545222353998"/>
    <n v="0.88529456764844305"/>
    <n v="0.18101254398361299"/>
    <n v="0.405124724283772"/>
    <n v="25.252727098443799"/>
    <n v="9.3570364703967707E-2"/>
    <n v="0.71247377248035704"/>
    <n v="4.7942386581767904"/>
    <n v="34.678160554447103"/>
    <n v="7.72601821472003"/>
    <n v="1.9043690598460901"/>
    <n v="14.6212316038186"/>
    <n v="127.782898448981"/>
    <n v="0"/>
    <n v="0"/>
    <n v="12.303487913225201"/>
    <n v="93.592067720647094"/>
  </r>
  <r>
    <s v="20"/>
    <x v="23"/>
    <s v="Övriga tjänster"/>
    <s v="2016"/>
    <x v="32"/>
    <n v="6.3797330457640502"/>
    <n v="6.2164575346353299"/>
    <n v="0.94781140124530905"/>
    <n v="0.168357154146518"/>
    <n v="0.37646206739070898"/>
    <n v="20.768171021493799"/>
    <n v="9.9392955398965005E-2"/>
    <n v="0.60733590961260797"/>
    <n v="4.2849755837921402"/>
    <n v="30.944695898617699"/>
    <n v="6.7196640878503704"/>
    <n v="1.6297309121721999"/>
    <n v="12.749726052584601"/>
    <n v="108.11992739295"/>
    <n v="0"/>
    <n v="0"/>
    <n v="13.184212037227899"/>
    <n v="77.733913787229795"/>
  </r>
  <r>
    <s v="20"/>
    <x v="23"/>
    <s v="Övriga tjänster"/>
    <s v="2016"/>
    <x v="33"/>
    <n v="6.8880743150286703"/>
    <n v="6.7193849339362197"/>
    <n v="1.0761416169381499"/>
    <n v="0.18502894697561401"/>
    <n v="0.41202795539123899"/>
    <n v="22.823151660476402"/>
    <n v="7.4507965102052501E-2"/>
    <n v="0.69780960546399395"/>
    <n v="4.8899897915987598"/>
    <n v="35.626049037823798"/>
    <n v="7.3947467658841504"/>
    <n v="1.7910606747048801"/>
    <n v="14.0334791697146"/>
    <n v="108.11992739295"/>
    <n v="0"/>
    <n v="0"/>
    <n v="14.9641515488323"/>
    <n v="87.664975449178698"/>
  </r>
  <r>
    <s v="20"/>
    <x v="23"/>
    <s v="Övriga tjänster"/>
    <s v="2016"/>
    <x v="34"/>
    <n v="7.0684144466336898"/>
    <n v="6.8982198189142299"/>
    <n v="1.0499986668478001"/>
    <n v="0.189520279153361"/>
    <n v="0.42327951253111401"/>
    <n v="23.353572205147302"/>
    <n v="8.1259899311750997E-2"/>
    <n v="0.72358911661728098"/>
    <n v="5.0639788934263903"/>
    <n v="36.977645221670798"/>
    <n v="7.5554466172283901"/>
    <n v="1.8306813109489199"/>
    <n v="14.337619066167401"/>
    <n v="108.11992739295"/>
    <n v="0"/>
    <n v="0"/>
    <n v="14.602510361131699"/>
    <n v="90.279992553413194"/>
  </r>
  <r>
    <s v="20"/>
    <x v="23"/>
    <s v="Övriga tjänster"/>
    <s v="2016"/>
    <x v="35"/>
    <n v="6.8695351754671803"/>
    <n v="6.7005001606472998"/>
    <n v="1.1463201806768999"/>
    <n v="0.18838348753152501"/>
    <n v="0.392623686823736"/>
    <n v="23.1927920494233"/>
    <n v="9.4003297906612604E-2"/>
    <n v="0.62938972133080195"/>
    <n v="4.5672725911873098"/>
    <n v="32.388180050501198"/>
    <n v="7.5992668614127297"/>
    <n v="1.8374927772844301"/>
    <n v="14.4252833762165"/>
    <n v="108.11992739295"/>
    <n v="0"/>
    <n v="0"/>
    <n v="15.942411058061801"/>
    <n v="84.640366364753703"/>
  </r>
  <r>
    <s v="20"/>
    <x v="23"/>
    <s v="Övriga tjänster"/>
    <s v="2017"/>
    <x v="36"/>
    <n v="6.0424999481725203"/>
    <n v="5.9006306412462202"/>
    <n v="1.02652407659679"/>
    <n v="0.17139392493563799"/>
    <n v="0.35687465589023498"/>
    <n v="18.891302764295801"/>
    <n v="9.5435100663377903E-2"/>
    <n v="0.56751170577872001"/>
    <n v="4.0285883820179498"/>
    <n v="29.1517472408419"/>
    <n v="6.5965036651276998"/>
    <n v="1.57954441237335"/>
    <n v="12.541923461183099"/>
    <n v="86.457426453430102"/>
    <n v="0"/>
    <n v="0"/>
    <n v="14.340321892974799"/>
    <n v="73.991084512095199"/>
  </r>
  <r>
    <s v="20"/>
    <x v="23"/>
    <s v="Övriga tjänster"/>
    <s v="2017"/>
    <x v="37"/>
    <n v="6.55987598922722"/>
    <n v="6.4125844706675803"/>
    <n v="1.1110714041195999"/>
    <n v="0.18729923206899701"/>
    <n v="0.39999270028304701"/>
    <n v="20.656531005485402"/>
    <n v="6.7225811687845596E-2"/>
    <n v="0.66032682336031601"/>
    <n v="4.6460645810688499"/>
    <n v="34.093620416170303"/>
    <n v="7.2002125796115202"/>
    <n v="1.7222703535545001"/>
    <n v="13.691919067358601"/>
    <n v="86.457426453430102"/>
    <n v="0"/>
    <n v="0"/>
    <n v="15.5118788560957"/>
    <n v="83.829257734004102"/>
  </r>
  <r>
    <s v="20"/>
    <x v="23"/>
    <s v="Övriga tjänster"/>
    <s v="2017"/>
    <x v="38"/>
    <n v="6.6654395294982098"/>
    <n v="6.5179201139768903"/>
    <n v="1.14831600802513"/>
    <n v="0.187399506648878"/>
    <n v="0.40718285021183598"/>
    <n v="20.686069002206398"/>
    <n v="7.4371999777027298E-2"/>
    <n v="0.68292956510401404"/>
    <n v="4.7775234329549896"/>
    <n v="35.309465821333298"/>
    <n v="7.1709282051931797"/>
    <n v="1.71719526237197"/>
    <n v="13.6339406181256"/>
    <n v="86.457426453430102"/>
    <n v="0"/>
    <n v="0"/>
    <n v="16.027598788844099"/>
    <n v="85.223120252630096"/>
  </r>
  <r>
    <s v="20"/>
    <x v="23"/>
    <s v="Övriga tjänster"/>
    <s v="2017"/>
    <x v="39"/>
    <n v="6.3212004914188498"/>
    <n v="6.1759138254440202"/>
    <n v="1.2588920761038001"/>
    <n v="0.18298207095631899"/>
    <n v="0.36924966849890201"/>
    <n v="20.113983885224702"/>
    <n v="8.8516336913864194E-2"/>
    <n v="0.59561313291591"/>
    <n v="4.2889628403530198"/>
    <n v="30.878611782419501"/>
    <n v="7.0622249386931797"/>
    <n v="1.68821496849175"/>
    <n v="13.4307734597002"/>
    <n v="86.457426453430102"/>
    <n v="0"/>
    <n v="0"/>
    <n v="17.5710201026892"/>
    <n v="78.937100055040503"/>
  </r>
  <r>
    <s v="20"/>
    <x v="23"/>
    <s v="Övriga tjänster"/>
    <s v="2018"/>
    <x v="40"/>
    <n v="5.7205033590807899"/>
    <n v="5.5947338160076603"/>
    <n v="1.0265319796585199"/>
    <n v="0.17257743779619"/>
    <n v="0.33465048884256798"/>
    <n v="17.0483602033433"/>
    <n v="9.8502897277520096E-2"/>
    <n v="0.52155957366125205"/>
    <n v="3.7323838676836001"/>
    <n v="27.2172705110276"/>
    <n v="6.3806716190145796"/>
    <n v="1.5044993830083699"/>
    <n v="12.1624735057965"/>
    <n v="70.666308369545803"/>
    <n v="0"/>
    <n v="0"/>
    <n v="14.2850410129009"/>
    <n v="69.625404170542495"/>
  </r>
  <r>
    <s v="20"/>
    <x v="23"/>
    <s v="Övriga tjänster"/>
    <s v="2018"/>
    <x v="41"/>
    <n v="6.2941442159124099"/>
    <n v="6.1612761137203798"/>
    <n v="1.2543484847009201"/>
    <n v="0.194463812301223"/>
    <n v="0.38103155580921899"/>
    <n v="19.176892627237098"/>
    <n v="7.1403255572650301E-2"/>
    <n v="0.60716229154927104"/>
    <n v="4.3314807051310797"/>
    <n v="31.838179878035302"/>
    <n v="7.2084627983197702"/>
    <n v="1.6962471635696801"/>
    <n v="13.744433690468499"/>
    <n v="70.666308369545803"/>
    <n v="0"/>
    <n v="0"/>
    <n v="17.433743434255501"/>
    <n v="80.296367963471099"/>
  </r>
  <r>
    <s v="20"/>
    <x v="23"/>
    <s v="Övriga tjänster"/>
    <s v="2018"/>
    <x v="42"/>
    <n v="6.5013087217591901"/>
    <n v="6.3676041909547898"/>
    <n v="1.1623100501919701"/>
    <n v="0.19571849364692101"/>
    <n v="0.39902934351473002"/>
    <n v="19.357226684271001"/>
    <n v="7.8895005323164596E-2"/>
    <n v="0.64771433194094696"/>
    <n v="4.5536676100472198"/>
    <n v="33.9505058114975"/>
    <n v="7.21246448350891"/>
    <n v="1.7002118131364901"/>
    <n v="13.74847241128"/>
    <n v="70.666308369545803"/>
    <n v="0"/>
    <n v="0"/>
    <n v="16.15778910473"/>
    <n v="83.119938869991302"/>
  </r>
  <r>
    <s v="20"/>
    <x v="23"/>
    <s v="Övriga tjänster"/>
    <s v="2018"/>
    <x v="43"/>
    <n v="6.0848788886794001"/>
    <n v="5.9545095486508304"/>
    <n v="1.20963902142879"/>
    <n v="0.187159575772294"/>
    <n v="0.36091943140605798"/>
    <n v="18.442061678224"/>
    <n v="9.2385727578252905E-2"/>
    <n v="0.56582836563420402"/>
    <n v="4.0613760611345802"/>
    <n v="29.614047645859099"/>
    <n v="6.93301921074766"/>
    <n v="1.6328303874529799"/>
    <n v="13.2175880892334"/>
    <n v="70.666308369545803"/>
    <n v="0"/>
    <n v="0"/>
    <n v="16.819659778550399"/>
    <n v="75.798189730321496"/>
  </r>
  <r>
    <s v="20"/>
    <x v="23"/>
    <s v="Övriga tjänster"/>
    <s v="2019"/>
    <x v="44"/>
    <n v="5.3849752321160302"/>
    <n v="5.2780746126615998"/>
    <n v="0.89962510691080799"/>
    <n v="0.162007723533138"/>
    <n v="0.30457871781771301"/>
    <n v="14.195496305133201"/>
    <n v="6.7501415715179106E-2"/>
    <n v="0.47571167894382099"/>
    <n v="3.4815785681187501"/>
    <n v="25.4977874403247"/>
    <n v="5.7314538053844499"/>
    <n v="1.3498565994056899"/>
    <n v="10.9247205178879"/>
    <n v="55.4403686192584"/>
    <n v="0"/>
    <n v="0"/>
    <n v="12.522789665793001"/>
    <n v="66.159264314561398"/>
  </r>
  <r>
    <s v="20"/>
    <x v="23"/>
    <s v="Övriga tjänster"/>
    <s v="2019"/>
    <x v="45"/>
    <n v="5.9430695585970499"/>
    <n v="5.8294585138297901"/>
    <n v="1.09900059273218"/>
    <n v="0.18280522394333801"/>
    <n v="0.34740327867889598"/>
    <n v="15.963106099826801"/>
    <n v="4.9996109558171901E-2"/>
    <n v="0.55364493766772405"/>
    <n v="4.0413861287739197"/>
    <n v="29.848161826522901"/>
    <n v="6.4760020562523"/>
    <n v="1.5228724047495601"/>
    <n v="12.3466711499134"/>
    <n v="55.4403686192584"/>
    <n v="0"/>
    <n v="0"/>
    <n v="15.2780888789044"/>
    <n v="76.330032351284899"/>
  </r>
  <r>
    <s v="20"/>
    <x v="23"/>
    <s v="Övriga tjänster"/>
    <s v="2019"/>
    <x v="46"/>
    <n v="6.1341666467002103"/>
    <n v="6.0197896755273099"/>
    <n v="1.0175543776945899"/>
    <n v="0.183968296693933"/>
    <n v="0.36375014034790498"/>
    <n v="16.120137577301499"/>
    <n v="5.5183831599034297E-2"/>
    <n v="0.59020713720787499"/>
    <n v="4.2458261467957898"/>
    <n v="31.850149210955401"/>
    <n v="6.4794703646547003"/>
    <n v="1.52630574168156"/>
    <n v="12.3501744297862"/>
    <n v="55.4403686192584"/>
    <n v="0"/>
    <n v="0"/>
    <n v="14.145529208944099"/>
    <n v="79.066311147753495"/>
  </r>
  <r>
    <s v="20"/>
    <x v="23"/>
    <s v="Övriga tjänster"/>
    <s v="2019"/>
    <x v="47"/>
    <n v="5.72926808735658"/>
    <n v="5.6180465248139901"/>
    <n v="1.05815596762821"/>
    <n v="0.17577433209992099"/>
    <n v="0.32860699703070101"/>
    <n v="15.346032933426001"/>
    <n v="6.3660418301290905E-2"/>
    <n v="0.51599068672272097"/>
    <n v="3.7891132561885699"/>
    <n v="27.7449110143009"/>
    <n v="6.2278965269664601"/>
    <n v="1.4652893477951801"/>
    <n v="11.872753169751601"/>
    <n v="55.4403686192584"/>
    <n v="0"/>
    <n v="0"/>
    <n v="14.710097725081599"/>
    <n v="72.027683406887505"/>
  </r>
  <r>
    <s v="20"/>
    <x v="23"/>
    <s v="Övriga tjänster"/>
    <s v="2020"/>
    <x v="48"/>
    <n v="5.2756282049752699"/>
    <n v="5.1770344492148501"/>
    <n v="1.0485450205110101"/>
    <n v="0.163808188900467"/>
    <n v="0.30348075961507898"/>
    <n v="13.150740412770499"/>
    <n v="6.5732903140388002E-2"/>
    <n v="0.45773827807961198"/>
    <n v="3.5479234036118998"/>
    <n v="25.268977922875901"/>
    <n v="5.6773558299211899"/>
    <n v="1.32668409517153"/>
    <n v="10.836305076498199"/>
    <n v="46.687124432575501"/>
    <n v="0"/>
    <n v="0"/>
    <n v="14.620414569656999"/>
    <n v="65.0528729910246"/>
  </r>
  <r>
    <s v="20"/>
    <x v="23"/>
    <s v="Övriga tjänster"/>
    <s v="2020"/>
    <x v="49"/>
    <n v="5.24388257064565"/>
    <n v="5.1452311500783097"/>
    <n v="1.03869845876397"/>
    <n v="0.16340173445226899"/>
    <n v="0.30938701803242602"/>
    <n v="13.1054821698004"/>
    <n v="4.7308502616947398E-2"/>
    <n v="0.47861052349064798"/>
    <n v="3.6906210349509401"/>
    <n v="26.6322189326219"/>
    <n v="5.6604061614613999"/>
    <n v="1.3217857822999499"/>
    <n v="10.8050600366767"/>
    <n v="46.687124432575501"/>
    <n v="0"/>
    <n v="0"/>
    <n v="14.4844132296744"/>
    <n v="67.0048908102262"/>
  </r>
  <r>
    <s v="20"/>
    <x v="23"/>
    <s v="Övriga tjänster"/>
    <s v="2020"/>
    <x v="50"/>
    <n v="5.75311626291038"/>
    <n v="5.6507985549399899"/>
    <n v="1.0293666272555799"/>
    <n v="0.17351546975168899"/>
    <n v="0.34460657334383399"/>
    <n v="13.991333997503601"/>
    <n v="5.3070985001826901E-2"/>
    <n v="0.54616581868427105"/>
    <n v="4.1477147557180896"/>
    <n v="30.520235450807899"/>
    <n v="5.9736942127051798"/>
    <n v="1.3977125376185899"/>
    <n v="11.399798464735699"/>
    <n v="46.687124432575501"/>
    <n v="0"/>
    <n v="0"/>
    <n v="14.350088939804801"/>
    <n v="74.093691365632907"/>
  </r>
  <r>
    <s v="20"/>
    <x v="23"/>
    <s v="Övriga tjänster"/>
    <s v="2020"/>
    <x v="51"/>
    <n v="5.3687522195869901"/>
    <n v="5.2670551350973298"/>
    <n v="0.83425235657658503"/>
    <n v="0.17538285257458"/>
    <n v="0.30476800445825802"/>
    <n v="13.940282254404201"/>
    <n v="6.1238246339690598E-2"/>
    <n v="0.45349668698499401"/>
    <n v="3.6165592950396999"/>
    <n v="25.139258140524401"/>
    <n v="6.1183104419643"/>
    <n v="1.4255743241633601"/>
    <n v="11.682880144529999"/>
    <n v="46.687124432575501"/>
    <n v="0"/>
    <n v="0"/>
    <n v="11.6657611754139"/>
    <n v="67.383983602730694"/>
  </r>
  <r>
    <s v="20"/>
    <x v="23"/>
    <s v="Övriga tjänster"/>
    <s v="2021"/>
    <x v="52"/>
    <n v="4.8375242985093401"/>
    <n v="4.7526514330787002"/>
    <n v="0.88649353398087705"/>
    <n v="0.148628496971519"/>
    <n v="0.267346079715025"/>
    <n v="11.164526816146299"/>
    <n v="6.4804567583098299E-2"/>
    <n v="0.41097634982626302"/>
    <n v="3.1793655932824301"/>
    <n v="22.4014762731167"/>
    <n v="5.2004664691746303"/>
    <n v="1.2046162233606701"/>
    <n v="9.9357917065116705"/>
    <n v="38.000623501170402"/>
    <n v="0"/>
    <n v="0"/>
    <n v="12.4095854290392"/>
    <n v="59.2193103186247"/>
  </r>
  <r>
    <s v="20"/>
    <x v="23"/>
    <s v="Övriga tjänster"/>
    <s v="2021"/>
    <x v="53"/>
    <n v="5.4722361351997302"/>
    <n v="5.38022374538272"/>
    <n v="0.90012964656414196"/>
    <n v="0.17076307050303999"/>
    <n v="0.31284116544788099"/>
    <n v="12.7767370760739"/>
    <n v="4.7983089485112103E-2"/>
    <n v="0.49307861274376202"/>
    <n v="3.7943183988336999"/>
    <n v="27.106216585276499"/>
    <n v="5.9802771309600402"/>
    <n v="1.3832528787245"/>
    <n v="11.428025434741601"/>
    <n v="38.000623501170402"/>
    <n v="0"/>
    <n v="0"/>
    <n v="12.594315138953901"/>
    <n v="70.2725367504232"/>
  </r>
  <r>
    <s v="20"/>
    <x v="23"/>
    <s v="Övriga tjänster"/>
    <s v="2021"/>
    <x v="54"/>
    <n v="5.7119092313523403"/>
    <n v="5.6200773297953797"/>
    <n v="1.0426833029420799"/>
    <n v="0.168001253419092"/>
    <n v="0.332533782133209"/>
    <n v="12.6937672384538"/>
    <n v="5.3180609035514699E-2"/>
    <n v="0.54145747893863605"/>
    <n v="4.0508895080408003"/>
    <n v="29.911954254703499"/>
    <n v="5.8238525037511897"/>
    <n v="1.3516170384286701"/>
    <n v="11.1237072445478"/>
    <n v="38.000623501170402"/>
    <n v="0"/>
    <n v="0"/>
    <n v="14.5671169254608"/>
    <n v="73.630933826990102"/>
  </r>
  <r>
    <s v="20"/>
    <x v="23"/>
    <s v="Övriga tjänster"/>
    <s v="2021"/>
    <x v="55"/>
    <n v="5.2014011141978402"/>
    <n v="5.11268785237759"/>
    <n v="1.03958248214988"/>
    <n v="0.160456893138054"/>
    <n v="0.29255577276745598"/>
    <n v="12.029612058320099"/>
    <n v="6.1162922691559998E-2"/>
    <n v="0.456766272161167"/>
    <n v="3.5195579300184798"/>
    <n v="25.031522310764501"/>
    <n v="5.6099353423175096"/>
    <n v="1.29906845922629"/>
    <n v="10.718571462325899"/>
    <n v="38.000623501170402"/>
    <n v="0"/>
    <n v="0"/>
    <n v="14.5285563203882"/>
    <n v="65.256138404429606"/>
  </r>
  <r>
    <s v="20"/>
    <x v="23"/>
    <s v="Övriga tjänster"/>
    <s v="2022"/>
    <x v="56"/>
    <n v="4.6259489038136303"/>
    <n v="4.54421722248492"/>
    <n v="0.96930346988710403"/>
    <n v="0.14280862559164401"/>
    <n v="0.25902990753357902"/>
    <n v="10.4999612720647"/>
    <n v="6.6889050431572394E-2"/>
    <n v="0.40540274245670399"/>
    <n v="3.1018069079443298"/>
    <n v="22.2001391100302"/>
    <n v="4.86329873779985"/>
    <n v="1.1282033870045101"/>
    <n v="9.2896094704567407"/>
    <n v="38.000623501170402"/>
    <n v="0"/>
    <n v="0"/>
    <n v="13.5600727032684"/>
    <n v="57.256139513165799"/>
  </r>
  <r>
    <s v="20"/>
    <x v="23"/>
    <s v="Övriga tjänster"/>
    <s v="2022"/>
    <x v="57"/>
    <n v="4.8247514700723197"/>
    <n v="4.7425638523856497"/>
    <n v="1.1358651370655699"/>
    <n v="0.141893823410292"/>
    <n v="0.28397129810594501"/>
    <n v="10.5900153353956"/>
    <n v="4.83179177522138E-2"/>
    <n v="0.46275594102435902"/>
    <n v="3.4256718007004099"/>
    <n v="25.501888459919499"/>
    <n v="4.8339540776689596"/>
    <n v="1.1232368906755701"/>
    <n v="9.2313640995299"/>
    <n v="38.000623501170402"/>
    <n v="0"/>
    <n v="0"/>
    <n v="15.868164241590099"/>
    <n v="62.032214980819703"/>
  </r>
  <r>
    <s v="20"/>
    <x v="23"/>
    <s v="Övriga tjänster"/>
    <s v="2022"/>
    <x v="58"/>
    <n v="4.9933280406313303"/>
    <n v="4.9104603918257501"/>
    <n v="1.15432316289542"/>
    <n v="0.14320733261145999"/>
    <n v="0.295826697413067"/>
    <n v="10.716565541856699"/>
    <n v="5.3435501335968201E-2"/>
    <n v="0.48925594181633802"/>
    <n v="3.58519082773581"/>
    <n v="27.0431800050101"/>
    <n v="4.8452417279791504"/>
    <n v="1.127838240719"/>
    <n v="9.2505705414108004"/>
    <n v="38.000623501170402"/>
    <n v="0"/>
    <n v="0"/>
    <n v="16.1148850281261"/>
    <n v="64.384754851783995"/>
  </r>
  <r>
    <s v="20"/>
    <x v="23"/>
    <s v="Övriga tjänster"/>
    <s v="2022"/>
    <x v="59"/>
    <n v="4.8163867626147496"/>
    <n v="4.7332437077443403"/>
    <n v="1.0504860181031299"/>
    <n v="0.14621332613351901"/>
    <n v="0.27721304675186698"/>
    <n v="10.799883616511"/>
    <n v="6.26901848764162E-2"/>
    <n v="0.44101202464024603"/>
    <n v="3.3207052363069902"/>
    <n v="24.2020370500342"/>
    <n v="4.9752288338379502"/>
    <n v="1.15511740751236"/>
    <n v="9.5022838962231404"/>
    <n v="38.000623501170402"/>
    <n v="0"/>
    <n v="0"/>
    <n v="14.677146178096899"/>
    <n v="60.777355503444298"/>
  </r>
  <r>
    <s v="20"/>
    <x v="23"/>
    <s v="Övriga tjänster"/>
    <s v="2023"/>
    <x v="60"/>
    <n v="4.6769023270783698"/>
    <n v="4.5956459473807598"/>
    <n v="1.05525397376334"/>
    <n v="0.14049359591359001"/>
    <n v="0.26396495159039801"/>
    <n v="10.3772838568892"/>
    <n v="6.7069296439380394E-2"/>
    <n v="0.41963366838995297"/>
    <n v="3.1679065679196401"/>
    <n v="23.032497879584099"/>
    <n v="4.7614887916006996"/>
    <n v="1.10624980681216"/>
    <n v="9.0931607694720409"/>
    <n v="38.000623501170402"/>
    <n v="0"/>
    <n v="0"/>
    <n v="14.7511930689517"/>
    <n v="57.972025079127199"/>
  </r>
  <r>
    <s v="21"/>
    <x v="24"/>
    <s v="Övriga tjänster"/>
    <s v="2008"/>
    <x v="0"/>
    <n v="10.1545041636573"/>
    <n v="9.9115004545077205"/>
    <n v="5.99160929422538E-2"/>
    <n v="0.131327539447885"/>
    <n v="0.373789934379748"/>
    <n v="37.746630302257103"/>
    <n v="1.0740748579970901E-2"/>
    <n v="0.69217322663932401"/>
    <n v="5.4720201981126397"/>
    <n v="41.684934612863202"/>
    <n v="8.3575718979218294"/>
    <n v="3.0633645461867101"/>
    <n v="14.618253743885299"/>
    <n v="197.73579303324999"/>
    <n v="0"/>
    <n v="0"/>
    <n v="0.81923466613793505"/>
    <n v="85.783770378596998"/>
  </r>
  <r>
    <s v="21"/>
    <x v="24"/>
    <s v="Övriga tjänster"/>
    <s v="2008"/>
    <x v="1"/>
    <n v="10.1004076828038"/>
    <n v="9.8530939655590792"/>
    <n v="0.19540036961186499"/>
    <n v="0.14442869552927801"/>
    <n v="0.40372571057915602"/>
    <n v="41.025690233536999"/>
    <n v="1.20314080788116E-2"/>
    <n v="0.76811775650375502"/>
    <n v="6.1863569664457296"/>
    <n v="47.061191085126701"/>
    <n v="9.23388888425443"/>
    <n v="3.3795768390741001"/>
    <n v="16.156923733094001"/>
    <n v="197.73579303324999"/>
    <n v="0"/>
    <n v="0"/>
    <n v="2.6124423064357001"/>
    <n v="95.783276756886593"/>
  </r>
  <r>
    <s v="21"/>
    <x v="24"/>
    <s v="Övriga tjänster"/>
    <s v="2008"/>
    <x v="2"/>
    <n v="9.4527253349774103"/>
    <n v="9.20647469479003"/>
    <n v="0.20119527424688899"/>
    <n v="0.14045175411586899"/>
    <n v="0.40339758262201098"/>
    <n v="39.364130698807401"/>
    <n v="1.18827379272436E-2"/>
    <n v="0.78036711019800298"/>
    <n v="6.2472748847687303"/>
    <n v="47.8325658419501"/>
    <n v="8.8597706408961407"/>
    <n v="3.2427963360215299"/>
    <n v="15.5021397940928"/>
    <n v="197.73579303324999"/>
    <n v="0"/>
    <n v="0"/>
    <n v="2.6908998150165302"/>
    <n v="93.815140230079706"/>
  </r>
  <r>
    <s v="21"/>
    <x v="24"/>
    <s v="Övriga tjänster"/>
    <s v="2008"/>
    <x v="3"/>
    <n v="9.5681661737522496"/>
    <n v="9.3232013936948306"/>
    <n v="0.20985953154581599"/>
    <n v="0.13896077118779299"/>
    <n v="0.37158509497857001"/>
    <n v="39.799937419290004"/>
    <n v="1.1490046138079101E-2"/>
    <n v="0.70126233242063896"/>
    <n v="5.7400945933950096"/>
    <n v="43.243046121416398"/>
    <n v="9.0650753477471007"/>
    <n v="3.31731356033539"/>
    <n v="15.8621101257571"/>
    <n v="197.73579303324999"/>
    <n v="0"/>
    <n v="0"/>
    <n v="2.8102860391640299"/>
    <n v="92.076656295803701"/>
  </r>
  <r>
    <s v="21"/>
    <x v="24"/>
    <s v="Övriga tjänster"/>
    <s v="2009"/>
    <x v="4"/>
    <n v="7.9401034854619299"/>
    <n v="7.7268504954994501"/>
    <n v="0.18679790491901199"/>
    <n v="0.11299096404700799"/>
    <n v="0.220616017301769"/>
    <n v="34.055345899659201"/>
    <n v="1.0097834737783799E-2"/>
    <n v="0.39618561105312999"/>
    <n v="3.23761854061001"/>
    <n v="22.3202052442469"/>
    <n v="7.3176191066964904"/>
    <n v="2.65649401902798"/>
    <n v="12.8290318948223"/>
    <n v="177.13313600557399"/>
    <n v="0"/>
    <n v="0"/>
    <n v="2.5008346935547601"/>
    <n v="75.2573057406929"/>
  </r>
  <r>
    <s v="21"/>
    <x v="24"/>
    <s v="Övriga tjänster"/>
    <s v="2009"/>
    <x v="5"/>
    <n v="8.2137772462534198"/>
    <n v="7.99741589157553"/>
    <n v="0.22446780367069299"/>
    <n v="0.12228429005101001"/>
    <n v="0.24367435031408199"/>
    <n v="36.563562566908601"/>
    <n v="1.1117794665875201E-2"/>
    <n v="0.45135957639417501"/>
    <n v="3.68898217468923"/>
    <n v="25.4751548577763"/>
    <n v="7.87830068171347"/>
    <n v="2.85730356419112"/>
    <n v="13.8152321472973"/>
    <n v="177.13313600557399"/>
    <n v="0"/>
    <n v="0"/>
    <n v="3.0003440649424298"/>
    <n v="82.499200596279294"/>
  </r>
  <r>
    <s v="21"/>
    <x v="24"/>
    <s v="Övriga tjänster"/>
    <s v="2009"/>
    <x v="6"/>
    <n v="8.0547841586979505"/>
    <n v="7.8383091367689399"/>
    <n v="0.20959977702556601"/>
    <n v="0.12233720450813899"/>
    <n v="0.24723309745674499"/>
    <n v="36.400499667475302"/>
    <n v="1.1206058134679901E-2"/>
    <n v="0.46369282498873499"/>
    <n v="3.77364054883672"/>
    <n v="26.096557597547498"/>
    <n v="7.8573422461157003"/>
    <n v="2.8500354060614801"/>
    <n v="13.7780852933021"/>
    <n v="177.13313600557399"/>
    <n v="0"/>
    <n v="0"/>
    <n v="2.8056991553574901"/>
    <n v="82.945670410057801"/>
  </r>
  <r>
    <s v="21"/>
    <x v="24"/>
    <s v="Övriga tjänster"/>
    <s v="2009"/>
    <x v="7"/>
    <n v="8.9686528318252705"/>
    <n v="8.7521005083071906"/>
    <n v="0.20856306165685501"/>
    <n v="0.123552084569025"/>
    <n v="0.23849589648974001"/>
    <n v="37.532072440953698"/>
    <n v="1.09559869289784E-2"/>
    <n v="0.41971056856317801"/>
    <n v="3.4417697865468702"/>
    <n v="23.7013367184529"/>
    <n v="8.0218815643009709"/>
    <n v="2.9105222018807599"/>
    <n v="14.0656617384321"/>
    <n v="177.13313600557399"/>
    <n v="0"/>
    <n v="0"/>
    <n v="2.7973581659559401"/>
    <n v="81.768561251298394"/>
  </r>
  <r>
    <s v="21"/>
    <x v="24"/>
    <s v="Övriga tjänster"/>
    <s v="2010"/>
    <x v="8"/>
    <n v="8.3224966419715507"/>
    <n v="8.1643227810714798"/>
    <n v="0.15908785874109699"/>
    <n v="9.5052386603338701E-2"/>
    <n v="0.18534759397776099"/>
    <n v="27.798541603798601"/>
    <n v="7.2114220663702603E-3"/>
    <n v="0.29029705958312502"/>
    <n v="2.1759458254679198"/>
    <n v="15.3143472107186"/>
    <n v="5.3569973125688097"/>
    <n v="1.91295684217226"/>
    <n v="9.4220367038297592"/>
    <n v="127.795245818821"/>
    <n v="0"/>
    <n v="0"/>
    <n v="2.14578047798567"/>
    <n v="59.884469583824199"/>
  </r>
  <r>
    <s v="21"/>
    <x v="24"/>
    <s v="Övriga tjänster"/>
    <s v="2010"/>
    <x v="9"/>
    <n v="7.7127483415059901"/>
    <n v="7.5532957408791104"/>
    <n v="0.17075764243649"/>
    <n v="9.9898958697960505E-2"/>
    <n v="0.18514752689657299"/>
    <n v="28.8266474776681"/>
    <n v="7.8433031943678094E-3"/>
    <n v="0.30811845280509997"/>
    <n v="2.4223551041198901"/>
    <n v="16.810052205447601"/>
    <n v="5.6940957317491403"/>
    <n v="2.0277748630604102"/>
    <n v="10.021493516472599"/>
    <n v="127.795245818821"/>
    <n v="0"/>
    <n v="0"/>
    <n v="2.3053083568145301"/>
    <n v="64.644644805304196"/>
  </r>
  <r>
    <s v="21"/>
    <x v="24"/>
    <s v="Övriga tjänster"/>
    <s v="2010"/>
    <x v="10"/>
    <n v="7.27451965228102"/>
    <n v="7.1150528913672604"/>
    <n v="0.176308647487187"/>
    <n v="0.100160974408067"/>
    <n v="0.18317345988579201"/>
    <n v="28.6877896813258"/>
    <n v="8.0068026681444308E-3"/>
    <n v="0.31441495360014599"/>
    <n v="2.5101136815362999"/>
    <n v="17.332874461902801"/>
    <n v="5.72756855155047"/>
    <n v="2.0378772248974899"/>
    <n v="10.0825496881471"/>
    <n v="127.795245818821"/>
    <n v="0"/>
    <n v="0"/>
    <n v="2.3803215469785801"/>
    <n v="65.635504053826494"/>
  </r>
  <r>
    <s v="21"/>
    <x v="24"/>
    <s v="Övriga tjänster"/>
    <s v="2010"/>
    <x v="11"/>
    <n v="8.5514092666340904"/>
    <n v="8.3902457723413502"/>
    <n v="0.18952810251270999"/>
    <n v="0.10590171060392101"/>
    <n v="0.189439112996201"/>
    <n v="30.879752394100599"/>
    <n v="8.0592092215755803E-3"/>
    <n v="0.297953457092136"/>
    <n v="2.3488431078407599"/>
    <n v="16.327005390415501"/>
    <n v="6.0785252412308104"/>
    <n v="2.16664164298161"/>
    <n v="10.6957665046162"/>
    <n v="127.795245818821"/>
    <n v="0"/>
    <n v="0"/>
    <n v="2.5636905517605801"/>
    <n v="67.259005750848004"/>
  </r>
  <r>
    <s v="21"/>
    <x v="24"/>
    <s v="Övriga tjänster"/>
    <s v="2011"/>
    <x v="12"/>
    <n v="8.9442123168886702"/>
    <n v="8.7934744954219095"/>
    <n v="0.18593197340548401"/>
    <n v="0.102329926403823"/>
    <n v="0.181403450451707"/>
    <n v="29.149600320971899"/>
    <n v="7.8696787929699707E-3"/>
    <n v="0.253247585293914"/>
    <n v="1.8331357367663901"/>
    <n v="13.811412854030699"/>
    <n v="5.96261536233669"/>
    <n v="1.97176503406104"/>
    <n v="10.7074653370045"/>
    <n v="118.541094357094"/>
    <n v="0"/>
    <n v="0"/>
    <n v="2.4857957605108001"/>
    <n v="59.691861335953497"/>
  </r>
  <r>
    <s v="21"/>
    <x v="24"/>
    <s v="Övriga tjänster"/>
    <s v="2011"/>
    <x v="13"/>
    <n v="8.1553869728546093"/>
    <n v="8.0033601595028703"/>
    <n v="0.20942295929125501"/>
    <n v="0.107763614170289"/>
    <n v="0.176012901411428"/>
    <n v="30.2940604811863"/>
    <n v="8.5809567001049001E-3"/>
    <n v="0.26199949159541203"/>
    <n v="2.0452431452978801"/>
    <n v="15.079310644745"/>
    <n v="6.3872009127160299"/>
    <n v="2.10450427104941"/>
    <n v="11.479034386977499"/>
    <n v="118.541094357094"/>
    <n v="0"/>
    <n v="0"/>
    <n v="2.7979387088163898"/>
    <n v="64.859295394914795"/>
  </r>
  <r>
    <s v="21"/>
    <x v="24"/>
    <s v="Övriga tjänster"/>
    <s v="2011"/>
    <x v="14"/>
    <n v="7.4624335445709997"/>
    <n v="7.3109792131451501"/>
    <n v="0.223948937341966"/>
    <n v="0.10663554265282101"/>
    <n v="0.16624350949115099"/>
    <n v="29.762135735549698"/>
    <n v="8.6085419792177095E-3"/>
    <n v="0.25431511151262798"/>
    <n v="2.0569644587918701"/>
    <n v="15.0244791168103"/>
    <n v="6.3764641678380496"/>
    <n v="2.09847547162647"/>
    <n v="11.4626997420613"/>
    <n v="118.541094357094"/>
    <n v="0"/>
    <n v="0"/>
    <n v="2.99033543917262"/>
    <n v="64.987664404182397"/>
  </r>
  <r>
    <s v="21"/>
    <x v="24"/>
    <s v="Övriga tjänster"/>
    <s v="2011"/>
    <x v="15"/>
    <n v="7.9280689759286096"/>
    <n v="7.7766085823145596"/>
    <n v="0.22424423909267999"/>
    <n v="0.10686666966491699"/>
    <n v="0.164272564134197"/>
    <n v="30.057480355051801"/>
    <n v="8.3949032201088205E-3"/>
    <n v="0.236195966452387"/>
    <n v="1.8900397624051699"/>
    <n v="13.907398602512499"/>
    <n v="6.3895888453563296"/>
    <n v="2.1056968091087298"/>
    <n v="11.482846452525701"/>
    <n v="118.541094357094"/>
    <n v="0"/>
    <n v="0"/>
    <n v="2.9967015025410899"/>
    <n v="63.697301723285399"/>
  </r>
  <r>
    <s v="21"/>
    <x v="24"/>
    <s v="Övriga tjänster"/>
    <s v="2012"/>
    <x v="16"/>
    <n v="6.7397182438816197"/>
    <n v="6.5968703432809104"/>
    <n v="0.19394516527581401"/>
    <n v="0.107711354515256"/>
    <n v="0.12561926960648701"/>
    <n v="27.276586589946"/>
    <n v="7.5113187138466401E-3"/>
    <n v="0.176304405982081"/>
    <n v="1.16710465872448"/>
    <n v="10.008823098278301"/>
    <n v="5.1676214199106099"/>
    <n v="1.6356140351017501"/>
    <n v="9.3405771456477993"/>
    <n v="110.78705210519"/>
    <n v="0"/>
    <n v="0"/>
    <n v="2.63264318947554"/>
    <n v="56.416377511302201"/>
  </r>
  <r>
    <s v="21"/>
    <x v="24"/>
    <s v="Övriga tjänster"/>
    <s v="2012"/>
    <x v="17"/>
    <n v="6.1861453564326201"/>
    <n v="6.0429438731316596"/>
    <n v="0.29053516331861401"/>
    <n v="0.109705711315951"/>
    <n v="0.119372060608657"/>
    <n v="27.539192048915702"/>
    <n v="7.8001473427703697E-3"/>
    <n v="0.17891418246832"/>
    <n v="1.24241670781626"/>
    <n v="10.5290734288515"/>
    <n v="5.3027993838624097"/>
    <n v="1.67382699462188"/>
    <n v="9.5903142426048902"/>
    <n v="110.78705210519"/>
    <n v="0"/>
    <n v="0"/>
    <n v="3.9359598807938898"/>
    <n v="58.515014523814799"/>
  </r>
  <r>
    <s v="21"/>
    <x v="24"/>
    <s v="Övriga tjänster"/>
    <s v="2012"/>
    <x v="18"/>
    <n v="5.8659835941334402"/>
    <n v="5.7231054915884298"/>
    <n v="0.338546192255051"/>
    <n v="0.108915736801188"/>
    <n v="0.11529929241053199"/>
    <n v="27.235380919497999"/>
    <n v="7.8084577890577597E-3"/>
    <n v="0.178357511897939"/>
    <n v="1.26019305166853"/>
    <n v="10.6336109928122"/>
    <n v="5.2790956553379296"/>
    <n v="1.66455858617071"/>
    <n v="9.5495546659417396"/>
    <n v="110.78705210519"/>
    <n v="0"/>
    <n v="0"/>
    <n v="4.5839580579473598"/>
    <n v="58.553275394710901"/>
  </r>
  <r>
    <s v="21"/>
    <x v="24"/>
    <s v="Övriga tjänster"/>
    <s v="2012"/>
    <x v="19"/>
    <n v="6.9554527335835603"/>
    <n v="6.8112790480571404"/>
    <n v="0.34656890641160698"/>
    <n v="0.11240577562592299"/>
    <n v="0.12853938858387201"/>
    <n v="28.466654937222199"/>
    <n v="7.8238361108226399E-3"/>
    <n v="0.17891033097886"/>
    <n v="1.2006788540829501"/>
    <n v="10.26914702873"/>
    <n v="5.4050748347456503"/>
    <n v="1.71002193204263"/>
    <n v="9.7706643692868091"/>
    <n v="110.78705210519"/>
    <n v="0"/>
    <n v="0"/>
    <n v="4.6935967016929903"/>
    <n v="58.830694976138801"/>
  </r>
  <r>
    <s v="21"/>
    <x v="24"/>
    <s v="Övriga tjänster"/>
    <s v="2013"/>
    <x v="20"/>
    <n v="6.71238597571468"/>
    <n v="6.5687980100106902"/>
    <n v="0.33081727014141799"/>
    <n v="0.113332543056662"/>
    <n v="0.12934288911838099"/>
    <n v="27.149767685844399"/>
    <n v="6.6700320043058597E-3"/>
    <n v="0.1555364168792"/>
    <n v="1.0029131311122701"/>
    <n v="9.0135130511560799"/>
    <n v="5.88070825834785"/>
    <n v="1.6943536618545001"/>
    <n v="10.8655724938784"/>
    <n v="109.933240898663"/>
    <n v="0"/>
    <n v="0"/>
    <n v="4.5240089770954102"/>
    <n v="55.236476062687998"/>
  </r>
  <r>
    <s v="21"/>
    <x v="24"/>
    <s v="Övriga tjänster"/>
    <s v="2013"/>
    <x v="21"/>
    <n v="6.0954600834293098"/>
    <n v="5.9502519292587204"/>
    <n v="0.39804495752063002"/>
    <n v="0.120411130458075"/>
    <n v="0.120212989304878"/>
    <n v="28.485212589790301"/>
    <n v="7.2670099742364802E-3"/>
    <n v="0.15485552466649399"/>
    <n v="1.10263906283774"/>
    <n v="9.6973019950673702"/>
    <n v="6.3324284293828201"/>
    <n v="1.8171522515187399"/>
    <n v="11.7089512198246"/>
    <n v="109.933240898663"/>
    <n v="0"/>
    <n v="0"/>
    <n v="5.4423453472885202"/>
    <n v="60.008209361084297"/>
  </r>
  <r>
    <s v="21"/>
    <x v="24"/>
    <s v="Övriga tjänster"/>
    <s v="2013"/>
    <x v="22"/>
    <n v="5.7120494783794502"/>
    <n v="5.5671989133402597"/>
    <n v="0.43450166092632397"/>
    <n v="0.119658094005421"/>
    <n v="0.114568901038912"/>
    <n v="28.168046692007799"/>
    <n v="7.2986540659122504E-3"/>
    <n v="0.15303232273619199"/>
    <n v="1.12004481430238"/>
    <n v="9.7890350469115202"/>
    <n v="6.3170672328195003"/>
    <n v="1.81066252259992"/>
    <n v="11.6830252247735"/>
    <n v="109.933240898663"/>
    <n v="0"/>
    <n v="0"/>
    <n v="5.9399117207077499"/>
    <n v="60.162799414677302"/>
  </r>
  <r>
    <s v="21"/>
    <x v="24"/>
    <s v="Övriga tjänster"/>
    <s v="2013"/>
    <x v="23"/>
    <n v="6.1948137655952502"/>
    <n v="6.05020282520523"/>
    <n v="0.44022529197770699"/>
    <n v="0.118295163623334"/>
    <n v="0.118910040399155"/>
    <n v="28.0935155847183"/>
    <n v="7.0445724651259497E-3"/>
    <n v="0.14591262507719799"/>
    <n v="1.0369001114410401"/>
    <n v="9.1385145673276291"/>
    <n v="6.2169966678598101"/>
    <n v="1.78504863635441"/>
    <n v="11.4942994677188"/>
    <n v="109.933240898663"/>
    <n v="0"/>
    <n v="0"/>
    <n v="6.0187428148976201"/>
    <n v="58.386646665859899"/>
  </r>
  <r>
    <s v="21"/>
    <x v="24"/>
    <s v="Övriga tjänster"/>
    <s v="2014"/>
    <x v="24"/>
    <n v="6.2913566604196696"/>
    <n v="6.1604581786047996"/>
    <n v="0.50749635059668297"/>
    <n v="0.116223401268436"/>
    <n v="0.120665577244258"/>
    <n v="25.721453978621"/>
    <n v="6.6506277536591699E-3"/>
    <n v="0.11822697394715399"/>
    <n v="0.78029144188488397"/>
    <n v="8.0124215314160505"/>
    <n v="5.00053777423879"/>
    <n v="1.4266361260201299"/>
    <n v="9.2336202835146004"/>
    <n v="96.720644315900998"/>
    <n v="0"/>
    <n v="0"/>
    <n v="6.9363681776570303"/>
    <n v="50.166288409331401"/>
  </r>
  <r>
    <s v="21"/>
    <x v="24"/>
    <s v="Övriga tjänster"/>
    <s v="2014"/>
    <x v="25"/>
    <n v="5.8846401176193801"/>
    <n v="5.7515831854859698"/>
    <n v="0.608632806414102"/>
    <n v="0.124895947570108"/>
    <n v="0.115673632551004"/>
    <n v="27.322902085373201"/>
    <n v="7.2881183578815201E-3"/>
    <n v="0.116799561013934"/>
    <n v="0.86392655837110799"/>
    <n v="8.7083456598976703"/>
    <n v="5.4313066233574903"/>
    <n v="1.5433462030753899"/>
    <n v="10.0363717772741"/>
    <n v="96.720644315900998"/>
    <n v="0"/>
    <n v="0"/>
    <n v="8.3174079705984507"/>
    <n v="54.896650942925"/>
  </r>
  <r>
    <s v="21"/>
    <x v="24"/>
    <s v="Övriga tjänster"/>
    <s v="2014"/>
    <x v="26"/>
    <n v="5.5915462539567899"/>
    <n v="5.4588261341825799"/>
    <n v="0.63141915035639695"/>
    <n v="0.124077424706241"/>
    <n v="0.11139135396954999"/>
    <n v="27.036596566201801"/>
    <n v="7.2904406753534403E-3"/>
    <n v="0.114268101436416"/>
    <n v="0.87102272627951804"/>
    <n v="8.7374919434191192"/>
    <n v="5.4110916018233999"/>
    <n v="1.5362296642943201"/>
    <n v="10.0006414191028"/>
    <n v="96.720644315900998"/>
    <n v="0"/>
    <n v="0"/>
    <n v="8.6282375572593804"/>
    <n v="54.862522851003803"/>
  </r>
  <r>
    <s v="21"/>
    <x v="24"/>
    <s v="Övriga tjänster"/>
    <s v="2014"/>
    <x v="27"/>
    <n v="5.9868462689345998"/>
    <n v="5.8534861488407097"/>
    <n v="0.59830094361830999"/>
    <n v="0.12606857439551999"/>
    <n v="0.115403698684847"/>
    <n v="27.601187438093099"/>
    <n v="7.2858271315770703E-3"/>
    <n v="0.11151206293249701"/>
    <n v="0.83049507069303996"/>
    <n v="8.3733495726498006"/>
    <n v="5.4873468319734"/>
    <n v="1.5601896245498801"/>
    <n v="10.138841092056801"/>
    <n v="96.720644315900998"/>
    <n v="0"/>
    <n v="0"/>
    <n v="8.1766680603210293"/>
    <n v="55.009218096397802"/>
  </r>
  <r>
    <s v="21"/>
    <x v="24"/>
    <s v="Övriga tjänster"/>
    <s v="2015"/>
    <x v="28"/>
    <n v="5.6722215594373697"/>
    <n v="5.5568318602691802"/>
    <n v="0.54097552193084097"/>
    <n v="0.12176653011628601"/>
    <n v="0.117151971289609"/>
    <n v="23.391754385518102"/>
    <n v="6.0496383356006302E-3"/>
    <n v="0.100961889249939"/>
    <n v="0.65842840127286195"/>
    <n v="7.2743051757049697"/>
    <n v="4.7024416413942802"/>
    <n v="1.28296107018646"/>
    <n v="8.7532141077094394"/>
    <n v="79.841313491257495"/>
    <n v="0"/>
    <n v="0"/>
    <n v="7.4421950212734496"/>
    <n v="47.955425311215301"/>
  </r>
  <r>
    <s v="21"/>
    <x v="24"/>
    <s v="Övriga tjänster"/>
    <s v="2015"/>
    <x v="29"/>
    <n v="5.2961157341695904"/>
    <n v="5.17930528158311"/>
    <n v="0.69650280147161603"/>
    <n v="0.12760640663731701"/>
    <n v="0.11262290486854901"/>
    <n v="24.2506561587821"/>
    <n v="6.44138067229056E-3"/>
    <n v="9.8810037370615805E-2"/>
    <n v="0.71333866021929104"/>
    <n v="7.77604036460305"/>
    <n v="4.9646116852989799"/>
    <n v="1.34970151700885"/>
    <n v="9.24689086812662"/>
    <n v="79.841313491257495"/>
    <n v="0"/>
    <n v="0"/>
    <n v="9.5802108059109496"/>
    <n v="51.012236186993498"/>
  </r>
  <r>
    <s v="21"/>
    <x v="24"/>
    <s v="Övriga tjänster"/>
    <s v="2015"/>
    <x v="30"/>
    <n v="4.8940715334914602"/>
    <n v="4.7780841676742902"/>
    <n v="0.82237224693239297"/>
    <n v="0.12517238748589701"/>
    <n v="0.106263201504967"/>
    <n v="23.6556777986019"/>
    <n v="6.37598673241323E-3"/>
    <n v="9.5117338509616206E-2"/>
    <n v="0.71872463886493998"/>
    <n v="7.79070922497454"/>
    <n v="4.8856025007118697"/>
    <n v="1.3262197144219801"/>
    <n v="9.1021013209395605"/>
    <n v="79.841313491257495"/>
    <n v="0"/>
    <n v="0"/>
    <n v="11.3105096901091"/>
    <n v="50.462397394900201"/>
  </r>
  <r>
    <s v="21"/>
    <x v="24"/>
    <s v="Övriga tjänster"/>
    <s v="2015"/>
    <x v="31"/>
    <n v="5.4163389293039499"/>
    <n v="5.2993033859882299"/>
    <n v="0.73885692904145395"/>
    <n v="0.128345551774004"/>
    <n v="0.113666378726616"/>
    <n v="24.429742960204202"/>
    <n v="6.4379828864398296E-3"/>
    <n v="9.7152316689212301E-2"/>
    <n v="0.69466229594847795"/>
    <n v="7.5807701374812604"/>
    <n v="4.9915909887319199"/>
    <n v="1.35788494948649"/>
    <n v="9.2961379826716701"/>
    <n v="79.841313491257495"/>
    <n v="0"/>
    <n v="0"/>
    <n v="10.1623785908901"/>
    <n v="51.020874833215501"/>
  </r>
  <r>
    <s v="21"/>
    <x v="24"/>
    <s v="Övriga tjänster"/>
    <s v="2016"/>
    <x v="32"/>
    <n v="5.2198935064340803"/>
    <n v="5.1096883405069899"/>
    <n v="0.86959575794647404"/>
    <n v="0.13152742214482399"/>
    <n v="0.12870109003271701"/>
    <n v="21.737416173214999"/>
    <n v="8.9839966633678808E-3"/>
    <n v="0.100441276222327"/>
    <n v="0.588781525085464"/>
    <n v="6.8442038232098898"/>
    <n v="4.57229457402698"/>
    <n v="1.19826871621259"/>
    <n v="8.57021746543038"/>
    <n v="71.746768537798005"/>
    <n v="0"/>
    <n v="0"/>
    <n v="12.0479563026531"/>
    <n v="43.474736437422798"/>
  </r>
  <r>
    <s v="21"/>
    <x v="24"/>
    <s v="Övriga tjänster"/>
    <s v="2016"/>
    <x v="33"/>
    <n v="4.8493935731609596"/>
    <n v="4.7361711766227703"/>
    <n v="0.98817174959787302"/>
    <n v="0.14325520032679101"/>
    <n v="0.12546428263534101"/>
    <n v="23.306856651097799"/>
    <n v="9.9013991626749395E-3"/>
    <n v="9.5751377103852606E-2"/>
    <n v="0.64528793218563396"/>
    <n v="7.3590935257922601"/>
    <n v="5.0254345535930796"/>
    <n v="1.3108463703862201"/>
    <n v="9.4268925299538306"/>
    <n v="71.746768537798005"/>
    <n v="0"/>
    <n v="0"/>
    <n v="13.6898211106005"/>
    <n v="47.985372603963903"/>
  </r>
  <r>
    <s v="21"/>
    <x v="24"/>
    <s v="Övriga tjänster"/>
    <s v="2016"/>
    <x v="34"/>
    <n v="4.7278882018706003"/>
    <n v="4.6139960828113704"/>
    <n v="0.963768024679303"/>
    <n v="0.145956699740971"/>
    <n v="0.12381518178827"/>
    <n v="23.654500834914501"/>
    <n v="1.0110845226474799E-2"/>
    <n v="9.3994570616174597E-2"/>
    <n v="0.65990227238297205"/>
    <n v="7.4831175561602397"/>
    <n v="5.1317036014685602"/>
    <n v="1.33685953646252"/>
    <n v="9.6282572427190605"/>
    <n v="71.746768537798005"/>
    <n v="0"/>
    <n v="0"/>
    <n v="13.3520917181967"/>
    <n v="49.058929285596498"/>
  </r>
  <r>
    <s v="21"/>
    <x v="24"/>
    <s v="Övriga tjänster"/>
    <s v="2016"/>
    <x v="35"/>
    <n v="5.6729165620730804"/>
    <n v="5.5579374690138001"/>
    <n v="1.05243444850098"/>
    <n v="0.14840545761344101"/>
    <n v="0.139459937640174"/>
    <n v="24.444575640060101"/>
    <n v="1.0112569602161101E-2"/>
    <n v="0.10596326526737999"/>
    <n v="0.64280499383618706"/>
    <n v="7.4282072208344001"/>
    <n v="5.17334862280312"/>
    <n v="1.3539445573965401"/>
    <n v="9.6990072147652295"/>
    <n v="71.746768537798005"/>
    <n v="0"/>
    <n v="0"/>
    <n v="14.580547671301501"/>
    <n v="48.989033667281703"/>
  </r>
  <r>
    <s v="21"/>
    <x v="24"/>
    <s v="Övriga tjänster"/>
    <s v="2017"/>
    <x v="36"/>
    <n v="4.86310556775428"/>
    <n v="4.76556882081558"/>
    <n v="0.93571958825794199"/>
    <n v="0.13723551973697401"/>
    <n v="0.13377719469508501"/>
    <n v="20.044048399846201"/>
    <n v="4.7984887055360099E-3"/>
    <n v="0.108432692884729"/>
    <n v="0.57130206712933096"/>
    <n v="6.6056365558918602"/>
    <n v="4.4671445778602896"/>
    <n v="1.1384062088061999"/>
    <n v="8.41255086946604"/>
    <n v="57.423572756947301"/>
    <n v="0"/>
    <n v="0"/>
    <n v="12.9716920558347"/>
    <n v="42.145506980601503"/>
  </r>
  <r>
    <s v="21"/>
    <x v="24"/>
    <s v="Övriga tjänster"/>
    <s v="2017"/>
    <x v="37"/>
    <n v="4.5478883550525104"/>
    <n v="4.4473754990496603"/>
    <n v="1.01461390635543"/>
    <n v="0.14857152128359999"/>
    <n v="0.13277964663426001"/>
    <n v="21.351438149123599"/>
    <n v="5.26455765882903E-3"/>
    <n v="0.107441297663654"/>
    <n v="0.63094783220453299"/>
    <n v="7.1724284828382903"/>
    <n v="4.8708952533173999"/>
    <n v="1.23631439155732"/>
    <n v="9.1788013368374699"/>
    <n v="57.423572756947301"/>
    <n v="0"/>
    <n v="0"/>
    <n v="14.0645580185551"/>
    <n v="46.241353482579399"/>
  </r>
  <r>
    <s v="21"/>
    <x v="24"/>
    <s v="Övriga tjänster"/>
    <s v="2017"/>
    <x v="38"/>
    <n v="4.4329284260892496"/>
    <n v="4.3326820805985804"/>
    <n v="1.0496631842727699"/>
    <n v="0.14777503325060201"/>
    <n v="0.130799604368419"/>
    <n v="21.194181334833701"/>
    <n v="5.25472832204816E-3"/>
    <n v="0.106762461076353"/>
    <n v="0.63833663153544595"/>
    <n v="7.2356947624010504"/>
    <n v="4.8482882401049103"/>
    <n v="1.22978080500037"/>
    <n v="9.1371421736128493"/>
    <n v="57.423572756947301"/>
    <n v="0"/>
    <n v="0"/>
    <n v="14.550037757653101"/>
    <n v="46.166554774769502"/>
  </r>
  <r>
    <s v="21"/>
    <x v="24"/>
    <s v="Övriga tjänster"/>
    <s v="2017"/>
    <x v="39"/>
    <n v="4.7289759480144697"/>
    <n v="4.6290768987392497"/>
    <n v="1.15100288180002"/>
    <n v="0.14614909387408301"/>
    <n v="0.13378452291599899"/>
    <n v="21.1299301866175"/>
    <n v="5.1212092777586701E-3"/>
    <n v="0.106731577437992"/>
    <n v="0.601834085966101"/>
    <n v="6.8744623150344903"/>
    <n v="4.7807663485058001"/>
    <n v="1.2151243441658399"/>
    <n v="9.0069641798519804"/>
    <n v="57.423572756947301"/>
    <n v="0"/>
    <n v="0"/>
    <n v="15.9547718924969"/>
    <n v="45.120605788904001"/>
  </r>
  <r>
    <s v="21"/>
    <x v="24"/>
    <s v="Övriga tjänster"/>
    <s v="2018"/>
    <x v="40"/>
    <n v="4.7948644966027203"/>
    <n v="4.7016306145837801"/>
    <n v="0.97333274127113001"/>
    <n v="0.14976715623623399"/>
    <n v="0.15122633062103499"/>
    <n v="18.069244394263301"/>
    <n v="7.8849094362297301E-3"/>
    <n v="0.13473765412375799"/>
    <n v="0.63558903669959899"/>
    <n v="7.0213143538418503"/>
    <n v="4.4976626921855498"/>
    <n v="1.0984633212018899"/>
    <n v="8.5288142573761494"/>
    <n v="49.311248358957997"/>
    <n v="0"/>
    <n v="0"/>
    <n v="13.4600756478116"/>
    <n v="40.516710607435797"/>
  </r>
  <r>
    <s v="21"/>
    <x v="24"/>
    <s v="Övriga tjänster"/>
    <s v="2018"/>
    <x v="41"/>
    <n v="4.5455430998403603"/>
    <n v="4.4474149658297204"/>
    <n v="1.1941213551157099"/>
    <n v="0.16779857421213901"/>
    <n v="0.155366553052419"/>
    <n v="19.807819826050999"/>
    <n v="8.9461445579752993E-3"/>
    <n v="0.138522007365563"/>
    <n v="0.71677583157866498"/>
    <n v="7.7744671446609397"/>
    <n v="5.0765764636416399"/>
    <n v="1.2339984975574301"/>
    <n v="9.6335351710032597"/>
    <n v="49.311248358957997"/>
    <n v="0"/>
    <n v="0"/>
    <n v="16.511616248651901"/>
    <n v="45.975574701841801"/>
  </r>
  <r>
    <s v="21"/>
    <x v="24"/>
    <s v="Övriga tjänster"/>
    <s v="2018"/>
    <x v="42"/>
    <n v="4.4499697919949002"/>
    <n v="4.3518826463530997"/>
    <n v="1.1057436268580001"/>
    <n v="0.16769585530112099"/>
    <n v="0.154874843858651"/>
    <n v="19.745906961218601"/>
    <n v="9.0073468128379994E-3"/>
    <n v="0.140639596849996"/>
    <n v="0.73930715809557701"/>
    <n v="7.9987258552753797"/>
    <n v="5.0756100899438996"/>
    <n v="1.2330236950626501"/>
    <n v="9.6325772261025708"/>
    <n v="49.311248358957997"/>
    <n v="0"/>
    <n v="0"/>
    <n v="15.2898403320273"/>
    <n v="46.284459985044698"/>
  </r>
  <r>
    <s v="21"/>
    <x v="24"/>
    <s v="Övriga tjänster"/>
    <s v="2018"/>
    <x v="43"/>
    <n v="4.6831396916644303"/>
    <n v="4.5866065745560203"/>
    <n v="1.1500127162598399"/>
    <n v="0.16186288975736701"/>
    <n v="0.154578677276974"/>
    <n v="19.265178722120201"/>
    <n v="8.5719987657725503E-3"/>
    <n v="0.13697432266883999"/>
    <n v="0.68260861011524498"/>
    <n v="7.4567160001332304"/>
    <n v="4.8841326345333904"/>
    <n v="1.1893503430817101"/>
    <n v="9.2658194849056503"/>
    <n v="49.311248358957997"/>
    <n v="0"/>
    <n v="0"/>
    <n v="15.9022819732513"/>
    <n v="44.0529915759722"/>
  </r>
  <r>
    <s v="21"/>
    <x v="24"/>
    <s v="Övriga tjänster"/>
    <s v="2019"/>
    <x v="44"/>
    <n v="4.7034006944704601"/>
    <n v="4.6230268324668096"/>
    <n v="0.834523640659669"/>
    <n v="0.140921260217891"/>
    <n v="0.149662337773316"/>
    <n v="14.959871453162799"/>
    <n v="5.3132664828426397E-3"/>
    <n v="0.14217417375647001"/>
    <n v="0.64077767869012203"/>
    <n v="6.7038593100836499"/>
    <n v="4.0328037908666898"/>
    <n v="0.96658565176147504"/>
    <n v="7.6676433325771001"/>
    <n v="38.839182588254801"/>
    <n v="0"/>
    <n v="0"/>
    <n v="11.530241575858399"/>
    <n v="38.1037033841613"/>
  </r>
  <r>
    <s v="21"/>
    <x v="24"/>
    <s v="Övriga tjänster"/>
    <s v="2019"/>
    <x v="45"/>
    <n v="4.38809818585825"/>
    <n v="4.3031785664897999"/>
    <n v="1.02344977518117"/>
    <n v="0.15771647268105801"/>
    <n v="0.15305612570399199"/>
    <n v="16.257186465571301"/>
    <n v="6.0475929292061401E-3"/>
    <n v="0.146172667446198"/>
    <n v="0.722875494369694"/>
    <n v="7.4090058846660698"/>
    <n v="4.5505758047346898"/>
    <n v="1.08441167064549"/>
    <n v="8.6595293504645401"/>
    <n v="38.839182588254801"/>
    <n v="0"/>
    <n v="0"/>
    <n v="14.137571634257201"/>
    <n v="43.277666936123303"/>
  </r>
  <r>
    <s v="21"/>
    <x v="24"/>
    <s v="Övriga tjänster"/>
    <s v="2019"/>
    <x v="46"/>
    <n v="4.2852666696690802"/>
    <n v="4.2003877821072502"/>
    <n v="0.94763648621601804"/>
    <n v="0.157615565510107"/>
    <n v="0.152556432621198"/>
    <n v="16.189864078576399"/>
    <n v="6.1271437505952099E-3"/>
    <n v="0.14854688305987401"/>
    <n v="0.74728926234896298"/>
    <n v="7.6536987964903398"/>
    <n v="4.5495144448518197"/>
    <n v="1.08334235173833"/>
    <n v="8.6584759496059807"/>
    <n v="38.839182588254801"/>
    <n v="0"/>
    <n v="0"/>
    <n v="13.0902691916035"/>
    <n v="43.639844147947798"/>
  </r>
  <r>
    <s v="21"/>
    <x v="24"/>
    <s v="Övriga tjänster"/>
    <s v="2019"/>
    <x v="47"/>
    <n v="4.5516103500589402"/>
    <n v="4.4681686435888803"/>
    <n v="0.98551547497231595"/>
    <n v="0.15219464377403"/>
    <n v="0.15253368863139799"/>
    <n v="15.864379332021601"/>
    <n v="5.77630050662195E-3"/>
    <n v="0.144492678065574"/>
    <n v="0.68780102838719104"/>
    <n v="7.1009484623404102"/>
    <n v="4.3785571403690797"/>
    <n v="1.0457109909493101"/>
    <n v="8.3294700317510202"/>
    <n v="38.839182588254801"/>
    <n v="0"/>
    <n v="0"/>
    <n v="13.6135309403662"/>
    <n v="41.432286681527799"/>
  </r>
  <r>
    <s v="21"/>
    <x v="24"/>
    <s v="Övriga tjänster"/>
    <s v="2020"/>
    <x v="48"/>
    <n v="4.6618732686593001"/>
    <n v="4.5855096684123096"/>
    <n v="0.96969841362340103"/>
    <n v="0.144459269641462"/>
    <n v="0.16305029078044"/>
    <n v="14.3556805108124"/>
    <n v="5.8388130269986602E-3"/>
    <n v="0.172245302282864"/>
    <n v="0.84272095935015401"/>
    <n v="7.8395166829922402"/>
    <n v="4.0928012734031496"/>
    <n v="0.97280300007421805"/>
    <n v="7.79305849297808"/>
    <n v="33.516485650150997"/>
    <n v="0"/>
    <n v="0"/>
    <n v="13.4072539553034"/>
    <n v="38.913258934305397"/>
  </r>
  <r>
    <s v="21"/>
    <x v="24"/>
    <s v="Övriga tjänster"/>
    <s v="2020"/>
    <x v="49"/>
    <n v="4.0368392798446697"/>
    <n v="3.9611558450443698"/>
    <n v="0.96028987626631401"/>
    <n v="0.14301567289191"/>
    <n v="0.152421279778299"/>
    <n v="13.8698622336988"/>
    <n v="5.9064710276893698E-3"/>
    <n v="0.164915800935929"/>
    <n v="0.85945280026443005"/>
    <n v="7.88996971381333"/>
    <n v="4.0756379347928702"/>
    <n v="0.96429546014991996"/>
    <n v="7.7656283864180802"/>
    <n v="33.516485650150997"/>
    <n v="0"/>
    <n v="0"/>
    <n v="13.277293406852399"/>
    <n v="39.246639361169699"/>
  </r>
  <r>
    <s v="21"/>
    <x v="24"/>
    <s v="Övriga tjänster"/>
    <s v="2020"/>
    <x v="50"/>
    <n v="4.1272391704458302"/>
    <n v="4.04927666143218"/>
    <n v="0.95243870228361904"/>
    <n v="0.15073347385522701"/>
    <n v="0.16077331399517999"/>
    <n v="14.537130492669201"/>
    <n v="6.3704368216098697E-3"/>
    <n v="0.17932147775198101"/>
    <n v="0.95266088636900503"/>
    <n v="8.7552384121056708"/>
    <n v="4.2973214554167303"/>
    <n v="1.0157822327316499"/>
    <n v="8.1891600164591996"/>
    <n v="33.516485650150997"/>
    <n v="0"/>
    <n v="0"/>
    <n v="13.1683525748193"/>
    <n v="42.101589276675497"/>
  </r>
  <r>
    <s v="21"/>
    <x v="24"/>
    <s v="Övriga tjänster"/>
    <s v="2020"/>
    <x v="51"/>
    <n v="4.4737010268392297"/>
    <n v="4.3946260366719301"/>
    <n v="0.76458974669399904"/>
    <n v="0.15470087978581701"/>
    <n v="0.16295612049666799"/>
    <n v="15.082002569605701"/>
    <n v="6.16693338102606E-3"/>
    <n v="0.168538366322429"/>
    <n v="0.85967285399655502"/>
    <n v="7.8499627666335403"/>
    <n v="4.4094096100192202"/>
    <n v="1.04408926361619"/>
    <n v="8.4006155338320898"/>
    <n v="33.516485650150997"/>
    <n v="0"/>
    <n v="0"/>
    <n v="10.574511577349"/>
    <n v="41.398331594878002"/>
  </r>
  <r>
    <s v="21"/>
    <x v="24"/>
    <s v="Övriga tjänster"/>
    <s v="2021"/>
    <x v="52"/>
    <n v="4.5143963616836604"/>
    <n v="4.4465100562041302"/>
    <n v="0.83935603025350303"/>
    <n v="0.13718177587371599"/>
    <n v="0.15665570562693601"/>
    <n v="12.5506971398964"/>
    <n v="5.6546394191741896E-3"/>
    <n v="0.18009361897698101"/>
    <n v="0.89515516646929605"/>
    <n v="7.8993258695093296"/>
    <n v="3.7359914709242799"/>
    <n v="0.88424780662850899"/>
    <n v="7.11599913325015"/>
    <n v="27.1467751154347"/>
    <n v="0"/>
    <n v="0"/>
    <n v="11.647945711321499"/>
    <n v="37.1040380310545"/>
  </r>
  <r>
    <s v="21"/>
    <x v="24"/>
    <s v="Övriga tjänster"/>
    <s v="2021"/>
    <x v="53"/>
    <n v="4.32713374224398"/>
    <n v="4.2539084816924504"/>
    <n v="0.85361568139708499"/>
    <n v="0.156359527813384"/>
    <n v="0.165828948769461"/>
    <n v="13.8112378123607"/>
    <n v="6.6183432134557596E-3"/>
    <n v="0.19684455993668401"/>
    <n v="1.04889672196895"/>
    <n v="9.1180956187456292"/>
    <n v="4.29007933283558"/>
    <n v="1.00930422110203"/>
    <n v="8.1785922231848094"/>
    <n v="27.1467751154347"/>
    <n v="0"/>
    <n v="0"/>
    <n v="11.8454782784339"/>
    <n v="43.244312437596101"/>
  </r>
  <r>
    <s v="21"/>
    <x v="24"/>
    <s v="Övriga tjänster"/>
    <s v="2021"/>
    <x v="54"/>
    <n v="4.2280416395533402"/>
    <n v="4.1558666660442096"/>
    <n v="0.99342361499899401"/>
    <n v="0.152388243230062"/>
    <n v="0.16590406920456799"/>
    <n v="13.4459005353488"/>
    <n v="6.7196930531366302E-3"/>
    <n v="0.206125173948871"/>
    <n v="1.1057833845244101"/>
    <n v="9.7164880710519892"/>
    <n v="4.1734606604579403"/>
    <n v="0.98177395537112"/>
    <n v="7.9563796212945403"/>
    <n v="27.1467751154347"/>
    <n v="0"/>
    <n v="0"/>
    <n v="13.7843349930623"/>
    <n v="43.440077343911298"/>
  </r>
  <r>
    <s v="21"/>
    <x v="24"/>
    <s v="Övriga tjänster"/>
    <s v="2021"/>
    <x v="55"/>
    <n v="4.3897436541954002"/>
    <n v="4.3190764157966299"/>
    <n v="0.98926145076824501"/>
    <n v="0.14719781340744201"/>
    <n v="0.16118009751296"/>
    <n v="13.190995688933199"/>
    <n v="6.1721837773252401E-3"/>
    <n v="0.18906769029631301"/>
    <n v="0.97924209532717299"/>
    <n v="8.5679082028700098"/>
    <n v="4.0261671674870403"/>
    <n v="0.94961138126809397"/>
    <n v="7.6726310255547299"/>
    <n v="27.1467751154347"/>
    <n v="0"/>
    <n v="0"/>
    <n v="13.7268625377819"/>
    <n v="40.385406128765602"/>
  </r>
  <r>
    <s v="21"/>
    <x v="24"/>
    <s v="Övriga tjänster"/>
    <s v="2022"/>
    <x v="56"/>
    <n v="3.9457499255453699"/>
    <n v="3.8817326769190199"/>
    <n v="0.91972772016385096"/>
    <n v="0.12780976670317601"/>
    <n v="0.142027540892467"/>
    <n v="11.517342923398401"/>
    <n v="5.3866251961312804E-3"/>
    <n v="0.16815956200249599"/>
    <n v="0.86238643676117999"/>
    <n v="7.58741114865615"/>
    <n v="3.4897972068073302"/>
    <n v="0.82415894705811898"/>
    <n v="6.6492239047159103"/>
    <n v="27.1467751154347"/>
    <n v="0"/>
    <n v="0"/>
    <n v="12.7627807005885"/>
    <n v="35.177410079699598"/>
  </r>
  <r>
    <s v="21"/>
    <x v="24"/>
    <s v="Övriga tjänster"/>
    <s v="2022"/>
    <x v="57"/>
    <n v="3.5454513464661201"/>
    <n v="3.48185841302347"/>
    <n v="1.0826814465851999"/>
    <n v="0.12654650920961799"/>
    <n v="0.138829257038661"/>
    <n v="11.168048383934099"/>
    <n v="5.6299358055286897E-3"/>
    <n v="0.17433818026248701"/>
    <n v="0.933165917246777"/>
    <n v="8.2276395067134196"/>
    <n v="3.4634639765853801"/>
    <n v="0.81525300653877597"/>
    <n v="6.6022325807970201"/>
    <n v="27.1467751154347"/>
    <n v="0"/>
    <n v="0"/>
    <n v="15.022777846098201"/>
    <n v="36.286168059042602"/>
  </r>
  <r>
    <s v="21"/>
    <x v="24"/>
    <s v="Övriga tjänster"/>
    <s v="2022"/>
    <x v="58"/>
    <n v="3.5077681468224502"/>
    <n v="3.4440755984337899"/>
    <n v="1.1024741192123"/>
    <n v="0.12679428534047599"/>
    <n v="0.140041909586409"/>
    <n v="11.1560445625193"/>
    <n v="5.75874604188625E-3"/>
    <n v="0.17984958470934101"/>
    <n v="0.97023056679530495"/>
    <n v="8.5825964317349595"/>
    <n v="3.4690741835746799"/>
    <n v="0.81610417840017702"/>
    <n v="6.6134822864744498"/>
    <n v="27.1467751154347"/>
    <n v="0"/>
    <n v="0"/>
    <n v="15.296792608525701"/>
    <n v="36.934630385231401"/>
  </r>
  <r>
    <s v="21"/>
    <x v="24"/>
    <s v="Övriga tjänster"/>
    <s v="2022"/>
    <x v="59"/>
    <n v="3.7708612596122002"/>
    <n v="3.70615526855212"/>
    <n v="1.0004903014475099"/>
    <n v="0.13035388971093301"/>
    <n v="0.142547177916625"/>
    <n v="11.5874162315961"/>
    <n v="5.6306458855138698E-3"/>
    <n v="0.17331927538115499"/>
    <n v="0.91307949805765098"/>
    <n v="8.0218992696907101"/>
    <n v="3.5668367122386599"/>
    <n v="0.84053732028291395"/>
    <n v="6.7981604469346397"/>
    <n v="27.1467751154347"/>
    <n v="0"/>
    <n v="0"/>
    <n v="13.882455616580801"/>
    <n v="36.554085890430997"/>
  </r>
  <r>
    <s v="21"/>
    <x v="24"/>
    <s v="Övriga tjänster"/>
    <s v="2023"/>
    <x v="60"/>
    <n v="3.9271366526079601"/>
    <n v="3.8637935254942599"/>
    <n v="1.00382272014008"/>
    <n v="0.125289107695577"/>
    <n v="0.1418080096197"/>
    <n v="11.316157117007901"/>
    <n v="5.3749806287572898E-3"/>
    <n v="0.17110869350559199"/>
    <n v="0.87650844836568897"/>
    <n v="7.7590368496749003"/>
    <n v="3.41578417418717"/>
    <n v="0.80714830888815403"/>
    <n v="6.50764827765743"/>
    <n v="27.1467751154347"/>
    <n v="0"/>
    <n v="0"/>
    <n v="13.929093310028099"/>
    <n v="34.9299078869103"/>
  </r>
  <r>
    <s v="22"/>
    <x v="25"/>
    <s v="Övriga tjänster"/>
    <s v="2008"/>
    <x v="0"/>
    <n v="21.7147495152389"/>
    <n v="20.983112640170798"/>
    <n v="1.3340247628734601"/>
    <n v="0.35838358558175298"/>
    <n v="2.3245771187463502"/>
    <n v="60.1656765936985"/>
    <n v="6.7567865148473502E-2"/>
    <n v="4.9549580357778602"/>
    <n v="36.748569358602303"/>
    <n v="209.85580730416001"/>
    <n v="21.209957939733901"/>
    <n v="5.88590733778243"/>
    <n v="39.327709403221697"/>
    <n v="571.577065564083"/>
    <n v="0"/>
    <n v="0"/>
    <n v="18.963723137301201"/>
    <n v="286.39514351301801"/>
  </r>
  <r>
    <s v="22"/>
    <x v="25"/>
    <s v="Övriga tjänster"/>
    <s v="2008"/>
    <x v="1"/>
    <n v="24.3726041825328"/>
    <n v="23.620349381775199"/>
    <n v="1.8637100537644899"/>
    <n v="0.40312943368083098"/>
    <n v="2.6374441167173401"/>
    <n v="67.393563072929297"/>
    <n v="6.9503350861139998E-2"/>
    <n v="5.6938122074691702"/>
    <n v="41.860630801528302"/>
    <n v="240.37445690758599"/>
    <n v="23.4620622419942"/>
    <n v="6.5167649522059499"/>
    <n v="43.496620381558103"/>
    <n v="571.577065564083"/>
    <n v="0"/>
    <n v="0"/>
    <n v="26.2497287519728"/>
    <n v="324.09075018852502"/>
  </r>
  <r>
    <s v="22"/>
    <x v="25"/>
    <s v="Övriga tjänster"/>
    <s v="2008"/>
    <x v="2"/>
    <n v="24.500898888038201"/>
    <n v="23.746851309623199"/>
    <n v="2.0487278983434201"/>
    <n v="0.40223119322801898"/>
    <n v="2.70997309448201"/>
    <n v="66.5768894103241"/>
    <n v="7.0518961946055697E-2"/>
    <n v="5.8897131952823001"/>
    <n v="42.635332274984201"/>
    <n v="247.433281343961"/>
    <n v="22.532650439898301"/>
    <n v="6.2742714986036097"/>
    <n v="41.755046008925397"/>
    <n v="571.577065564083"/>
    <n v="0"/>
    <n v="0"/>
    <n v="28.864997155373899"/>
    <n v="326.36824606879998"/>
  </r>
  <r>
    <s v="22"/>
    <x v="25"/>
    <s v="Övriga tjänster"/>
    <s v="2008"/>
    <x v="3"/>
    <n v="22.805819501580299"/>
    <n v="22.065841298739201"/>
    <n v="1.7212701470171401"/>
    <n v="0.38034496904100201"/>
    <n v="2.4146328743245999"/>
    <n v="64.207827244025907"/>
    <n v="7.0551021186166393E-2"/>
    <n v="5.1706312067095102"/>
    <n v="38.548238337834299"/>
    <n v="218.787521439101"/>
    <n v="23.015184261524698"/>
    <n v="6.3783542422436597"/>
    <n v="42.685053305970598"/>
    <n v="571.577065564083"/>
    <n v="0"/>
    <n v="0"/>
    <n v="24.287323665747302"/>
    <n v="302.49559344186002"/>
  </r>
  <r>
    <s v="22"/>
    <x v="25"/>
    <s v="Övriga tjänster"/>
    <s v="2009"/>
    <x v="4"/>
    <n v="21.8056784342977"/>
    <n v="21.062516875290498"/>
    <n v="1.71206259475881"/>
    <n v="0.349082910507026"/>
    <n v="2.06847698180469"/>
    <n v="59.758462725541001"/>
    <n v="6.8740708065334097E-2"/>
    <n v="4.5385995610518499"/>
    <n v="33.152915111113998"/>
    <n v="188.406581700955"/>
    <n v="21.458548571393901"/>
    <n v="5.8417237664807704"/>
    <n v="39.920674879659799"/>
    <n v="592.73723223231195"/>
    <n v="0"/>
    <n v="0"/>
    <n v="24.1127294602897"/>
    <n v="288.72190110525702"/>
  </r>
  <r>
    <s v="22"/>
    <x v="25"/>
    <s v="Övriga tjänster"/>
    <s v="2009"/>
    <x v="5"/>
    <n v="24.700795702275499"/>
    <n v="23.9361213014583"/>
    <n v="2.2541972954812701"/>
    <n v="0.39193599940019702"/>
    <n v="2.4312188837059798"/>
    <n v="66.508706050372297"/>
    <n v="6.7073505342103795E-2"/>
    <n v="5.4016587414469397"/>
    <n v="38.6243494080177"/>
    <n v="222.525661335145"/>
    <n v="23.137615337412001"/>
    <n v="6.3149909408532601"/>
    <n v="43.025213361262097"/>
    <n v="592.73723223231195"/>
    <n v="0"/>
    <n v="0"/>
    <n v="31.701626155156799"/>
    <n v="329.34143551336501"/>
  </r>
  <r>
    <s v="22"/>
    <x v="25"/>
    <s v="Övriga tjänster"/>
    <s v="2009"/>
    <x v="6"/>
    <n v="25.242817032164702"/>
    <n v="24.473869061355199"/>
    <n v="2.3620993465548401"/>
    <n v="0.398479215367537"/>
    <n v="2.52191951802694"/>
    <n v="67.326379063694603"/>
    <n v="6.8490350249472406E-2"/>
    <n v="5.6202476071552399"/>
    <n v="39.847101445441801"/>
    <n v="230.87223949852299"/>
    <n v="23.0859870683758"/>
    <n v="6.3091990300633896"/>
    <n v="42.919389252667401"/>
    <n v="592.73723223231195"/>
    <n v="0"/>
    <n v="0"/>
    <n v="33.263904493334401"/>
    <n v="337.031174491782"/>
  </r>
  <r>
    <s v="22"/>
    <x v="25"/>
    <s v="Övriga tjänster"/>
    <s v="2009"/>
    <x v="7"/>
    <n v="23.1640298679736"/>
    <n v="22.411059398959601"/>
    <n v="2.0878677158232102"/>
    <n v="0.37441612244134098"/>
    <n v="2.1790344405242101"/>
    <n v="64.537313068322007"/>
    <n v="7.0947039299777706E-2"/>
    <n v="4.7927080783517901"/>
    <n v="35.063277301123399"/>
    <n v="197.92884277374699"/>
    <n v="23.5200341395377"/>
    <n v="6.3947632875768798"/>
    <n v="43.765446957437497"/>
    <n v="592.73723223231195"/>
    <n v="0"/>
    <n v="0"/>
    <n v="29.455189926525701"/>
    <n v="306.88874577534398"/>
  </r>
  <r>
    <s v="22"/>
    <x v="25"/>
    <s v="Övriga tjänster"/>
    <s v="2010"/>
    <x v="8"/>
    <n v="19.9203145116626"/>
    <n v="19.279617375206399"/>
    <n v="2.06033777871763"/>
    <n v="0.32949209717208999"/>
    <n v="1.6719823787389101"/>
    <n v="56.926999073097498"/>
    <n v="7.4187044409738195E-2"/>
    <n v="3.6744008518396498"/>
    <n v="26.4429356511293"/>
    <n v="151.80873236358201"/>
    <n v="18.860711194495501"/>
    <n v="5.1901745576817602"/>
    <n v="34.992666041464197"/>
    <n v="506.56622410094297"/>
    <n v="0"/>
    <n v="0"/>
    <n v="29.349447182492401"/>
    <n v="261.63918055233302"/>
  </r>
  <r>
    <s v="22"/>
    <x v="25"/>
    <s v="Övriga tjänster"/>
    <s v="2010"/>
    <x v="9"/>
    <n v="22.024780215265899"/>
    <n v="21.367685452090999"/>
    <n v="2.7339664107625898"/>
    <n v="0.36243268944803297"/>
    <n v="1.9458527275088899"/>
    <n v="62.226001477980098"/>
    <n v="6.0813861476201797E-2"/>
    <n v="4.3557769012533001"/>
    <n v="30.523171678268799"/>
    <n v="177.665531743831"/>
    <n v="20.094398110705601"/>
    <n v="5.5415758273862901"/>
    <n v="37.267578210511203"/>
    <n v="506.56622410094297"/>
    <n v="0"/>
    <n v="0"/>
    <n v="38.894469306148999"/>
    <n v="292.61991263385801"/>
  </r>
  <r>
    <s v="22"/>
    <x v="25"/>
    <s v="Övriga tjänster"/>
    <s v="2010"/>
    <x v="10"/>
    <n v="22.7806896347515"/>
    <n v="22.118035287730901"/>
    <n v="2.7718560509638701"/>
    <n v="0.37225833127202401"/>
    <n v="2.0514166118780599"/>
    <n v="63.579006817965002"/>
    <n v="6.4254090023816102E-2"/>
    <n v="4.5942088979504003"/>
    <n v="31.9890456254026"/>
    <n v="187.44846457046501"/>
    <n v="20.233683305662701"/>
    <n v="5.5880573340593402"/>
    <n v="37.516369492078198"/>
    <n v="506.56622410094297"/>
    <n v="0"/>
    <n v="0"/>
    <n v="39.441909999855604"/>
    <n v="303.61555919598902"/>
  </r>
  <r>
    <s v="22"/>
    <x v="25"/>
    <s v="Övriga tjänster"/>
    <s v="2010"/>
    <x v="11"/>
    <n v="21.596759140467402"/>
    <n v="20.943963134613199"/>
    <n v="2.3952440463367899"/>
    <n v="0.36398641168778201"/>
    <n v="1.7776208091405801"/>
    <n v="63.2981632788387"/>
    <n v="7.65384986899178E-2"/>
    <n v="3.8988521028044598"/>
    <n v="28.331958032016502"/>
    <n v="160.88173472367001"/>
    <n v="21.4074617959409"/>
    <n v="5.8799869851513398"/>
    <n v="39.730752262251002"/>
    <n v="506.56622410094297"/>
    <n v="0"/>
    <n v="0"/>
    <n v="34.2451405998426"/>
    <n v="285.23857145965502"/>
  </r>
  <r>
    <s v="22"/>
    <x v="25"/>
    <s v="Övriga tjänster"/>
    <s v="2011"/>
    <x v="12"/>
    <n v="21.339471817644501"/>
    <n v="20.661942347201599"/>
    <n v="5.9952491309974096"/>
    <n v="0.37232569164670098"/>
    <n v="1.83950877178067"/>
    <n v="65.918499309285096"/>
    <n v="5.8019840122612999E-2"/>
    <n v="4.2396643560824998"/>
    <n v="27.094094423095399"/>
    <n v="161.29755137662801"/>
    <n v="23.974812440604602"/>
    <n v="6.2030672753424998"/>
    <n v="45.100895869362397"/>
    <n v="527.35691654664299"/>
    <n v="0"/>
    <n v="0"/>
    <n v="84.712743282967295"/>
    <n v="283.12916541037401"/>
  </r>
  <r>
    <s v="22"/>
    <x v="25"/>
    <s v="Övriga tjänster"/>
    <s v="2011"/>
    <x v="13"/>
    <n v="23.805548523555199"/>
    <n v="23.107643733548102"/>
    <n v="8.3685501315476696"/>
    <n v="0.41105485579472001"/>
    <n v="2.2006548812442799"/>
    <n v="72.812685268875001"/>
    <n v="5.9245631416824103E-2"/>
    <n v="5.3150450577950599"/>
    <n v="32.369004463660502"/>
    <n v="195.925856897876"/>
    <n v="25.754904898543401"/>
    <n v="6.6834628079598302"/>
    <n v="48.425975518083803"/>
    <n v="527.35691654664299"/>
    <n v="0"/>
    <n v="0"/>
    <n v="118.119734825526"/>
    <n v="318.27049605631601"/>
  </r>
  <r>
    <s v="22"/>
    <x v="25"/>
    <s v="Övriga tjänster"/>
    <s v="2011"/>
    <x v="14"/>
    <n v="24.013600440204399"/>
    <n v="23.314181301081799"/>
    <n v="8.4971365391192393"/>
    <n v="0.41300659858497601"/>
    <n v="2.2362669268186899"/>
    <n v="73.0719386625684"/>
    <n v="6.0704705177133701E-2"/>
    <n v="5.40761517441178"/>
    <n v="32.859799538069801"/>
    <n v="199.34552724694001"/>
    <n v="25.731755568226902"/>
    <n v="6.6812616257634296"/>
    <n v="48.3779188750432"/>
    <n v="527.35691654664299"/>
    <n v="0"/>
    <n v="0"/>
    <n v="119.903292915962"/>
    <n v="321.56878262311398"/>
  </r>
  <r>
    <s v="22"/>
    <x v="25"/>
    <s v="Övriga tjänster"/>
    <s v="2011"/>
    <x v="15"/>
    <n v="22.286850272474599"/>
    <n v="21.600297453137301"/>
    <n v="7.1367630346749102"/>
    <n v="0.39610033643349102"/>
    <n v="1.93676120127714"/>
    <n v="70.379952071885498"/>
    <n v="5.8816515414409999E-2"/>
    <n v="4.5640291747625596"/>
    <n v="28.640756405988601"/>
    <n v="170.25408973865899"/>
    <n v="25.730505138201199"/>
    <n v="6.65384319623052"/>
    <n v="48.407813203401901"/>
    <n v="527.35691654664299"/>
    <n v="0"/>
    <n v="0"/>
    <n v="100.81111305812"/>
    <n v="297.31417984147299"/>
  </r>
  <r>
    <s v="22"/>
    <x v="25"/>
    <s v="Övriga tjänster"/>
    <s v="2012"/>
    <x v="16"/>
    <n v="19.7805294861795"/>
    <n v="19.1386515158697"/>
    <n v="2.26305616224094"/>
    <n v="0.40512003602378399"/>
    <n v="1.17233766011304"/>
    <n v="67.587237630156196"/>
    <n v="4.9629037316463398E-2"/>
    <n v="2.85452370504539"/>
    <n v="16.296572166671599"/>
    <n v="106.14794005496999"/>
    <n v="21.549067455799001"/>
    <n v="5.5373516294916696"/>
    <n v="40.463297831242997"/>
    <n v="501.69570628037098"/>
    <n v="0"/>
    <n v="0"/>
    <n v="32.130985875758"/>
    <n v="263.37857640352001"/>
  </r>
  <r>
    <s v="22"/>
    <x v="25"/>
    <s v="Övriga tjänster"/>
    <s v="2012"/>
    <x v="17"/>
    <n v="21.0686670226339"/>
    <n v="20.417759059229599"/>
    <n v="3.0448692451997301"/>
    <n v="0.42476274844357997"/>
    <n v="1.3089331709449801"/>
    <n v="70.656778459899499"/>
    <n v="4.9375252313526498E-2"/>
    <n v="3.2957466094316401"/>
    <n v="18.138899769527999"/>
    <n v="120.52983948034201"/>
    <n v="22.157401205678202"/>
    <n v="5.7060394983239"/>
    <n v="41.5909519240615"/>
    <n v="501.69570628037098"/>
    <n v="0"/>
    <n v="0"/>
    <n v="42.981162854088197"/>
    <n v="281.83133032934802"/>
  </r>
  <r>
    <s v="22"/>
    <x v="25"/>
    <s v="Övriga tjänster"/>
    <s v="2012"/>
    <x v="18"/>
    <n v="21.376205092240401"/>
    <n v="20.7237693376618"/>
    <n v="3.1395230652950001"/>
    <n v="0.42694269434674398"/>
    <n v="1.34286551058674"/>
    <n v="70.854761270590203"/>
    <n v="5.1692651267648299E-2"/>
    <n v="3.3915382819551598"/>
    <n v="18.606900586306999"/>
    <n v="124.392828483432"/>
    <n v="22.0761678935297"/>
    <n v="5.6902103539342699"/>
    <n v="41.432447464632702"/>
    <n v="501.69570628037098"/>
    <n v="0"/>
    <n v="0"/>
    <n v="44.241289155435098"/>
    <n v="286.20003840244698"/>
  </r>
  <r>
    <s v="22"/>
    <x v="25"/>
    <s v="Övriga tjänster"/>
    <s v="2012"/>
    <x v="19"/>
    <n v="20.378960188340699"/>
    <n v="19.732429646629001"/>
    <n v="2.7080641297777701"/>
    <n v="0.42102642711608401"/>
    <n v="1.18795829448384"/>
    <n v="70.301950163259207"/>
    <n v="5.1905835062188203E-2"/>
    <n v="2.87559573740397"/>
    <n v="16.6178592226888"/>
    <n v="107.468476143361"/>
    <n v="22.537644834343698"/>
    <n v="5.7868157282803603"/>
    <n v="42.3249781410738"/>
    <n v="501.69570628037098"/>
    <n v="0"/>
    <n v="0"/>
    <n v="38.203775832823503"/>
    <n v="271.48662734571002"/>
  </r>
  <r>
    <s v="22"/>
    <x v="25"/>
    <s v="Övriga tjänster"/>
    <s v="2013"/>
    <x v="20"/>
    <n v="18.430842831686402"/>
    <n v="17.815752023441"/>
    <n v="2.5819222209272699"/>
    <n v="0.40992457371998903"/>
    <n v="1.0486123087982899"/>
    <n v="67.578821495476404"/>
    <n v="4.2880313958165703E-2"/>
    <n v="2.4152253647600599"/>
    <n v="14.0239236715973"/>
    <n v="94.680725042206106"/>
    <n v="24.095454221164001"/>
    <n v="5.9103255739027301"/>
    <n v="45.746037606593802"/>
    <n v="477.09965156319402"/>
    <n v="0"/>
    <n v="0"/>
    <n v="36.318827243772503"/>
    <n v="244.79933216239999"/>
  </r>
  <r>
    <s v="22"/>
    <x v="25"/>
    <s v="Övriga tjänster"/>
    <s v="2013"/>
    <x v="21"/>
    <n v="20.3834137919361"/>
    <n v="19.753580497172301"/>
    <n v="3.2529638026692802"/>
    <n v="0.44806108316591398"/>
    <n v="1.2141948629157999"/>
    <n v="73.788437670402999"/>
    <n v="4.3962085221983402E-2"/>
    <n v="2.8865572501033201"/>
    <n v="16.237661516352301"/>
    <n v="111.454745879112"/>
    <n v="26.0017935926486"/>
    <n v="6.3877932907866599"/>
    <n v="49.353521040657"/>
    <n v="477.09965156319402"/>
    <n v="0"/>
    <n v="0"/>
    <n v="45.6992677819335"/>
    <n v="272.60932910001998"/>
  </r>
  <r>
    <s v="22"/>
    <x v="25"/>
    <s v="Övriga tjänster"/>
    <s v="2013"/>
    <x v="22"/>
    <n v="20.716493464967002"/>
    <n v="20.0846956379429"/>
    <n v="3.46786967192579"/>
    <n v="0.45080395789403899"/>
    <n v="1.2583973792516701"/>
    <n v="74.164266758552699"/>
    <n v="4.5238414661886502E-2"/>
    <n v="3.02685750411875"/>
    <n v="16.8255363785544"/>
    <n v="116.441066168695"/>
    <n v="25.958715898047501"/>
    <n v="6.3832100006512098"/>
    <n v="49.264600049219602"/>
    <n v="477.09965156319402"/>
    <n v="0"/>
    <n v="0"/>
    <n v="48.6619610881014"/>
    <n v="277.47996301152301"/>
  </r>
  <r>
    <s v="22"/>
    <x v="25"/>
    <s v="Övriga tjänster"/>
    <s v="2013"/>
    <x v="23"/>
    <n v="19.287761382696299"/>
    <n v="18.665289826601001"/>
    <n v="3.0484664530829"/>
    <n v="0.43283350497281198"/>
    <n v="1.09539377551172"/>
    <n v="71.369498147143204"/>
    <n v="4.3186325973986403E-2"/>
    <n v="2.5306282059334499"/>
    <n v="14.708196669720699"/>
    <n v="99.030049267990606"/>
    <n v="25.505870453883499"/>
    <n v="6.2539208787352596"/>
    <n v="48.426578105586302"/>
    <n v="477.09965156319402"/>
    <n v="0"/>
    <n v="0"/>
    <n v="42.788742311692999"/>
    <n v="257.26403770121999"/>
  </r>
  <r>
    <s v="22"/>
    <x v="25"/>
    <s v="Övriga tjänster"/>
    <s v="2014"/>
    <x v="24"/>
    <n v="17.0032434977301"/>
    <n v="16.443739460707601"/>
    <n v="1.7812195726081801"/>
    <n v="0.407039055281044"/>
    <n v="0.89577417829250805"/>
    <n v="64.290104957227101"/>
    <n v="4.6345185763934003E-2"/>
    <n v="1.6732128829009001"/>
    <n v="11.3730948891337"/>
    <n v="76.817451544278697"/>
    <n v="20.9183948229877"/>
    <n v="5.1406769305793603"/>
    <n v="39.603215569032898"/>
    <n v="426.55701038083498"/>
    <n v="0"/>
    <n v="0"/>
    <n v="24.724822402876399"/>
    <n v="224.398138903778"/>
  </r>
  <r>
    <s v="22"/>
    <x v="25"/>
    <s v="Övriga tjänster"/>
    <s v="2014"/>
    <x v="25"/>
    <n v="18.970569035857899"/>
    <n v="18.396533562385301"/>
    <n v="2.1353613268343099"/>
    <n v="0.44721546921038502"/>
    <n v="1.0345129911051401"/>
    <n v="70.579643169710593"/>
    <n v="4.4635565529619801E-2"/>
    <n v="1.99381212226591"/>
    <n v="13.221288090257501"/>
    <n v="90.873931459378099"/>
    <n v="22.767150682290499"/>
    <n v="5.6028879439206403"/>
    <n v="43.093977711363699"/>
    <n v="426.55701038083498"/>
    <n v="0"/>
    <n v="0"/>
    <n v="29.585162811555598"/>
    <n v="252.71357808540199"/>
  </r>
  <r>
    <s v="22"/>
    <x v="25"/>
    <s v="Övriga tjänster"/>
    <s v="2014"/>
    <x v="26"/>
    <n v="19.187108854513902"/>
    <n v="18.612046622075301"/>
    <n v="2.2064056813854598"/>
    <n v="0.44806519818049201"/>
    <n v="1.0631408764261301"/>
    <n v="70.663301418084998"/>
    <n v="4.7515119793240801E-2"/>
    <n v="2.0669679436436601"/>
    <n v="13.560806775259501"/>
    <n v="93.9047874556382"/>
    <n v="22.6966000084999"/>
    <n v="5.5901282595637598"/>
    <n v="42.954976692948797"/>
    <n v="426.55701038083498"/>
    <n v="0"/>
    <n v="0"/>
    <n v="30.543167677673502"/>
    <n v="255.953266799663"/>
  </r>
  <r>
    <s v="22"/>
    <x v="25"/>
    <s v="Övriga tjänster"/>
    <s v="2014"/>
    <x v="27"/>
    <n v="18.316031066457199"/>
    <n v="17.744818145923301"/>
    <n v="2.05833670721203"/>
    <n v="0.44520174325592399"/>
    <n v="0.95276600679355306"/>
    <n v="70.307942349693704"/>
    <n v="4.6353997768844503E-2"/>
    <n v="1.7704906422150699"/>
    <n v="12.1944780192508"/>
    <n v="81.738847633603598"/>
    <n v="22.9799197308087"/>
    <n v="5.6427136824335404"/>
    <n v="43.5115834497809"/>
    <n v="426.55701038083498"/>
    <n v="0"/>
    <n v="0"/>
    <n v="28.528810383566601"/>
    <n v="243.39096522327199"/>
  </r>
  <r>
    <s v="22"/>
    <x v="25"/>
    <s v="Övriga tjänster"/>
    <s v="2015"/>
    <x v="28"/>
    <n v="16.889839070252901"/>
    <n v="16.374828944080502"/>
    <n v="2.2083827088096899"/>
    <n v="0.44759669201873198"/>
    <n v="0.88669205205391499"/>
    <n v="64.223370854619901"/>
    <n v="3.9635463489293497E-2"/>
    <n v="1.55872035059641"/>
    <n v="10.559641203329701"/>
    <n v="73.080520652020795"/>
    <n v="20.972095737243901"/>
    <n v="5.0426723358404297"/>
    <n v="39.839445710789498"/>
    <n v="371.56962532990298"/>
    <n v="0"/>
    <n v="0"/>
    <n v="30.740348930340399"/>
    <n v="223.89544965390701"/>
  </r>
  <r>
    <s v="22"/>
    <x v="25"/>
    <s v="Övriga tjänster"/>
    <s v="2015"/>
    <x v="29"/>
    <n v="18.4642768271138"/>
    <n v="17.937727848103599"/>
    <n v="2.8250191409419099"/>
    <n v="0.47800481696835201"/>
    <n v="1.0110027565598401"/>
    <n v="68.633816108591205"/>
    <n v="4.1122088465023299E-2"/>
    <n v="1.8495210204732999"/>
    <n v="12.1129711148005"/>
    <n v="85.710824389754805"/>
    <n v="22.1840019973578"/>
    <n v="5.3441022993259599"/>
    <n v="42.129728857218701"/>
    <n v="371.56962532990298"/>
    <n v="0"/>
    <n v="0"/>
    <n v="39.250852718361401"/>
    <n v="246.399990351458"/>
  </r>
  <r>
    <s v="22"/>
    <x v="25"/>
    <s v="Övriga tjänster"/>
    <s v="2015"/>
    <x v="30"/>
    <n v="18.682542769722499"/>
    <n v="18.156052141164501"/>
    <n v="3.2290525862422799"/>
    <n v="0.47420465150845498"/>
    <n v="1.04488466351197"/>
    <n v="68.087820517374993"/>
    <n v="4.30974533248158E-2"/>
    <n v="1.9467161237601101"/>
    <n v="12.5535658447473"/>
    <n v="90.022034076602793"/>
    <n v="21.852903125427499"/>
    <n v="5.2716129963106697"/>
    <n v="41.4923047688346"/>
    <n v="371.56962532990298"/>
    <n v="0"/>
    <n v="0"/>
    <n v="44.800145481003099"/>
    <n v="249.7875842025"/>
  </r>
  <r>
    <s v="22"/>
    <x v="25"/>
    <s v="Övriga tjänster"/>
    <s v="2015"/>
    <x v="31"/>
    <n v="18.0067742118379"/>
    <n v="17.482219926657699"/>
    <n v="2.8719793332862"/>
    <n v="0.47650694044952402"/>
    <n v="0.95394002254417298"/>
    <n v="68.345290182650899"/>
    <n v="4.2522112731270503E-2"/>
    <n v="1.6876380440419501"/>
    <n v="11.3790407065904"/>
    <n v="79.082581721083002"/>
    <n v="22.2881971400647"/>
    <n v="5.3608042249938599"/>
    <n v="42.3375731373186"/>
    <n v="371.56962532990298"/>
    <n v="0"/>
    <n v="0"/>
    <n v="39.862328619657099"/>
    <n v="239.806387922303"/>
  </r>
  <r>
    <s v="22"/>
    <x v="25"/>
    <s v="Övriga tjänster"/>
    <s v="2016"/>
    <x v="32"/>
    <n v="15.5899417154533"/>
    <n v="15.1141177944434"/>
    <n v="2.8240238292359798"/>
    <n v="0.47580917380646798"/>
    <n v="0.89626419958807302"/>
    <n v="58.887912305485202"/>
    <n v="5.0631896515184703E-2"/>
    <n v="1.3424984334815899"/>
    <n v="9.8146194830935496"/>
    <n v="69.221774018127206"/>
    <n v="20.029225638036898"/>
    <n v="4.7477149389737399"/>
    <n v="38.133731570173303"/>
    <n v="324.63909236270399"/>
    <n v="0"/>
    <n v="0"/>
    <n v="39.258181401446997"/>
    <n v="206.54164165780699"/>
  </r>
  <r>
    <s v="22"/>
    <x v="25"/>
    <s v="Övriga tjänster"/>
    <s v="2016"/>
    <x v="33"/>
    <n v="17.364183054117799"/>
    <n v="16.871911804290502"/>
    <n v="3.2069273577935302"/>
    <n v="0.52568842342212296"/>
    <n v="1.0115973306358701"/>
    <n v="65.0942959002724"/>
    <n v="5.1949633637677899E-2"/>
    <n v="1.5493203516331"/>
    <n v="11.214166502873599"/>
    <n v="79.862885086797704"/>
    <n v="22.055295467614201"/>
    <n v="5.2312824174030101"/>
    <n v="41.9872451421896"/>
    <n v="324.63909236270399"/>
    <n v="0"/>
    <n v="0"/>
    <n v="44.568096234736601"/>
    <n v="231.93426693716501"/>
  </r>
  <r>
    <s v="22"/>
    <x v="25"/>
    <s v="Övriga tjänster"/>
    <s v="2016"/>
    <x v="34"/>
    <n v="17.829331199918698"/>
    <n v="17.333089592414201"/>
    <n v="3.12877844488363"/>
    <n v="0.53778758052378695"/>
    <n v="1.03888593939285"/>
    <n v="66.598652231928696"/>
    <n v="5.3815916828380099E-2"/>
    <n v="1.6062388016454401"/>
    <n v="11.6068722709966"/>
    <n v="82.876373016686301"/>
    <n v="22.533200290459099"/>
    <n v="5.3456786061576498"/>
    <n v="42.895805676822498"/>
    <n v="324.63909236270399"/>
    <n v="0"/>
    <n v="0"/>
    <n v="43.486793395991697"/>
    <n v="238.50201699368799"/>
  </r>
  <r>
    <s v="22"/>
    <x v="25"/>
    <s v="Övriga tjänster"/>
    <s v="2016"/>
    <x v="35"/>
    <n v="17.046617671420901"/>
    <n v="16.5535957162122"/>
    <n v="3.4159105612665699"/>
    <n v="0.535068894539522"/>
    <n v="0.949628778322126"/>
    <n v="66.094532435547507"/>
    <n v="5.3604534235037603E-2"/>
    <n v="1.3947125309942701"/>
    <n v="10.4891122704582"/>
    <n v="72.514833979756105"/>
    <n v="22.661253933179999"/>
    <n v="5.3626204834972597"/>
    <n v="43.155533305230001"/>
    <n v="324.63909236270399"/>
    <n v="0"/>
    <n v="0"/>
    <n v="47.4784825278971"/>
    <n v="226.41802691303999"/>
  </r>
  <r>
    <s v="22"/>
    <x v="25"/>
    <s v="Övriga tjänster"/>
    <s v="2017"/>
    <x v="36"/>
    <n v="15.394154635443"/>
    <n v="14.963995837180001"/>
    <n v="3.1681882801496601"/>
    <n v="0.50867456876890005"/>
    <n v="0.91401070274524898"/>
    <n v="56.0832725583886"/>
    <n v="3.69986280095186E-2"/>
    <n v="1.3124353493380501"/>
    <n v="9.4413456876829898"/>
    <n v="66.914091329232306"/>
    <n v="20.422970615405202"/>
    <n v="4.7708933517259204"/>
    <n v="38.972065645345602"/>
    <n v="269.76773786239397"/>
    <n v="0"/>
    <n v="0"/>
    <n v="44.114323152287596"/>
    <n v="204.588408684933"/>
  </r>
  <r>
    <s v="22"/>
    <x v="25"/>
    <s v="Övriga tjänster"/>
    <s v="2017"/>
    <x v="37"/>
    <n v="17.1988820649164"/>
    <n v="16.7522587882012"/>
    <n v="3.43190133421079"/>
    <n v="0.55803011491909205"/>
    <n v="1.0349127999726899"/>
    <n v="61.638968249549997"/>
    <n v="3.6590023025150499E-2"/>
    <n v="1.5347490510458499"/>
    <n v="10.894239155207099"/>
    <n v="78.3839807443034"/>
    <n v="22.306168368154701"/>
    <n v="5.2159250069043201"/>
    <n v="42.559597389912703"/>
    <n v="269.76773786239397"/>
    <n v="0"/>
    <n v="0"/>
    <n v="47.768127892409098"/>
    <n v="230.30104913342899"/>
  </r>
  <r>
    <s v="22"/>
    <x v="25"/>
    <s v="Övriga tjänster"/>
    <s v="2017"/>
    <x v="38"/>
    <n v="17.409110975555699"/>
    <n v="16.962227801979399"/>
    <n v="3.54838613269317"/>
    <n v="0.55724009955949205"/>
    <n v="1.0516717618076099"/>
    <n v="61.6284148874336"/>
    <n v="3.7807577107652597E-2"/>
    <n v="1.5870340281847799"/>
    <n v="11.1880968650611"/>
    <n v="81.132987921317195"/>
    <n v="22.2120029408193"/>
    <n v="5.1973023716458604"/>
    <n v="42.375895553888803"/>
    <n v="269.76773786239397"/>
    <n v="0"/>
    <n v="0"/>
    <n v="49.3813262747952"/>
    <n v="233.29871893853499"/>
  </r>
  <r>
    <s v="22"/>
    <x v="25"/>
    <s v="Övriga tjänster"/>
    <s v="2017"/>
    <x v="39"/>
    <n v="16.372614191341899"/>
    <n v="15.931733615788101"/>
    <n v="3.8903112226438501"/>
    <n v="0.544388698252668"/>
    <n v="0.95892259480081099"/>
    <n v="59.967734563681603"/>
    <n v="3.7506076543458597E-2"/>
    <n v="1.3849012399901"/>
    <n v="10.0632867076504"/>
    <n v="70.992775613517196"/>
    <n v="21.873186665134199"/>
    <n v="5.1071686935028797"/>
    <n v="41.742401505715698"/>
    <n v="269.76773786239397"/>
    <n v="0"/>
    <n v="0"/>
    <n v="54.139810885244998"/>
    <n v="218.44991084701701"/>
  </r>
  <r>
    <s v="22"/>
    <x v="25"/>
    <s v="Övriga tjänster"/>
    <s v="2018"/>
    <x v="40"/>
    <n v="14.7889704119181"/>
    <n v="14.4029501837887"/>
    <n v="3.1879079018032801"/>
    <n v="0.51502938826309197"/>
    <n v="0.91889632262707499"/>
    <n v="51.0743160084319"/>
    <n v="4.9372352000799397E-2"/>
    <n v="1.3094694785839001"/>
    <n v="9.3534114817000091"/>
    <n v="66.472498141631306"/>
    <n v="20.056388123273099"/>
    <n v="4.6150953390850802"/>
    <n v="38.365914389228003"/>
    <n v="223.808343206046"/>
    <n v="0"/>
    <n v="0"/>
    <n v="44.2713359832522"/>
    <n v="196.83310770381101"/>
  </r>
  <r>
    <s v="22"/>
    <x v="25"/>
    <s v="Övriga tjänster"/>
    <s v="2018"/>
    <x v="41"/>
    <n v="16.8757377890466"/>
    <n v="16.467678431805702"/>
    <n v="3.9005309591863302"/>
    <n v="0.583396875702902"/>
    <n v="1.05895864191269"/>
    <n v="57.909015236550196"/>
    <n v="5.1511110889811002E-2"/>
    <n v="1.5332687766128701"/>
    <n v="10.876577867232101"/>
    <n v="77.970488562007802"/>
    <n v="22.675459559988202"/>
    <n v="5.2200316926031904"/>
    <n v="43.373238319805203"/>
    <n v="223.808343206046"/>
    <n v="0"/>
    <n v="0"/>
    <n v="54.120605582256601"/>
    <n v="226.42794482374401"/>
  </r>
  <r>
    <s v="22"/>
    <x v="25"/>
    <s v="Övriga tjänster"/>
    <s v="2018"/>
    <x v="42"/>
    <n v="17.371580221568699"/>
    <n v="16.961611670772498"/>
    <n v="3.61352421252356"/>
    <n v="0.58601223765725496"/>
    <n v="1.10239159325207"/>
    <n v="58.337940194698"/>
    <n v="5.37571408218682E-2"/>
    <n v="1.63320839059401"/>
    <n v="11.4179830717505"/>
    <n v="83.098799688030994"/>
    <n v="22.683686487923701"/>
    <n v="5.2281641158490997"/>
    <n v="43.381559752430398"/>
    <n v="223.808343206046"/>
    <n v="0"/>
    <n v="0"/>
    <n v="50.1454465233899"/>
    <n v="233.39019319939899"/>
  </r>
  <r>
    <s v="22"/>
    <x v="25"/>
    <s v="Övriga tjänster"/>
    <s v="2018"/>
    <x v="43"/>
    <n v="16.023092049305198"/>
    <n v="15.622990874894001"/>
    <n v="3.7598158848043401"/>
    <n v="0.559806519781054"/>
    <n v="0.99800369511434694"/>
    <n v="55.493483207535199"/>
    <n v="5.18553281187236E-2"/>
    <n v="1.4254781113572701"/>
    <n v="10.1888960969832"/>
    <n v="72.431603485372307"/>
    <n v="21.799945779363401"/>
    <n v="5.0159277746072801"/>
    <n v="41.701608872996502"/>
    <n v="223.808343206046"/>
    <n v="0"/>
    <n v="0"/>
    <n v="52.184119316281397"/>
    <n v="214.24224965854799"/>
  </r>
  <r>
    <s v="22"/>
    <x v="25"/>
    <s v="Övriga tjänster"/>
    <s v="2019"/>
    <x v="44"/>
    <n v="14.0026007321857"/>
    <n v="13.681055059402601"/>
    <n v="2.6966484778231501"/>
    <n v="0.47265080186373398"/>
    <n v="0.84444324001556303"/>
    <n v="41.600141469627403"/>
    <n v="3.8528397173095599E-2"/>
    <n v="1.24186166817118"/>
    <n v="9.0579791405810806"/>
    <n v="64.487271486090606"/>
    <n v="17.730210532996001"/>
    <n v="4.0868962041079602"/>
    <n v="33.901173386561403"/>
    <n v="172.64879956874"/>
    <n v="0"/>
    <n v="0"/>
    <n v="37.424265201756697"/>
    <n v="186.865494771231"/>
  </r>
  <r>
    <s v="22"/>
    <x v="25"/>
    <s v="Övriga tjänster"/>
    <s v="2019"/>
    <x v="45"/>
    <n v="15.9984776536376"/>
    <n v="15.6566285295449"/>
    <n v="3.2994861843121499"/>
    <n v="0.53555259375061803"/>
    <n v="0.974245970716069"/>
    <n v="47.187122845730798"/>
    <n v="4.1056237686906701E-2"/>
    <n v="1.4544051702357601"/>
    <n v="10.5313213086554"/>
    <n v="75.701128944899295"/>
    <n v="20.0458782752447"/>
    <n v="4.6229507691928502"/>
    <n v="38.326147591801401"/>
    <n v="172.64879956874"/>
    <n v="0"/>
    <n v="0"/>
    <n v="45.750586949451403"/>
    <n v="215.23331282268299"/>
  </r>
  <r>
    <s v="22"/>
    <x v="25"/>
    <s v="Övriga tjänster"/>
    <s v="2019"/>
    <x v="46"/>
    <n v="16.501019852453702"/>
    <n v="16.157306187770899"/>
    <n v="3.05502736951461"/>
    <n v="0.53821222708771799"/>
    <n v="1.0156651762790401"/>
    <n v="47.5921060097251"/>
    <n v="4.3185808074877097E-2"/>
    <n v="1.5494739219626701"/>
    <n v="11.0520166950577"/>
    <n v="80.771009786393904"/>
    <n v="20.053670551135301"/>
    <n v="4.6306538075370698"/>
    <n v="38.3340291052384"/>
    <n v="172.64879956874"/>
    <n v="0"/>
    <n v="0"/>
    <n v="42.3603174541351"/>
    <n v="222.318490207694"/>
  </r>
  <r>
    <s v="22"/>
    <x v="25"/>
    <s v="Övriga tjänster"/>
    <s v="2019"/>
    <x v="47"/>
    <n v="15.171974629770601"/>
    <n v="14.8374961057728"/>
    <n v="3.1769466975537699"/>
    <n v="0.51375335918149501"/>
    <n v="0.91732443735762903"/>
    <n v="45.194145095446402"/>
    <n v="4.0698573307696703E-2"/>
    <n v="1.35196390722314"/>
    <n v="9.8669980123924894"/>
    <n v="70.275646618209294"/>
    <n v="19.271568652830801"/>
    <n v="4.4418752850157404"/>
    <n v="36.848706069208298"/>
    <n v="172.64879956874"/>
    <n v="0"/>
    <n v="0"/>
    <n v="44.0510853881336"/>
    <n v="203.41564767719501"/>
  </r>
  <r>
    <s v="22"/>
    <x v="25"/>
    <s v="Övriga tjänster"/>
    <s v="2020"/>
    <x v="48"/>
    <n v="12.9297925702404"/>
    <n v="12.6584433264495"/>
    <n v="2.8234746318507198"/>
    <n v="0.43282064538106602"/>
    <n v="0.80400450286761105"/>
    <n v="35.354732972363898"/>
    <n v="3.6407116412006703E-2"/>
    <n v="1.1836626653553499"/>
    <n v="9.1189059975351103"/>
    <n v="63.617272660730997"/>
    <n v="16.236385593533601"/>
    <n v="3.7360913959505302"/>
    <n v="31.058991588586501"/>
    <n v="134.13964668470601"/>
    <n v="0"/>
    <n v="0"/>
    <n v="39.196780060301897"/>
    <n v="172.824438475286"/>
  </r>
  <r>
    <s v="22"/>
    <x v="25"/>
    <s v="Övriga tjänster"/>
    <s v="2020"/>
    <x v="49"/>
    <n v="13.2299145198725"/>
    <n v="12.9578022925075"/>
    <n v="2.7965644960410301"/>
    <n v="0.43321074314228197"/>
    <n v="0.82756191955874103"/>
    <n v="35.490539423460497"/>
    <n v="3.5019147119437301E-2"/>
    <n v="1.2454877563472799"/>
    <n v="9.4943290554968591"/>
    <n v="67.267704297876605"/>
    <n v="16.1959307718251"/>
    <n v="3.7302711783726101"/>
    <n v="30.977454743107099"/>
    <n v="134.13964668470601"/>
    <n v="0"/>
    <n v="0"/>
    <n v="38.8251054605634"/>
    <n v="177.892221031969"/>
  </r>
  <r>
    <s v="22"/>
    <x v="25"/>
    <s v="Övriga tjänster"/>
    <s v="2020"/>
    <x v="50"/>
    <n v="14.5737850984875"/>
    <n v="14.292042815220301"/>
    <n v="2.7726914372390099"/>
    <n v="0.459759796713958"/>
    <n v="0.92022465904797601"/>
    <n v="37.880948982984499"/>
    <n v="3.9010160169852801E-2"/>
    <n v="1.42308738393836"/>
    <n v="10.6585288164512"/>
    <n v="77.178484857252798"/>
    <n v="17.090943678246301"/>
    <n v="3.9433152433121501"/>
    <n v="32.681111539112301"/>
    <n v="134.13964668470601"/>
    <n v="0"/>
    <n v="0"/>
    <n v="38.487593483960502"/>
    <n v="196.524837035079"/>
  </r>
  <r>
    <s v="22"/>
    <x v="25"/>
    <s v="Övriga tjänster"/>
    <s v="2020"/>
    <x v="51"/>
    <n v="13.363468165514499"/>
    <n v="13.083426402149801"/>
    <n v="2.23637212826829"/>
    <n v="0.464304470884425"/>
    <n v="0.81647971055617297"/>
    <n v="37.7027287055651"/>
    <n v="3.6476152481779198E-2"/>
    <n v="1.17787229851761"/>
    <n v="9.3126096565499807"/>
    <n v="63.387838331684598"/>
    <n v="17.503766310218499"/>
    <n v="4.0206457177052499"/>
    <n v="33.491805559632503"/>
    <n v="134.13964668470601"/>
    <n v="0"/>
    <n v="0"/>
    <n v="31.0950145224331"/>
    <n v="179.18532333962301"/>
  </r>
  <r>
    <s v="22"/>
    <x v="25"/>
    <s v="Övriga tjänster"/>
    <s v="2021"/>
    <x v="52"/>
    <n v="10.9554371351271"/>
    <n v="10.7479427009511"/>
    <n v="2.1240432829608502"/>
    <n v="0.34695400136736199"/>
    <n v="0.656661122397456"/>
    <n v="26.963607340874301"/>
    <n v="3.2324740074829002E-2"/>
    <n v="1.02267962623389"/>
    <n v="8.0776187204033008"/>
    <n v="55.328519046320302"/>
    <n v="13.2816546044146"/>
    <n v="3.06256079910565"/>
    <n v="25.391537666278801"/>
    <n v="97.165112386595496"/>
    <n v="0"/>
    <n v="0"/>
    <n v="29.734020943503801"/>
    <n v="146.34602411556901"/>
  </r>
  <r>
    <s v="22"/>
    <x v="25"/>
    <s v="Övriga tjänster"/>
    <s v="2021"/>
    <x v="53"/>
    <n v="12.8904751888372"/>
    <n v="12.665295615136699"/>
    <n v="2.15672460525691"/>
    <n v="0.400659847230246"/>
    <n v="0.779985778494104"/>
    <n v="31.2176528518544"/>
    <n v="3.4883048360168097E-2"/>
    <n v="1.2375138581943399"/>
    <n v="9.6589732535756792"/>
    <n v="67.195368826449297"/>
    <n v="15.2838223866859"/>
    <n v="3.5272703146510498"/>
    <n v="29.2156202958293"/>
    <n v="97.165112386595496"/>
    <n v="0"/>
    <n v="0"/>
    <n v="30.176717442680498"/>
    <n v="173.83661707413901"/>
  </r>
  <r>
    <s v="22"/>
    <x v="25"/>
    <s v="Övriga tjänster"/>
    <s v="2021"/>
    <x v="54"/>
    <n v="13.510268172508701"/>
    <n v="13.285464756507199"/>
    <n v="2.4983503098702302"/>
    <n v="0.39411465811874002"/>
    <n v="0.82849711476418797"/>
    <n v="31.024170860865102"/>
    <n v="3.7347148808721697E-2"/>
    <n v="1.36187517537087"/>
    <n v="10.301154863934499"/>
    <n v="74.247694203849406"/>
    <n v="14.8820452241876"/>
    <n v="3.4446316655384202"/>
    <n v="28.435627216554298"/>
    <n v="97.165112386595496"/>
    <n v="0"/>
    <n v="0"/>
    <n v="34.904389073641198"/>
    <n v="182.560277136248"/>
  </r>
  <r>
    <s v="22"/>
    <x v="25"/>
    <s v="Övriga tjänster"/>
    <s v="2021"/>
    <x v="55"/>
    <n v="12.0144065133249"/>
    <n v="11.797516780941001"/>
    <n v="2.4909500854948901"/>
    <n v="0.37531290513961302"/>
    <n v="0.723810719120206"/>
    <n v="29.221505719678898"/>
    <n v="3.4418062074494701E-2"/>
    <n v="1.1419842107869"/>
    <n v="8.9485304075179108"/>
    <n v="61.946280370782297"/>
    <n v="14.331393145495101"/>
    <n v="3.3066674963071701"/>
    <n v="27.395962629383099"/>
    <n v="97.165112386595496"/>
    <n v="0"/>
    <n v="0"/>
    <n v="34.812451461714303"/>
    <n v="161.37657102399001"/>
  </r>
  <r>
    <s v="22"/>
    <x v="25"/>
    <s v="Övriga tjänster"/>
    <s v="2022"/>
    <x v="56"/>
    <n v="10.569709595315"/>
    <n v="10.3717264465059"/>
    <n v="2.3224575501909501"/>
    <n v="0.32623763492989499"/>
    <n v="0.63778582443432297"/>
    <n v="25.420172402441999"/>
    <n v="3.1929104812469501E-2"/>
    <n v="1.0119400849606599"/>
    <n v="7.8767623189567901"/>
    <n v="54.901776377293501"/>
    <n v="12.4194552542862"/>
    <n v="2.86722308676435"/>
    <n v="23.739080008402102"/>
    <n v="97.165112386595496"/>
    <n v="0"/>
    <n v="0"/>
    <n v="32.490589633958002"/>
    <n v="141.64960966485199"/>
  </r>
  <r>
    <s v="22"/>
    <x v="25"/>
    <s v="Övriga tjänster"/>
    <s v="2022"/>
    <x v="57"/>
    <n v="11.400834937870099"/>
    <n v="11.2004358939582"/>
    <n v="2.7215539638830499"/>
    <n v="0.32812629721928699"/>
    <n v="0.70619295286467498"/>
    <n v="25.871822185294501"/>
    <n v="3.2100980104811501E-2"/>
    <n v="1.1633932200316399"/>
    <n v="8.7077998457506194"/>
    <n v="63.304452880649798"/>
    <n v="12.3511381387152"/>
    <n v="2.8612516785840998"/>
    <n v="23.596853328154399"/>
    <n v="97.165112386595496"/>
    <n v="0"/>
    <n v="0"/>
    <n v="38.020885940058101"/>
    <n v="153.86938814499001"/>
  </r>
  <r>
    <s v="22"/>
    <x v="25"/>
    <s v="Övriga tjänster"/>
    <s v="2022"/>
    <x v="58"/>
    <n v="11.8282959539763"/>
    <n v="11.6264248512013"/>
    <n v="2.76584996526551"/>
    <n v="0.33056130638453302"/>
    <n v="0.73572086123084302"/>
    <n v="26.191055426080101"/>
    <n v="3.38670746284939E-2"/>
    <n v="1.23153043346629"/>
    <n v="9.1084136880115505"/>
    <n v="67.169847205743906"/>
    <n v="12.378786617297999"/>
    <n v="2.87180058523469"/>
    <n v="23.6447527784368"/>
    <n v="97.165112386595496"/>
    <n v="0"/>
    <n v="0"/>
    <n v="38.612931262015103"/>
    <n v="159.86707342600801"/>
  </r>
  <r>
    <s v="22"/>
    <x v="25"/>
    <s v="Övriga tjänster"/>
    <s v="2022"/>
    <x v="59"/>
    <n v="11.1865518455139"/>
    <n v="10.984795054151499"/>
    <n v="2.51707673696247"/>
    <n v="0.33542932506487699"/>
    <n v="0.68556599113138394"/>
    <n v="26.262832961769298"/>
    <n v="3.3123556011622701E-2"/>
    <n v="1.1046578489286101"/>
    <n v="8.4357900229709593"/>
    <n v="59.961065177588303"/>
    <n v="12.707833851245899"/>
    <n v="2.9381794591524799"/>
    <n v="24.285096948670201"/>
    <n v="97.165112386595496"/>
    <n v="0"/>
    <n v="0"/>
    <n v="35.168469335582799"/>
    <n v="150.53429749971599"/>
  </r>
  <r>
    <s v="22"/>
    <x v="25"/>
    <s v="Övriga tjänster"/>
    <s v="2023"/>
    <x v="60"/>
    <n v="10.7068647820225"/>
    <n v="10.509965984750901"/>
    <n v="2.5283970986572002"/>
    <n v="0.32086566021963697"/>
    <n v="0.64990088731629903"/>
    <n v="25.120921905750802"/>
    <n v="3.2404951686520703E-2"/>
    <n v="1.0485872468034401"/>
    <n v="8.0415946420208702"/>
    <n v="56.999739316315498"/>
    <n v="12.1587933819748"/>
    <n v="2.8107881376727302"/>
    <n v="23.2363936102346"/>
    <n v="97.165112386595496"/>
    <n v="0"/>
    <n v="0"/>
    <n v="35.344494661720397"/>
    <n v="143.573463659449"/>
  </r>
  <r>
    <s v="23"/>
    <x v="26"/>
    <s v="Övriga tjänster"/>
    <s v="2008"/>
    <x v="0"/>
    <n v="18.1069021624355"/>
    <n v="17.526028599519702"/>
    <n v="0.22702081954610201"/>
    <n v="0.29825720353250401"/>
    <n v="1.7535051851810399"/>
    <n v="65.923612674715301"/>
    <n v="0.153093055891561"/>
    <n v="3.0588508659314"/>
    <n v="24.250799641613199"/>
    <n v="139.28059335698799"/>
    <n v="17.356749218985101"/>
    <n v="5.2208407746987797"/>
    <n v="31.705504444826602"/>
    <n v="452.73725879464303"/>
    <n v="0"/>
    <n v="0"/>
    <n v="3.5768511631178201"/>
    <n v="234.48222897158701"/>
  </r>
  <r>
    <s v="23"/>
    <x v="26"/>
    <s v="Övriga tjänster"/>
    <s v="2008"/>
    <x v="1"/>
    <n v="20.074067590159899"/>
    <n v="19.480382761603501"/>
    <n v="0.48231401257669898"/>
    <n v="0.33188343680771898"/>
    <n v="1.89280210741711"/>
    <n v="73.269977434579701"/>
    <n v="0.13781198111349999"/>
    <n v="3.4927799485485802"/>
    <n v="27.5548115266193"/>
    <n v="158.94127716441099"/>
    <n v="19.1908959468605"/>
    <n v="5.77103946529739"/>
    <n v="35.0577076564972"/>
    <n v="452.73725879464303"/>
    <n v="0"/>
    <n v="0"/>
    <n v="6.9773116880159902"/>
    <n v="263.83873053080703"/>
  </r>
  <r>
    <s v="23"/>
    <x v="26"/>
    <s v="Övriga tjänster"/>
    <s v="2008"/>
    <x v="2"/>
    <n v="19.986819623543401"/>
    <n v="19.392922307987501"/>
    <n v="0.50108046278926799"/>
    <n v="0.32825816496260402"/>
    <n v="1.9347015373626899"/>
    <n v="71.491071509698202"/>
    <n v="0.13947940101001"/>
    <n v="3.5997224086765902"/>
    <n v="27.975296392574801"/>
    <n v="162.88594534519899"/>
    <n v="18.428320279476001"/>
    <n v="5.55247215473252"/>
    <n v="33.651919641818701"/>
    <n v="452.73725879464303"/>
    <n v="0"/>
    <n v="0"/>
    <n v="7.2644245687279998"/>
    <n v="262.974775846559"/>
  </r>
  <r>
    <s v="23"/>
    <x v="26"/>
    <s v="Övriga tjänster"/>
    <s v="2008"/>
    <x v="3"/>
    <n v="19.139794186273999"/>
    <n v="18.551889386381902"/>
    <n v="0.53671427934652804"/>
    <n v="0.31818524930426201"/>
    <n v="1.81601607256673"/>
    <n v="70.846802201768099"/>
    <n v="0.158169461217542"/>
    <n v="3.19244265770114"/>
    <n v="25.463661817982899"/>
    <n v="145.454311431479"/>
    <n v="18.834483811603501"/>
    <n v="5.6589161824681202"/>
    <n v="34.412474240392697"/>
    <n v="452.73725879464303"/>
    <n v="0"/>
    <n v="0"/>
    <n v="7.8381459086990501"/>
    <n v="249.47456800402699"/>
  </r>
  <r>
    <s v="23"/>
    <x v="26"/>
    <s v="Övriga tjänster"/>
    <s v="2009"/>
    <x v="4"/>
    <n v="18.7444683431615"/>
    <n v="18.1138240001772"/>
    <n v="0.50850378626020598"/>
    <n v="0.31625305938875897"/>
    <n v="1.48442046419036"/>
    <n v="63.281672072868702"/>
    <n v="0.18686865018002799"/>
    <n v="2.7549899500928401"/>
    <n v="21.711083131913401"/>
    <n v="125.5001412396"/>
    <n v="18.721781868728002"/>
    <n v="5.4128823989698303"/>
    <n v="34.456132950587701"/>
    <n v="505.27350924898201"/>
    <n v="0"/>
    <n v="0"/>
    <n v="7.3013647174221203"/>
    <n v="242.20948553898899"/>
  </r>
  <r>
    <s v="23"/>
    <x v="26"/>
    <s v="Övriga tjänster"/>
    <s v="2009"/>
    <x v="5"/>
    <n v="20.710195968097"/>
    <n v="20.0659268440386"/>
    <n v="0.59454898430064196"/>
    <n v="0.348301668580003"/>
    <n v="1.6677025941328401"/>
    <n v="69.270111790525306"/>
    <n v="0.13948840145087901"/>
    <n v="3.2345777853892499"/>
    <n v="25.090549258716599"/>
    <n v="146.693309542723"/>
    <n v="20.172292244637799"/>
    <n v="5.8358006615198397"/>
    <n v="37.121492961252798"/>
    <n v="505.27350924898201"/>
    <n v="0"/>
    <n v="0"/>
    <n v="8.4648240684831304"/>
    <n v="272.48926743637799"/>
  </r>
  <r>
    <s v="23"/>
    <x v="26"/>
    <s v="Övriga tjänster"/>
    <s v="2009"/>
    <x v="6"/>
    <n v="21.042120214910199"/>
    <n v="20.395251177499102"/>
    <n v="0.57168131070801798"/>
    <n v="0.35221007952945399"/>
    <n v="1.72356632452651"/>
    <n v="69.693059576370601"/>
    <n v="0.14067677089106201"/>
    <n v="3.3563923373073199"/>
    <n v="25.822092708079399"/>
    <n v="151.72586605530901"/>
    <n v="20.125040317146201"/>
    <n v="5.82761531081269"/>
    <n v="37.028048492504801"/>
    <n v="505.27350924898201"/>
    <n v="0"/>
    <n v="0"/>
    <n v="8.2013244111070591"/>
    <n v="277.24978168706002"/>
  </r>
  <r>
    <s v="23"/>
    <x v="26"/>
    <s v="Övriga tjänster"/>
    <s v="2009"/>
    <x v="7"/>
    <n v="20.0238286261194"/>
    <n v="19.3846148805562"/>
    <n v="0.58762608296707997"/>
    <n v="0.34088470708100299"/>
    <n v="1.55734960491835"/>
    <n v="68.700872457257105"/>
    <n v="0.18567534341129899"/>
    <n v="2.88324606881261"/>
    <n v="22.883160032652601"/>
    <n v="131.43940486183001"/>
    <n v="20.519689117738199"/>
    <n v="5.9252638159273401"/>
    <n v="37.773851305905197"/>
    <n v="505.27350924898201"/>
    <n v="0"/>
    <n v="0"/>
    <n v="8.5132627042323392"/>
    <n v="259.59423235096602"/>
  </r>
  <r>
    <s v="23"/>
    <x v="26"/>
    <s v="Övriga tjänster"/>
    <s v="2010"/>
    <x v="8"/>
    <n v="22.2048131348533"/>
    <n v="21.508639350283602"/>
    <n v="0.74591461384004099"/>
    <n v="0.38571050472881002"/>
    <n v="1.40332052640436"/>
    <n v="75.982019793009997"/>
    <n v="0.23856858685023699"/>
    <n v="2.7431193923740498"/>
    <n v="21.389585922781901"/>
    <n v="125.936750687946"/>
    <n v="20.998265880621599"/>
    <n v="6.0391644347870601"/>
    <n v="38.651752405444498"/>
    <n v="554.667526077199"/>
    <n v="0"/>
    <n v="0"/>
    <n v="10.9875218640229"/>
    <n v="285.468800622527"/>
  </r>
  <r>
    <s v="23"/>
    <x v="26"/>
    <s v="Övriga tjänster"/>
    <s v="2010"/>
    <x v="9"/>
    <n v="23.898489853073201"/>
    <n v="23.1892717187716"/>
    <n v="0.81221672359060104"/>
    <n v="0.41632648239912901"/>
    <n v="1.57943179959582"/>
    <n v="81.759438283529207"/>
    <n v="0.13140141433527"/>
    <n v="3.1727670541984301"/>
    <n v="24.345170904824901"/>
    <n v="144.82304229258199"/>
    <n v="22.3506894942131"/>
    <n v="6.4266371516390501"/>
    <n v="41.143573539444802"/>
    <n v="554.667526077199"/>
    <n v="0"/>
    <n v="0"/>
    <n v="12.004202639500001"/>
    <n v="315.234842721512"/>
  </r>
  <r>
    <s v="23"/>
    <x v="26"/>
    <s v="Övriga tjänster"/>
    <s v="2010"/>
    <x v="10"/>
    <n v="24.572158245474899"/>
    <n v="23.858105636029201"/>
    <n v="0.83893000262120698"/>
    <n v="0.42530531187607901"/>
    <n v="1.6671134186209999"/>
    <n v="83.075981765510406"/>
    <n v="0.14125419253649801"/>
    <n v="3.3635457797175499"/>
    <n v="25.5319591821596"/>
    <n v="152.796157316663"/>
    <n v="22.5033085878799"/>
    <n v="6.4777017476738896"/>
    <n v="41.416005199337199"/>
    <n v="554.667526077199"/>
    <n v="0"/>
    <n v="0"/>
    <n v="12.4004859987605"/>
    <n v="324.65993582437"/>
  </r>
  <r>
    <s v="23"/>
    <x v="26"/>
    <s v="Övriga tjänster"/>
    <s v="2010"/>
    <x v="11"/>
    <n v="24.272495268970701"/>
    <n v="23.562392566028102"/>
    <n v="0.92635546877569397"/>
    <n v="0.428968201116947"/>
    <n v="1.49137869890826"/>
    <n v="85.134636933927496"/>
    <n v="0.23534155328064599"/>
    <n v="2.8965478477"/>
    <n v="22.904249803661799"/>
    <n v="133.62020981925099"/>
    <n v="23.8347129455165"/>
    <n v="6.8437427890281999"/>
    <n v="43.886246301997197"/>
    <n v="554.667526077199"/>
    <n v="0"/>
    <n v="0"/>
    <n v="13.7871168616575"/>
    <n v="314.74660207916202"/>
  </r>
  <r>
    <s v="23"/>
    <x v="26"/>
    <s v="Övriga tjänster"/>
    <s v="2011"/>
    <x v="12"/>
    <n v="20.107935346196999"/>
    <n v="19.456384697529199"/>
    <n v="0.88652463131340997"/>
    <n v="0.39855921920202603"/>
    <n v="1.19280214959068"/>
    <n v="76.461762662051399"/>
    <n v="0.11435216629134499"/>
    <n v="1.7443340074893201"/>
    <n v="14.5573117277525"/>
    <n v="89.115664425430893"/>
    <n v="23.6784412292808"/>
    <n v="6.41318161932075"/>
    <n v="44.203755534909902"/>
    <n v="512.533995390722"/>
    <n v="0"/>
    <n v="0"/>
    <n v="12.881462284600101"/>
    <n v="263.34228387236698"/>
  </r>
  <r>
    <s v="23"/>
    <x v="26"/>
    <s v="Övriga tjänster"/>
    <s v="2011"/>
    <x v="13"/>
    <n v="21.887464446011499"/>
    <n v="21.225900518425899"/>
    <n v="0.98207684137336504"/>
    <n v="0.42982231067287102"/>
    <n v="1.2545364238046799"/>
    <n v="82.588914777560305"/>
    <n v="9.5090480730283297E-2"/>
    <n v="2.0365600831800199"/>
    <n v="16.691059327260302"/>
    <n v="103.094463303388"/>
    <n v="25.4147191464054"/>
    <n v="6.8868274563718401"/>
    <n v="47.441061191371404"/>
    <n v="512.533995390722"/>
    <n v="0"/>
    <n v="0"/>
    <n v="14.206537515333499"/>
    <n v="290.73496791396502"/>
  </r>
  <r>
    <s v="23"/>
    <x v="26"/>
    <s v="Övriga tjänster"/>
    <s v="2011"/>
    <x v="14"/>
    <n v="22.019438108776299"/>
    <n v="21.356790279977599"/>
    <n v="1.0354072113945001"/>
    <n v="0.431057711693623"/>
    <n v="1.2815549931845001"/>
    <n v="82.685523158241296"/>
    <n v="9.9791537635774599E-2"/>
    <n v="2.07871716100354"/>
    <n v="16.939228273080602"/>
    <n v="104.86120651522"/>
    <n v="25.390467884737301"/>
    <n v="6.8829332033926303"/>
    <n v="47.392605040406103"/>
    <n v="512.533995390722"/>
    <n v="0"/>
    <n v="0"/>
    <n v="14.9230800333314"/>
    <n v="292.56501554563499"/>
  </r>
  <r>
    <s v="23"/>
    <x v="26"/>
    <s v="Övriga tjänster"/>
    <s v="2011"/>
    <x v="15"/>
    <n v="21.139285061194801"/>
    <n v="20.480947583570099"/>
    <n v="1.0577203501499599"/>
    <n v="0.42404377429080498"/>
    <n v="1.19399578738887"/>
    <n v="81.636805833681606"/>
    <n v="0.108124741147586"/>
    <n v="1.79983319685822"/>
    <n v="15.093327964887701"/>
    <n v="92.0339070781137"/>
    <n v="25.410349659819499"/>
    <n v="6.8773509793274599"/>
    <n v="47.4427876870296"/>
    <n v="512.533995390722"/>
    <n v="0"/>
    <n v="0"/>
    <n v="15.326701171527001"/>
    <n v="279.283516984887"/>
  </r>
  <r>
    <s v="23"/>
    <x v="26"/>
    <s v="Övriga tjänster"/>
    <s v="2012"/>
    <x v="16"/>
    <n v="22.013134398145102"/>
    <n v="21.2798586998939"/>
    <n v="1.21111632431622"/>
    <n v="0.530014287087339"/>
    <n v="0.97241846441739399"/>
    <n v="95.930690254423595"/>
    <n v="0.10702514380019"/>
    <n v="1.4731927357839201"/>
    <n v="10.330450740604601"/>
    <n v="74.165751944360593"/>
    <n v="24.664319569514301"/>
    <n v="6.6241692585254697"/>
    <n v="45.976663283467602"/>
    <n v="565.59419516933394"/>
    <n v="0"/>
    <n v="0"/>
    <n v="17.854538545035801"/>
    <n v="291.23812654072202"/>
  </r>
  <r>
    <s v="23"/>
    <x v="26"/>
    <s v="Övriga tjänster"/>
    <s v="2012"/>
    <x v="17"/>
    <n v="22.910161359559901"/>
    <n v="22.170543826851201"/>
    <n v="1.6519089746323701"/>
    <n v="0.548042945504294"/>
    <n v="1.02828417788175"/>
    <n v="99.018769367330407"/>
    <n v="9.0223392843748307E-2"/>
    <n v="1.6407680719873301"/>
    <n v="11.2857010402212"/>
    <n v="81.707524378286195"/>
    <n v="25.347602134464999"/>
    <n v="6.8121540948951598"/>
    <n v="47.245065779153897"/>
    <n v="565.59419516933394"/>
    <n v="0"/>
    <n v="0"/>
    <n v="23.8184997111196"/>
    <n v="305.02028599551898"/>
  </r>
  <r>
    <s v="23"/>
    <x v="26"/>
    <s v="Övriga tjänster"/>
    <s v="2012"/>
    <x v="18"/>
    <n v="23.057610280244599"/>
    <n v="22.317398513310302"/>
    <n v="1.87440080022297"/>
    <n v="0.54843231566537898"/>
    <n v="1.0458217183437899"/>
    <n v="98.901157736269695"/>
    <n v="0.10136534891677999"/>
    <n v="1.6963155820312401"/>
    <n v="11.580298351081099"/>
    <n v="84.124224273626396"/>
    <n v="25.2523291965441"/>
    <n v="6.7905928838538996"/>
    <n v="47.0627026966241"/>
    <n v="565.59419516933394"/>
    <n v="0"/>
    <n v="0"/>
    <n v="26.845916065776301"/>
    <n v="306.50990431096102"/>
  </r>
  <r>
    <s v="23"/>
    <x v="26"/>
    <s v="Övriga tjänster"/>
    <s v="2012"/>
    <x v="19"/>
    <n v="22.839002596941899"/>
    <n v="22.0991126653057"/>
    <n v="1.93949806783252"/>
    <n v="0.55321668290668302"/>
    <n v="0.98904698202021202"/>
    <n v="100.13605625456501"/>
    <n v="0.116244274441842"/>
    <n v="1.48918373976614"/>
    <n v="10.5828056092846"/>
    <n v="75.6439086134598"/>
    <n v="25.7988350169455"/>
    <n v="6.9259225937681803"/>
    <n v="48.094996090659698"/>
    <n v="565.59419516933394"/>
    <n v="0"/>
    <n v="0"/>
    <n v="27.858299413408801"/>
    <n v="302.06828501924502"/>
  </r>
  <r>
    <s v="23"/>
    <x v="26"/>
    <s v="Övriga tjänster"/>
    <s v="2013"/>
    <x v="20"/>
    <n v="20.401200267004601"/>
    <n v="19.674842200993499"/>
    <n v="1.56773372485701"/>
    <n v="0.53200071689434902"/>
    <n v="0.79170322154037698"/>
    <n v="93.079214783622405"/>
    <n v="8.4361501877978001E-2"/>
    <n v="1.0725215057713899"/>
    <n v="8.3606933450116205"/>
    <n v="61.607171348698898"/>
    <n v="28.654441859008799"/>
    <n v="7.1988892930570803"/>
    <n v="54.2009205044032"/>
    <n v="563.21018583101795"/>
    <n v="0"/>
    <n v="0"/>
    <n v="21.990935943105502"/>
    <n v="268.570288674202"/>
  </r>
  <r>
    <s v="23"/>
    <x v="26"/>
    <s v="Övriga tjänster"/>
    <s v="2013"/>
    <x v="21"/>
    <n v="22.128867414138899"/>
    <n v="21.388180003378"/>
    <n v="1.8647635380419401"/>
    <n v="0.57586483154398904"/>
    <n v="0.88832302038261302"/>
    <n v="100.668062371264"/>
    <n v="6.8550391287370893E-2"/>
    <n v="1.2412143818064001"/>
    <n v="9.4997687003030205"/>
    <n v="70.580853078430295"/>
    <n v="30.910465151687799"/>
    <n v="7.7691177911601903"/>
    <n v="58.464152772095098"/>
    <n v="563.21018583101795"/>
    <n v="0"/>
    <n v="0"/>
    <n v="26.0699659737048"/>
    <n v="293.89955305949098"/>
  </r>
  <r>
    <s v="23"/>
    <x v="26"/>
    <s v="Övriga tjänster"/>
    <s v="2013"/>
    <x v="22"/>
    <n v="22.275507666884302"/>
    <n v="21.534036152826999"/>
    <n v="2.0163891170460202"/>
    <n v="0.57652629910615805"/>
    <n v="0.91006639154333502"/>
    <n v="100.698999771803"/>
    <n v="7.20603463689065E-2"/>
    <n v="1.29310359674076"/>
    <n v="9.7902863313535509"/>
    <n v="73.080310712988606"/>
    <n v="30.855040479374701"/>
    <n v="7.7591392976840599"/>
    <n v="58.3546066451946"/>
    <n v="563.21018583101795"/>
    <n v="0"/>
    <n v="0"/>
    <n v="28.112668977814199"/>
    <n v="295.97972380653999"/>
  </r>
  <r>
    <s v="23"/>
    <x v="26"/>
    <s v="Övriga tjänster"/>
    <s v="2013"/>
    <x v="23"/>
    <n v="21.4026147164892"/>
    <n v="20.667333446784301"/>
    <n v="2.0549128513067099"/>
    <n v="0.56225053224414301"/>
    <n v="0.82409617247256595"/>
    <n v="98.390901863454204"/>
    <n v="7.7558176187770098E-2"/>
    <n v="1.11304478036092"/>
    <n v="8.7474984379114495"/>
    <n v="64.293119232755103"/>
    <n v="30.331415613255"/>
    <n v="7.6171750669036804"/>
    <n v="57.376579293369304"/>
    <n v="563.21018583101795"/>
    <n v="0"/>
    <n v="0"/>
    <n v="28.7021846377705"/>
    <n v="283.256898632272"/>
  </r>
  <r>
    <s v="23"/>
    <x v="26"/>
    <s v="Övriga tjänster"/>
    <s v="2014"/>
    <x v="24"/>
    <n v="19.229202146480599"/>
    <n v="18.539344298193299"/>
    <n v="2.3542756661894599"/>
    <n v="0.55669399381124796"/>
    <n v="0.73664663917214801"/>
    <n v="91.795402869330402"/>
    <n v="9.1599942019704797E-2"/>
    <n v="0.83627611603775598"/>
    <n v="6.9793235991173104"/>
    <n v="53.690835882822398"/>
    <n v="25.698907981803"/>
    <n v="6.4140532780972404"/>
    <n v="48.539300146238197"/>
    <n v="521.707834030512"/>
    <n v="0"/>
    <n v="0"/>
    <n v="32.506683452742202"/>
    <n v="250.989438108093"/>
  </r>
  <r>
    <s v="23"/>
    <x v="26"/>
    <s v="Övriga tjänster"/>
    <s v="2014"/>
    <x v="25"/>
    <n v="20.951338850114499"/>
    <n v="20.2459039949238"/>
    <n v="2.8086285026084901"/>
    <n v="0.60664635146290802"/>
    <n v="0.82020492937436096"/>
    <n v="100.04267060744399"/>
    <n v="6.8091532562934598E-2"/>
    <n v="0.98179638551781101"/>
    <n v="8.0283546351472399"/>
    <n v="62.2800888679214"/>
    <n v="27.960418070497401"/>
    <n v="6.9808921959586199"/>
    <n v="52.807947417892699"/>
    <n v="521.707834030512"/>
    <n v="0"/>
    <n v="0"/>
    <n v="38.714222773461501"/>
    <n v="277.01368498216698"/>
  </r>
  <r>
    <s v="23"/>
    <x v="26"/>
    <s v="Övriga tjänster"/>
    <s v="2014"/>
    <x v="26"/>
    <n v="21.049865636529699"/>
    <n v="20.344027371498701"/>
    <n v="2.90715496832498"/>
    <n v="0.60610460493057505"/>
    <n v="0.83973966763727603"/>
    <n v="99.881846915749904"/>
    <n v="7.8546647060648594E-2"/>
    <n v="1.0160059169714899"/>
    <n v="8.2092879100305094"/>
    <n v="63.933439070796503"/>
    <n v="27.871587114255199"/>
    <n v="6.9627166396944"/>
    <n v="52.635416453856699"/>
    <n v="521.707834030512"/>
    <n v="0"/>
    <n v="0"/>
    <n v="40.043177924519"/>
    <n v="278.06429253922101"/>
  </r>
  <r>
    <s v="23"/>
    <x v="26"/>
    <s v="Övriga tjänster"/>
    <s v="2014"/>
    <x v="27"/>
    <n v="20.8174673445397"/>
    <n v="20.112189429915698"/>
    <n v="2.7657824332445902"/>
    <n v="0.610114404873352"/>
    <n v="0.78177726078993104"/>
    <n v="100.639513913494"/>
    <n v="8.2617272514623599E-2"/>
    <n v="0.88656090405517096"/>
    <n v="7.5087710341606497"/>
    <n v="57.524247960719499"/>
    <n v="28.232795862717801"/>
    <n v="7.0417968310065904"/>
    <n v="53.330795230668599"/>
    <n v="521.707834030512"/>
    <n v="0"/>
    <n v="0"/>
    <n v="38.1476346100077"/>
    <n v="274.179721945989"/>
  </r>
  <r>
    <s v="23"/>
    <x v="26"/>
    <s v="Övriga tjänster"/>
    <s v="2015"/>
    <x v="28"/>
    <n v="20.3847722136809"/>
    <n v="19.719403251439601"/>
    <n v="2.8584154423624901"/>
    <n v="0.65560046253795701"/>
    <n v="0.77368651793000998"/>
    <n v="97.433507728905298"/>
    <n v="7.7584008175831595E-2"/>
    <n v="0.81331209515728697"/>
    <n v="6.6389659190885597"/>
    <n v="53.929435790661501"/>
    <n v="26.671930742437802"/>
    <n v="6.5373592139760204"/>
    <n v="50.522438846203102"/>
    <n v="469.97161716669899"/>
    <n v="0"/>
    <n v="0"/>
    <n v="39.705451634811197"/>
    <n v="268.168109190932"/>
  </r>
  <r>
    <s v="23"/>
    <x v="26"/>
    <s v="Övriga tjänster"/>
    <s v="2015"/>
    <x v="29"/>
    <n v="21.779644686068899"/>
    <n v="21.101652379610002"/>
    <n v="3.6498950797005199"/>
    <n v="0.69508508384947099"/>
    <n v="0.85082650257409298"/>
    <n v="103.313078799913"/>
    <n v="7.2879497119330394E-2"/>
    <n v="0.94213198937789699"/>
    <n v="7.4968325335483099"/>
    <n v="61.410546535437597"/>
    <n v="28.203351832354802"/>
    <n v="6.9180306977527701"/>
    <n v="53.416980474420903"/>
    <n v="469.97161716669899"/>
    <n v="0"/>
    <n v="0"/>
    <n v="50.572461325059898"/>
    <n v="288.40381021539798"/>
  </r>
  <r>
    <s v="23"/>
    <x v="26"/>
    <s v="Övriga tjänster"/>
    <s v="2015"/>
    <x v="30"/>
    <n v="21.7137970855227"/>
    <n v="21.037649619731098"/>
    <n v="4.2898021154296897"/>
    <n v="0.68646399956989401"/>
    <n v="0.866531740674921"/>
    <n v="101.999797351705"/>
    <n v="7.9386944183922906E-2"/>
    <n v="0.988680884633938"/>
    <n v="7.7401352104174501"/>
    <n v="63.735703024587899"/>
    <n v="27.777102079047101"/>
    <n v="6.8187072302241898"/>
    <n v="52.603447854667799"/>
    <n v="469.97161716669899"/>
    <n v="0"/>
    <n v="0"/>
    <n v="59.357849763524399"/>
    <n v="287.57514910162803"/>
  </r>
  <r>
    <s v="23"/>
    <x v="26"/>
    <s v="Övriga tjänster"/>
    <s v="2015"/>
    <x v="31"/>
    <n v="21.651066838024001"/>
    <n v="20.973166999961801"/>
    <n v="3.8636215790802102"/>
    <n v="0.69709198573620301"/>
    <n v="0.82853016697850401"/>
    <n v="103.580427362644"/>
    <n v="8.31104184848937E-2"/>
    <n v="0.88048754901873005"/>
    <n v="7.1472039823200699"/>
    <n v="58.160500922522203"/>
    <n v="28.344426001353799"/>
    <n v="6.9484489060869201"/>
    <n v="53.6891375179816"/>
    <n v="469.97161716669899"/>
    <n v="0"/>
    <n v="0"/>
    <n v="53.501898898764701"/>
    <n v="285.94615263288199"/>
  </r>
  <r>
    <s v="23"/>
    <x v="26"/>
    <s v="Övriga tjänster"/>
    <s v="2016"/>
    <x v="32"/>
    <n v="19.469184710215"/>
    <n v="18.820809507518799"/>
    <n v="4.6632199168559199"/>
    <n v="0.7336232455817"/>
    <n v="0.92005104979156005"/>
    <n v="93.479181910803106"/>
    <n v="0.100421765287427"/>
    <n v="0.88224281584933695"/>
    <n v="6.9513051154324197"/>
    <n v="58.799241540736602"/>
    <n v="26.5419740890264"/>
    <n v="6.3990570334014603"/>
    <n v="50.408437769205001"/>
    <n v="428.20361322291802"/>
    <n v="0"/>
    <n v="0"/>
    <n v="64.988271900487405"/>
    <n v="255.69237376787299"/>
  </r>
  <r>
    <s v="23"/>
    <x v="26"/>
    <s v="Övriga tjänster"/>
    <s v="2016"/>
    <x v="33"/>
    <n v="21.402941573947501"/>
    <n v="20.7320644121206"/>
    <n v="5.2917650309294402"/>
    <n v="0.80799175384363997"/>
    <n v="1.0198476369793601"/>
    <n v="102.98229891103099"/>
    <n v="9.0770290233961506E-2"/>
    <n v="1.00201574500141"/>
    <n v="7.9084262443897204"/>
    <n v="66.765920250131003"/>
    <n v="29.221839278074398"/>
    <n v="7.0457644958272798"/>
    <n v="55.497309703045403"/>
    <n v="428.20361322291802"/>
    <n v="0"/>
    <n v="0"/>
    <n v="73.712749344779297"/>
    <n v="283.69457519758299"/>
  </r>
  <r>
    <s v="23"/>
    <x v="26"/>
    <s v="Övriga tjänster"/>
    <s v="2016"/>
    <x v="34"/>
    <n v="21.889076629956499"/>
    <n v="21.212928735027798"/>
    <n v="5.1640305805442797"/>
    <n v="0.82575456917565904"/>
    <n v="1.0399757455060601"/>
    <n v="105.24181436579001"/>
    <n v="9.5285399228255005E-2"/>
    <n v="1.0292285409704101"/>
    <n v="8.1752800569094006"/>
    <n v="68.727537736546395"/>
    <n v="29.8535930664689"/>
    <n v="7.1983839795185904"/>
    <n v="56.696764173782299"/>
    <n v="428.20361322291802"/>
    <n v="0"/>
    <n v="0"/>
    <n v="71.946230617926702"/>
    <n v="290.32748455816198"/>
  </r>
  <r>
    <s v="23"/>
    <x v="26"/>
    <s v="Övriga tjänster"/>
    <s v="2016"/>
    <x v="35"/>
    <n v="21.5868498117832"/>
    <n v="20.911871853083898"/>
    <n v="5.6386792233057799"/>
    <n v="0.82777053971224601"/>
    <n v="0.97911258759306696"/>
    <n v="105.42293086018999"/>
    <n v="0.102076398756348"/>
    <n v="0.91668139754225497"/>
    <n v="7.46906008888919"/>
    <n v="62.198722376025898"/>
    <n v="30.032384996345801"/>
    <n v="7.2305945703535803"/>
    <n v="57.049255390820399"/>
    <n v="428.20361322291802"/>
    <n v="0"/>
    <n v="0"/>
    <n v="78.5617298043191"/>
    <n v="284.65136556499101"/>
  </r>
  <r>
    <s v="23"/>
    <x v="26"/>
    <s v="Övriga tjänster"/>
    <s v="2017"/>
    <x v="36"/>
    <n v="20.277954094419201"/>
    <n v="19.669756717840698"/>
    <n v="5.2772804941662601"/>
    <n v="0.80093235327924805"/>
    <n v="0.98671794818020397"/>
    <n v="89.995140042424694"/>
    <n v="8.1722410154986103E-2"/>
    <n v="1.1216498428917001"/>
    <n v="7.6789035119056601"/>
    <n v="63.554785100460897"/>
    <n v="27.9233308955009"/>
    <n v="6.5673899297407701"/>
    <n v="53.234659435596903"/>
    <n v="368.322200410493"/>
    <n v="0"/>
    <n v="0"/>
    <n v="73.740721713386407"/>
    <n v="267.164777800362"/>
  </r>
  <r>
    <s v="23"/>
    <x v="26"/>
    <s v="Övriga tjänster"/>
    <s v="2017"/>
    <x v="37"/>
    <n v="22.320936483705498"/>
    <n v="21.6898072175495"/>
    <n v="5.7105710248394601"/>
    <n v="0.87571310620799903"/>
    <n v="1.0979675928730199"/>
    <n v="98.485146658207896"/>
    <n v="6.8402428610874394E-2"/>
    <n v="1.2889177796398601"/>
    <n v="8.8191054196700307"/>
    <n v="72.798909238383104"/>
    <n v="30.490660018104599"/>
    <n v="7.1725274779431896"/>
    <n v="58.1275873556608"/>
    <n v="368.322200410493"/>
    <n v="0"/>
    <n v="0"/>
    <n v="79.7440385962812"/>
    <n v="296.57940458709498"/>
  </r>
  <r>
    <s v="23"/>
    <x v="26"/>
    <s v="Övriga tjänster"/>
    <s v="2017"/>
    <x v="38"/>
    <n v="22.433924279984499"/>
    <n v="21.803296273996601"/>
    <n v="5.9022328844224097"/>
    <n v="0.87303690721988902"/>
    <n v="1.10539375586138"/>
    <n v="98.229422382671601"/>
    <n v="7.2202339244464703E-2"/>
    <n v="1.3201485751962501"/>
    <n v="9.0374124216571499"/>
    <n v="74.406438124104099"/>
    <n v="30.358759468936899"/>
    <n v="7.1437361992697204"/>
    <n v="57.873471620284398"/>
    <n v="368.322200410493"/>
    <n v="0"/>
    <n v="0"/>
    <n v="82.397722034705595"/>
    <n v="298.07361540835302"/>
  </r>
  <r>
    <s v="23"/>
    <x v="26"/>
    <s v="Övriga tjänster"/>
    <s v="2017"/>
    <x v="39"/>
    <n v="21.5718880520025"/>
    <n v="20.947588007995499"/>
    <n v="6.4716242831089597"/>
    <n v="0.85713433782867599"/>
    <n v="1.02990157399461"/>
    <n v="96.257659482843195"/>
    <n v="7.8884445838944106E-2"/>
    <n v="1.17176536344862"/>
    <n v="8.1852066435802602"/>
    <n v="66.623388911240099"/>
    <n v="29.904688097668"/>
    <n v="7.0288636255161601"/>
    <n v="57.017402822655399"/>
    <n v="368.322200410493"/>
    <n v="0"/>
    <n v="0"/>
    <n v="90.347084731359104"/>
    <n v="285.39119820021398"/>
  </r>
  <r>
    <s v="23"/>
    <x v="26"/>
    <s v="Övriga tjänster"/>
    <s v="2018"/>
    <x v="40"/>
    <n v="18.445567236970099"/>
    <n v="17.916848428355099"/>
    <n v="5.1171824304456202"/>
    <n v="0.80304833670183995"/>
    <n v="0.92809272791751896"/>
    <n v="78.791129677745204"/>
    <n v="9.5762639852107298E-2"/>
    <n v="1.07848097132034"/>
    <n v="7.0922984241312399"/>
    <n v="58.774255118351597"/>
    <n v="26.019997806830201"/>
    <n v="6.0288706822071303"/>
    <n v="49.726673994435501"/>
    <n v="289.92440300731897"/>
    <n v="0"/>
    <n v="0"/>
    <n v="71.148872331079602"/>
    <n v="243.23905778712401"/>
  </r>
  <r>
    <s v="23"/>
    <x v="26"/>
    <s v="Övriga tjänster"/>
    <s v="2018"/>
    <x v="41"/>
    <n v="20.852683496426099"/>
    <n v="20.292448787048698"/>
    <n v="6.2559080965852001"/>
    <n v="0.90798975189615705"/>
    <n v="1.0604650756287599"/>
    <n v="89.129033061351805"/>
    <n v="8.6051438416218803E-2"/>
    <n v="1.2531828376776699"/>
    <n v="8.2229699876137996"/>
    <n v="68.289648629601103"/>
    <n v="29.413320315746802"/>
    <n v="6.8146141590982596"/>
    <n v="56.212212369679499"/>
    <n v="289.92440300731897"/>
    <n v="0"/>
    <n v="0"/>
    <n v="86.886252075280396"/>
    <n v="277.64600926915602"/>
  </r>
  <r>
    <s v="23"/>
    <x v="26"/>
    <s v="Övriga tjänster"/>
    <s v="2018"/>
    <x v="42"/>
    <n v="21.202040840576199"/>
    <n v="20.640459383071502"/>
    <n v="5.79625076870248"/>
    <n v="0.90985654768609103"/>
    <n v="1.0908953343041601"/>
    <n v="89.431149503709605"/>
    <n v="9.0900538452461294E-2"/>
    <n v="1.3220346166718799"/>
    <n v="8.5999580250394203"/>
    <n v="71.906251214939402"/>
    <n v="29.419536813572499"/>
    <n v="6.8207586290227198"/>
    <n v="56.2185008954065"/>
    <n v="289.92440300731897"/>
    <n v="0"/>
    <n v="0"/>
    <n v="80.516595679716403"/>
    <n v="282.439040571627"/>
  </r>
  <r>
    <s v="23"/>
    <x v="26"/>
    <s v="Övriga tjänster"/>
    <s v="2018"/>
    <x v="43"/>
    <n v="19.9621654998463"/>
    <n v="19.412798269113701"/>
    <n v="6.0322172349816299"/>
    <n v="0.87263524358047695"/>
    <n v="1.0069460063036"/>
    <n v="85.601648166870206"/>
    <n v="9.5798299644477294E-2"/>
    <n v="1.1723953191993399"/>
    <n v="7.7224628844043597"/>
    <n v="63.923578430951899"/>
    <n v="28.2811597834019"/>
    <n v="6.5516706467289696"/>
    <n v="54.049289205925099"/>
    <n v="289.92440300731897"/>
    <n v="0"/>
    <n v="0"/>
    <n v="83.811892609525401"/>
    <n v="264.57934834098899"/>
  </r>
  <r>
    <s v="23"/>
    <x v="26"/>
    <s v="Övriga tjänster"/>
    <s v="2019"/>
    <x v="44"/>
    <n v="18.084571242194201"/>
    <n v="17.626963902035801"/>
    <n v="4.5409287418142599"/>
    <n v="0.76245713167831397"/>
    <n v="0.89498624410563499"/>
    <n v="65.360394662421498"/>
    <n v="6.91521913541496E-2"/>
    <n v="1.15438591916183"/>
    <n v="7.4790558269811802"/>
    <n v="60.383020240102702"/>
    <n v="23.636612602442899"/>
    <n v="5.4342986690380597"/>
    <n v="45.213490132914899"/>
    <n v="230.49658542868801"/>
    <n v="0"/>
    <n v="0"/>
    <n v="63.299582689388501"/>
    <n v="239.70677453171001"/>
  </r>
  <r>
    <s v="23"/>
    <x v="26"/>
    <s v="Övriga tjänster"/>
    <s v="2019"/>
    <x v="45"/>
    <n v="20.501450433578"/>
    <n v="20.013744887355799"/>
    <n v="5.5423848588431603"/>
    <n v="0.86251872353883396"/>
    <n v="1.0229106805611901"/>
    <n v="73.973207680684197"/>
    <n v="6.3740185021957302E-2"/>
    <n v="1.3418454472699"/>
    <n v="8.6779270523758107"/>
    <n v="70.299937076642493"/>
    <n v="26.719624994379"/>
    <n v="6.1430577576933096"/>
    <n v="51.110916297314503"/>
    <n v="230.49658542868801"/>
    <n v="0"/>
    <n v="0"/>
    <n v="77.1405203904595"/>
    <n v="274.101553497694"/>
  </r>
  <r>
    <s v="23"/>
    <x v="26"/>
    <s v="Övriga tjänster"/>
    <s v="2019"/>
    <x v="46"/>
    <n v="20.903179157279801"/>
    <n v="20.4140311550616"/>
    <n v="5.1314351861882503"/>
    <n v="0.86467155844392196"/>
    <n v="1.0540519214939199"/>
    <n v="74.301226870290407"/>
    <n v="6.7548589721805802E-2"/>
    <n v="1.4172274769803599"/>
    <n v="9.0830642827429493"/>
    <n v="74.280708909575907"/>
    <n v="26.7254450484632"/>
    <n v="6.1488097982971404"/>
    <n v="51.116804364879101"/>
    <n v="230.49658542868801"/>
    <n v="0"/>
    <n v="0"/>
    <n v="71.418921452483303"/>
    <n v="279.69409869294401"/>
  </r>
  <r>
    <s v="23"/>
    <x v="26"/>
    <s v="Övriga tjänster"/>
    <s v="2019"/>
    <x v="47"/>
    <n v="19.5817646662607"/>
    <n v="19.104519440418802"/>
    <n v="5.3366736917638598"/>
    <n v="0.82859382684924698"/>
    <n v="0.97040272493414104"/>
    <n v="71.006444155483905"/>
    <n v="6.9651345545632501E-2"/>
    <n v="1.25451284897023"/>
    <n v="8.1446405546871894"/>
    <n v="65.675231924000201"/>
    <n v="25.690703136530502"/>
    <n v="5.9055763387652096"/>
    <n v="49.143833844151402"/>
    <n v="230.49658542868801"/>
    <n v="0"/>
    <n v="0"/>
    <n v="74.276392701377404"/>
    <n v="260.77244544394898"/>
  </r>
  <r>
    <s v="23"/>
    <x v="26"/>
    <s v="Övriga tjänster"/>
    <s v="2020"/>
    <x v="48"/>
    <n v="17.947249629350502"/>
    <n v="17.541354079321199"/>
    <n v="4.7565770788046304"/>
    <n v="0.71100133906197605"/>
    <n v="1.0020749782967699"/>
    <n v="56.096217793273397"/>
    <n v="7.07433686234792E-2"/>
    <n v="1.4008928274900501"/>
    <n v="9.7340465177819002"/>
    <n v="74.764440539661805"/>
    <n v="22.820382205499101"/>
    <n v="5.1816959650189496"/>
    <n v="43.738465541590998"/>
    <n v="189.42209578552999"/>
    <n v="0"/>
    <n v="0"/>
    <n v="66.5096359587981"/>
    <n v="238.74706852282901"/>
  </r>
  <r>
    <s v="23"/>
    <x v="26"/>
    <s v="Övriga tjänster"/>
    <s v="2020"/>
    <x v="49"/>
    <n v="18.2328279755864"/>
    <n v="17.826661495731301"/>
    <n v="4.7122520206688199"/>
    <n v="0.71055268363817903"/>
    <n v="1.0159972466237699"/>
    <n v="56.183893047675198"/>
    <n v="6.0883138046193698E-2"/>
    <n v="1.4581773262816899"/>
    <n v="10.131445156994101"/>
    <n v="78.343521940116901"/>
    <n v="22.7589049173374"/>
    <n v="5.1691355875793699"/>
    <n v="43.618966773171799"/>
    <n v="189.42209578552999"/>
    <n v="0"/>
    <n v="0"/>
    <n v="65.897415393879001"/>
    <n v="243.94367503135101"/>
  </r>
  <r>
    <s v="23"/>
    <x v="26"/>
    <s v="Övriga tjänster"/>
    <s v="2020"/>
    <x v="50"/>
    <n v="19.8877832113054"/>
    <n v="19.4677412204381"/>
    <n v="4.6680035496134202"/>
    <n v="0.75258846326097995"/>
    <n v="1.11371258277122"/>
    <n v="59.768970760231397"/>
    <n v="6.7288233070020201E-2"/>
    <n v="1.6493120075954999"/>
    <n v="11.372554084893601"/>
    <n v="89.121551177456396"/>
    <n v="24.011512354087198"/>
    <n v="5.4595180599664701"/>
    <n v="46.012680315604598"/>
    <n v="189.42209578552999"/>
    <n v="0"/>
    <n v="0"/>
    <n v="65.253951345333505"/>
    <n v="266.72678190171501"/>
  </r>
  <r>
    <s v="23"/>
    <x v="26"/>
    <s v="Övriga tjänster"/>
    <s v="2020"/>
    <x v="51"/>
    <n v="18.7182331198015"/>
    <n v="18.298099000105001"/>
    <n v="3.7966799826853199"/>
    <n v="0.76361301284590699"/>
    <n v="1.0126634109599799"/>
    <n v="59.969542375414299"/>
    <n v="6.8953788120739198E-2"/>
    <n v="1.3904274956090901"/>
    <n v="9.9395711342761892"/>
    <n v="74.383013474535502"/>
    <n v="24.602809818688701"/>
    <n v="5.5772361901665501"/>
    <n v="47.165644454597398"/>
    <n v="189.42209578552999"/>
    <n v="0"/>
    <n v="0"/>
    <n v="53.283267317890598"/>
    <n v="249.75733825944801"/>
  </r>
  <r>
    <s v="23"/>
    <x v="26"/>
    <s v="Övriga tjänster"/>
    <s v="2021"/>
    <x v="52"/>
    <n v="22.474406039600101"/>
    <n v="22.016494332596501"/>
    <n v="5.0894188175813202"/>
    <n v="0.82073861688074301"/>
    <n v="1.2037864642299601"/>
    <n v="61.749355128017299"/>
    <n v="8.1876723455174202E-2"/>
    <n v="1.91630104849453"/>
    <n v="13.2145740170865"/>
    <n v="92.822633931931804"/>
    <n v="27.950830924392001"/>
    <n v="6.2338428570679998"/>
    <n v="53.690301422601003"/>
    <n v="206.70995253172501"/>
    <n v="0"/>
    <n v="0"/>
    <n v="71.540957285790796"/>
    <n v="300.48823913252301"/>
  </r>
  <r>
    <s v="23"/>
    <x v="26"/>
    <s v="Övriga tjänster"/>
    <s v="2021"/>
    <x v="53"/>
    <n v="26.373321115171201"/>
    <n v="25.8760004413442"/>
    <n v="5.1635485962846301"/>
    <n v="0.94671520310493995"/>
    <n v="1.4189711597308901"/>
    <n v="71.418250145041597"/>
    <n v="8.0786295964942897E-2"/>
    <n v="2.30964443227841"/>
    <n v="15.8068953019452"/>
    <n v="112.341742439603"/>
    <n v="32.159197395969102"/>
    <n v="7.1749851065009702"/>
    <n v="61.771047658463097"/>
    <n v="206.70995253172501"/>
    <n v="0"/>
    <n v="0"/>
    <n v="72.532326122565294"/>
    <n v="355.235384384692"/>
  </r>
  <r>
    <s v="23"/>
    <x v="26"/>
    <s v="Övriga tjänster"/>
    <s v="2021"/>
    <x v="54"/>
    <n v="27.363694480187899"/>
    <n v="26.869250641417899"/>
    <n v="5.96579992370323"/>
    <n v="0.92873225990018604"/>
    <n v="1.48642276302472"/>
    <n v="70.663205753755307"/>
    <n v="8.6355404388057305E-2"/>
    <n v="2.5234281755347299"/>
    <n v="16.874888598445001"/>
    <n v="123.412586766518"/>
    <n v="31.3025421816461"/>
    <n v="6.9967552085955704"/>
    <n v="60.110285317135002"/>
    <n v="206.70995253172501"/>
    <n v="0"/>
    <n v="0"/>
    <n v="83.622165619719794"/>
    <n v="369.04135984433299"/>
  </r>
  <r>
    <s v="23"/>
    <x v="26"/>
    <s v="Övriga tjänster"/>
    <s v="2021"/>
    <x v="55"/>
    <n v="24.603938570549101"/>
    <n v="24.125187683471601"/>
    <n v="5.9503669129995203"/>
    <n v="0.88715486116843401"/>
    <n v="1.3194605834342701"/>
    <n v="66.871363559823607"/>
    <n v="8.4358451291870806E-2"/>
    <n v="2.1334551195859501"/>
    <n v="14.6432989886253"/>
    <n v="103.658628793538"/>
    <n v="30.156840890015399"/>
    <n v="6.7278294370470899"/>
    <n v="57.9254348524479"/>
    <n v="206.70995253172501"/>
    <n v="0"/>
    <n v="0"/>
    <n v="83.444963891982994"/>
    <n v="330.26397479201898"/>
  </r>
  <r>
    <s v="23"/>
    <x v="26"/>
    <s v="Övriga tjänster"/>
    <s v="2022"/>
    <x v="56"/>
    <n v="21.6154149112777"/>
    <n v="21.1791118097774"/>
    <n v="5.55923283637284"/>
    <n v="0.771750684639122"/>
    <n v="1.16107607152467"/>
    <n v="58.128103761660803"/>
    <n v="8.1523403550798207E-2"/>
    <n v="1.88890959003601"/>
    <n v="12.892885332425999"/>
    <n v="91.809201576544993"/>
    <n v="26.132567931886399"/>
    <n v="5.83283046536366"/>
    <n v="50.192272620246897"/>
    <n v="206.70995253172501"/>
    <n v="0"/>
    <n v="0"/>
    <n v="78.073256128756199"/>
    <n v="289.34337818348098"/>
  </r>
  <r>
    <s v="23"/>
    <x v="26"/>
    <s v="Övriga tjänster"/>
    <s v="2022"/>
    <x v="57"/>
    <n v="23.058316961461699"/>
    <n v="22.618465856898101"/>
    <n v="6.5001138031222396"/>
    <n v="0.77347784877173098"/>
    <n v="1.27144409181725"/>
    <n v="58.884114357584501"/>
    <n v="7.5148681287276795E-2"/>
    <n v="2.1595208062754501"/>
    <n v="14.2684650546864"/>
    <n v="105.36318203652"/>
    <n v="25.978011105908401"/>
    <n v="5.8109756138688597"/>
    <n v="49.880412763584197"/>
    <n v="206.70995253172501"/>
    <n v="0"/>
    <n v="0"/>
    <n v="91.105528219948894"/>
    <n v="310.404261718719"/>
  </r>
  <r>
    <s v="23"/>
    <x v="26"/>
    <s v="Övriga tjänster"/>
    <s v="2022"/>
    <x v="58"/>
    <n v="23.819587505545499"/>
    <n v="23.377259887342198"/>
    <n v="6.59689289765761"/>
    <n v="0.77824061663907196"/>
    <n v="1.3148148116285201"/>
    <n v="59.484062860080101"/>
    <n v="7.9775809290955402E-2"/>
    <n v="2.2775739926702601"/>
    <n v="14.931457750911299"/>
    <n v="111.467851518476"/>
    <n v="26.031337952876498"/>
    <n v="5.8280552237737799"/>
    <n v="49.976691164425297"/>
    <n v="206.70995253172501"/>
    <n v="0"/>
    <n v="0"/>
    <n v="92.369726023292799"/>
    <n v="320.93711879351798"/>
  </r>
  <r>
    <s v="23"/>
    <x v="26"/>
    <s v="Övriga tjänster"/>
    <s v="2022"/>
    <x v="59"/>
    <n v="22.776684999613401"/>
    <n v="22.3325676530518"/>
    <n v="6.0103404349172296"/>
    <n v="0.79239825556361698"/>
    <n v="1.2447417417512201"/>
    <n v="59.949204165798299"/>
    <n v="8.2176191173277804E-2"/>
    <n v="2.0592203330313401"/>
    <n v="13.815047598461801"/>
    <n v="100.14409628425101"/>
    <n v="26.735167118402298"/>
    <n v="5.9734691221618004"/>
    <n v="51.342388476857799"/>
    <n v="206.70995253172501"/>
    <n v="0"/>
    <n v="0"/>
    <n v="84.254740785368696"/>
    <n v="305.820625319501"/>
  </r>
  <r>
    <s v="23"/>
    <x v="26"/>
    <s v="Övriga tjänster"/>
    <s v="2023"/>
    <x v="60"/>
    <n v="21.788156358141698"/>
    <n v="21.355066219827702"/>
    <n v="6.0449391334355198"/>
    <n v="0.75812164438421104"/>
    <n v="1.1753165172826801"/>
    <n v="57.323510816368596"/>
    <n v="8.2198501205894794E-2"/>
    <n v="1.9504374711333301"/>
    <n v="13.1687311151472"/>
    <n v="95.049057754299199"/>
    <n v="25.579853519697298"/>
    <n v="5.7142037750764203"/>
    <n v="49.125059519144799"/>
    <n v="206.70995253172501"/>
    <n v="0"/>
    <n v="0"/>
    <n v="84.801560771086102"/>
    <n v="291.795971624007"/>
  </r>
  <r>
    <s v="24"/>
    <x v="27"/>
    <s v="Övriga tjänster"/>
    <s v="2008"/>
    <x v="0"/>
    <n v="74.377709056399297"/>
    <n v="72.316766294767802"/>
    <n v="39.489467416772499"/>
    <n v="2.3191001970415202"/>
    <n v="18.791519388977601"/>
    <n v="216.827325177539"/>
    <n v="8.1606734022275607"/>
    <n v="6.4266049493608799"/>
    <n v="55.400646269952802"/>
    <n v="449.86646082526897"/>
    <n v="53.7786160218064"/>
    <n v="31.811993299548998"/>
    <n v="79.052315210436703"/>
    <n v="782.43053950860701"/>
    <n v="0"/>
    <n v="137.78812701545601"/>
    <n v="39.312183022347902"/>
    <n v="430.355043807843"/>
  </r>
  <r>
    <s v="24"/>
    <x v="27"/>
    <s v="Övriga tjänster"/>
    <s v="2008"/>
    <x v="1"/>
    <n v="68.001432298659907"/>
    <n v="66.371599942855795"/>
    <n v="19.752515999193399"/>
    <n v="1.5365321341520199"/>
    <n v="10.8011669189186"/>
    <n v="212.86856001252099"/>
    <n v="5.9039233325199101"/>
    <n v="6.3897648482770197"/>
    <n v="52.252104561798397"/>
    <n v="392.52252804960102"/>
    <n v="46.005557954122203"/>
    <n v="22.346315730453899"/>
    <n v="73.672460111068204"/>
    <n v="782.43053950860701"/>
    <n v="0"/>
    <n v="137.78812701545601"/>
    <n v="56.061636862200601"/>
    <n v="482.21535338568799"/>
  </r>
  <r>
    <s v="24"/>
    <x v="27"/>
    <s v="Övriga tjänster"/>
    <s v="2008"/>
    <x v="2"/>
    <n v="64.115239942168998"/>
    <n v="62.616812221849699"/>
    <n v="13.771952984345299"/>
    <n v="1.2948491824925199"/>
    <n v="8.3955007298087594"/>
    <n v="200.77857917429401"/>
    <n v="5.5762506094750499"/>
    <n v="6.3556495224474103"/>
    <n v="50.305468193807897"/>
    <n v="370.94626400983202"/>
    <n v="41.187368813896803"/>
    <n v="18.6328374389918"/>
    <n v="67.668051552412393"/>
    <n v="782.43053950860701"/>
    <n v="0"/>
    <n v="137.78812701545601"/>
    <n v="61.4814739341953"/>
    <n v="476.10685690468398"/>
  </r>
  <r>
    <s v="24"/>
    <x v="27"/>
    <s v="Övriga tjänster"/>
    <s v="2008"/>
    <x v="3"/>
    <n v="69.5493092666905"/>
    <n v="67.580668065476701"/>
    <n v="35.512632964170201"/>
    <n v="2.18927363356203"/>
    <n v="16.7237507784216"/>
    <n v="220.274129048172"/>
    <n v="7.9932400059564399"/>
    <n v="6.3961083596405404"/>
    <n v="55.552960058689102"/>
    <n v="438.82790719973002"/>
    <n v="53.977903709179003"/>
    <n v="30.334252537314999"/>
    <n v="81.325711752440299"/>
    <n v="782.43053950860701"/>
    <n v="0"/>
    <n v="137.78812701545601"/>
    <n v="52.112876694108401"/>
    <n v="460.07114442478797"/>
  </r>
  <r>
    <s v="24"/>
    <x v="27"/>
    <s v="Övriga tjänster"/>
    <s v="2009"/>
    <x v="4"/>
    <n v="69.982439686873605"/>
    <n v="68.208951986944996"/>
    <n v="32.5460669481756"/>
    <n v="2.0733239595701698"/>
    <n v="10.8034343371421"/>
    <n v="194.90569591035799"/>
    <n v="10.212383293153099"/>
    <n v="5.2787205325309401"/>
    <n v="45.646712626293997"/>
    <n v="361.18052740843302"/>
    <n v="48.2747126116601"/>
    <n v="26.808112973368001"/>
    <n v="73.104546373694006"/>
    <n v="785.15044345720003"/>
    <n v="0"/>
    <n v="136.41024574530101"/>
    <n v="12.8728991487987"/>
    <n v="417.38000837598298"/>
  </r>
  <r>
    <s v="24"/>
    <x v="27"/>
    <s v="Övriga tjänster"/>
    <s v="2009"/>
    <x v="5"/>
    <n v="62.108578022396898"/>
    <n v="60.652175611034103"/>
    <n v="13.202558293215899"/>
    <n v="1.33132781020623"/>
    <n v="6.5014233019871801"/>
    <n v="187.59559111396601"/>
    <n v="6.01697504579945"/>
    <n v="5.2175083171053904"/>
    <n v="44.146804777376701"/>
    <n v="322.89551430676698"/>
    <n v="41.1807349644981"/>
    <n v="18.557010236239901"/>
    <n v="67.707947856084303"/>
    <n v="785.15044345720003"/>
    <n v="0"/>
    <n v="136.41024574530101"/>
    <n v="15.127502553071"/>
    <n v="465.105475546854"/>
  </r>
  <r>
    <s v="24"/>
    <x v="27"/>
    <s v="Övriga tjänster"/>
    <s v="2009"/>
    <x v="6"/>
    <n v="61.116312313704199"/>
    <n v="59.739162185613601"/>
    <n v="7.2890508502453804"/>
    <n v="1.1473659661312401"/>
    <n v="5.4120520665455203"/>
    <n v="183.188043931214"/>
    <n v="5.5682702246788702"/>
    <n v="5.1993236880679099"/>
    <n v="43.501587601239798"/>
    <n v="309.81955511158498"/>
    <n v="38.359534524470597"/>
    <n v="15.930060699659199"/>
    <n v="64.755967593937797"/>
    <n v="785.15044345720003"/>
    <n v="0"/>
    <n v="136.41024574530101"/>
    <n v="14.427740188168601"/>
    <n v="471.18018829749298"/>
  </r>
  <r>
    <s v="24"/>
    <x v="27"/>
    <s v="Övriga tjänster"/>
    <s v="2009"/>
    <x v="7"/>
    <n v="75.618952239410305"/>
    <n v="73.900883911393294"/>
    <n v="27.400110424946401"/>
    <n v="1.9450840063032599"/>
    <n v="10.0378706122927"/>
    <n v="207.35334040040999"/>
    <n v="9.5971408044300208"/>
    <n v="5.3480434633354204"/>
    <n v="46.113767581068203"/>
    <n v="354.10210649014101"/>
    <n v="48.845398622456798"/>
    <n v="25.4950339375462"/>
    <n v="75.990241167797805"/>
    <n v="785.15044345720003"/>
    <n v="0"/>
    <n v="136.41024574530101"/>
    <n v="14.748089456470799"/>
    <n v="449.60995250967397"/>
  </r>
  <r>
    <s v="24"/>
    <x v="27"/>
    <s v="Övriga tjänster"/>
    <s v="2010"/>
    <x v="8"/>
    <n v="86.014490619274795"/>
    <n v="84.511217442836596"/>
    <n v="20.416245506893599"/>
    <n v="1.6388524959700099"/>
    <n v="5.9262296191379997"/>
    <n v="201.76588429573599"/>
    <n v="9.7560846928620393"/>
    <n v="4.8396506611800003"/>
    <n v="43.0739101551369"/>
    <n v="327.92610498713202"/>
    <n v="44.366695671063603"/>
    <n v="23.0050017818131"/>
    <n v="69.117566281144903"/>
    <n v="767.99669238249203"/>
    <n v="0"/>
    <n v="135.04614328784899"/>
    <n v="16.568442187689499"/>
    <n v="444.711635828954"/>
  </r>
  <r>
    <s v="24"/>
    <x v="27"/>
    <s v="Övriga tjänster"/>
    <s v="2010"/>
    <x v="9"/>
    <n v="68.382280618159101"/>
    <n v="67.065701403083594"/>
    <n v="8.7090020960503995"/>
    <n v="1.1330507346914001"/>
    <n v="4.0456405254291203"/>
    <n v="191.42253140293599"/>
    <n v="4.2424483542547096"/>
    <n v="4.7464965586608097"/>
    <n v="40.480594890767101"/>
    <n v="289.728321095024"/>
    <n v="38.904332954354899"/>
    <n v="16.539215490881801"/>
    <n v="65.112606901934797"/>
    <n v="767.99669238249203"/>
    <n v="0"/>
    <n v="135.04614328784899"/>
    <n v="18.0038500671509"/>
    <n v="487.522998622881"/>
  </r>
  <r>
    <s v="24"/>
    <x v="27"/>
    <s v="Övriga tjänster"/>
    <s v="2010"/>
    <x v="10"/>
    <n v="66.033566095847505"/>
    <n v="64.748405110200395"/>
    <n v="5.2284418792944596"/>
    <n v="1.0567061095960399"/>
    <n v="3.6461082476364002"/>
    <n v="188.91922552479099"/>
    <n v="4.2278297602639103"/>
    <n v="4.8306172040672299"/>
    <n v="40.391746032220098"/>
    <n v="283.18018322432602"/>
    <n v="37.063314312363602"/>
    <n v="14.658156639743"/>
    <n v="63.399994856041403"/>
    <n v="767.99669238249203"/>
    <n v="0"/>
    <n v="135.04614328784899"/>
    <n v="18.595165975028898"/>
    <n v="499.83367874334698"/>
  </r>
  <r>
    <s v="24"/>
    <x v="27"/>
    <s v="Övriga tjänster"/>
    <s v="2010"/>
    <x v="11"/>
    <n v="86.156523852032194"/>
    <n v="84.664009533123902"/>
    <n v="18.1295498480387"/>
    <n v="1.6288914795581599"/>
    <n v="5.6362586126783301"/>
    <n v="216.760276466432"/>
    <n v="9.2245835467925605"/>
    <n v="4.9075745082577997"/>
    <n v="44.206723200488398"/>
    <n v="326.99432040890002"/>
    <n v="47.142829520304701"/>
    <n v="23.029711719868502"/>
    <n v="75.197851197644297"/>
    <n v="767.99669238249203"/>
    <n v="0"/>
    <n v="135.04614328784899"/>
    <n v="20.4594259159073"/>
    <n v="493.26871314367202"/>
  </r>
  <r>
    <s v="24"/>
    <x v="27"/>
    <s v="Övriga tjänster"/>
    <s v="2011"/>
    <x v="12"/>
    <n v="70.219520863404995"/>
    <n v="68.292003171017299"/>
    <n v="44.286243232935199"/>
    <n v="2.5661174836132301"/>
    <n v="13.3156187333755"/>
    <n v="211.686553622205"/>
    <n v="6.3885115751353103"/>
    <n v="4.8171861374134899"/>
    <n v="40.746688417854998"/>
    <n v="361.66558777305801"/>
    <n v="56.8847715892434"/>
    <n v="30.9249086450939"/>
    <n v="87.064380031587206"/>
    <n v="740.96355284069796"/>
    <n v="0"/>
    <n v="133.69568185496999"/>
    <n v="18.705124502511602"/>
    <n v="452.61196028539098"/>
  </r>
  <r>
    <s v="24"/>
    <x v="27"/>
    <s v="Övriga tjänster"/>
    <s v="2011"/>
    <x v="13"/>
    <n v="61.503698680162401"/>
    <n v="60.054271276383403"/>
    <n v="15.933590941702899"/>
    <n v="1.45675835067328"/>
    <n v="6.7402573626776503"/>
    <n v="197.89928554096099"/>
    <n v="3.50693672202783"/>
    <n v="4.3483670078600802"/>
    <n v="37.324456996237203"/>
    <n v="286.68467409918998"/>
    <n v="46.9716869759541"/>
    <n v="19.787586462605798"/>
    <n v="79.046768221450293"/>
    <n v="740.96355284069796"/>
    <n v="0"/>
    <n v="133.69568185496999"/>
    <n v="20.8092490490248"/>
    <n v="499.70430030582099"/>
  </r>
  <r>
    <s v="24"/>
    <x v="27"/>
    <s v="Övriga tjänster"/>
    <s v="2011"/>
    <x v="14"/>
    <n v="58.411264232636199"/>
    <n v="57.067512599071101"/>
    <n v="9.1788227564249105"/>
    <n v="1.22097744241412"/>
    <n v="5.1976205939192699"/>
    <n v="191.13769916525899"/>
    <n v="3.30309592531263"/>
    <n v="4.1720264427409504"/>
    <n v="36.137770795025503"/>
    <n v="265.17082572756902"/>
    <n v="43.982206128787801"/>
    <n v="16.973287974710601"/>
    <n v="75.954811037931805"/>
    <n v="740.96355284069796"/>
    <n v="0"/>
    <n v="133.69568185496999"/>
    <n v="22.0142669841992"/>
    <n v="502.72426360516698"/>
  </r>
  <r>
    <s v="24"/>
    <x v="27"/>
    <s v="Övriga tjänster"/>
    <s v="2011"/>
    <x v="15"/>
    <n v="62.421201057938497"/>
    <n v="60.735938189473003"/>
    <n v="30.208912326655099"/>
    <n v="2.0304485545991899"/>
    <n v="9.7333845286053506"/>
    <n v="205.93683695368"/>
    <n v="5.0732335781748601"/>
    <n v="4.3419548282559104"/>
    <n v="38.074010936934698"/>
    <n v="313.431700013252"/>
    <n v="53.240140387748298"/>
    <n v="25.7469112268634"/>
    <n v="85.463489926283899"/>
    <n v="740.96355284069796"/>
    <n v="0"/>
    <n v="133.69568185496999"/>
    <n v="22.375163117511502"/>
    <n v="479.56040410602401"/>
  </r>
  <r>
    <s v="24"/>
    <x v="27"/>
    <s v="Övriga tjänster"/>
    <s v="2012"/>
    <x v="16"/>
    <n v="58.354586899753599"/>
    <n v="56.525475364689498"/>
    <n v="54.236689782465703"/>
    <n v="2.8811836083552"/>
    <n v="7.4687338126076597"/>
    <n v="211.64839661430901"/>
    <n v="6.9850447208177098"/>
    <n v="4.7373049128962696"/>
    <n v="43.712615649491703"/>
    <n v="409.38628317432699"/>
    <n v="62.626075801779798"/>
    <n v="38.088134913717802"/>
    <n v="90.595430525580696"/>
    <n v="724.11460706049297"/>
    <n v="0"/>
    <n v="132.35872503642"/>
    <n v="19.804782179504102"/>
    <n v="446.205485163123"/>
  </r>
  <r>
    <s v="24"/>
    <x v="27"/>
    <s v="Övriga tjänster"/>
    <s v="2012"/>
    <x v="17"/>
    <n v="52.492611978779102"/>
    <n v="51.042273889040104"/>
    <n v="25.0244399328631"/>
    <n v="1.77967648373899"/>
    <n v="4.36608890897244"/>
    <n v="193.19102284070399"/>
    <n v="3.7207659678735499"/>
    <n v="4.1293850840049204"/>
    <n v="33.5545170360745"/>
    <n v="289.79182954098701"/>
    <n v="47.6228567740541"/>
    <n v="23.217654619232899"/>
    <n v="76.002291329771097"/>
    <n v="724.11460706049297"/>
    <n v="0"/>
    <n v="132.35872503642"/>
    <n v="28.081952681947101"/>
    <n v="470.83461903376002"/>
  </r>
  <r>
    <s v="24"/>
    <x v="27"/>
    <s v="Övriga tjänster"/>
    <s v="2012"/>
    <x v="18"/>
    <n v="51.591399994158103"/>
    <n v="50.274458371735498"/>
    <n v="13.9394528870708"/>
    <n v="1.3953681378746701"/>
    <n v="3.23913334960596"/>
    <n v="185.15861999254801"/>
    <n v="3.1766871767515901"/>
    <n v="3.90808033970796"/>
    <n v="29.6846491683485"/>
    <n v="243.98776199777799"/>
    <n v="41.487639826156197"/>
    <n v="17.470834174324001"/>
    <n v="69.624939318552705"/>
    <n v="724.11460706049297"/>
    <n v="0"/>
    <n v="132.35872503642"/>
    <n v="32.225707226399898"/>
    <n v="475.00415410436801"/>
  </r>
  <r>
    <s v="24"/>
    <x v="27"/>
    <s v="Övriga tjänster"/>
    <s v="2012"/>
    <x v="19"/>
    <n v="60.642247475074299"/>
    <n v="58.884631713392601"/>
    <n v="48.174005473648101"/>
    <n v="2.6806163063131998"/>
    <n v="6.8135395861327197"/>
    <n v="215.024951854211"/>
    <n v="6.6870915872401797"/>
    <n v="4.5923964384105398"/>
    <n v="41.557329415896703"/>
    <n v="381.15795659670403"/>
    <n v="60.497968121585103"/>
    <n v="35.071871394273799"/>
    <n v="89.649946019167999"/>
    <n v="724.11460706049297"/>
    <n v="0"/>
    <n v="132.35872503642"/>
    <n v="33.1847557306683"/>
    <n v="462.28077643030502"/>
  </r>
  <r>
    <s v="24"/>
    <x v="27"/>
    <s v="Övriga tjänster"/>
    <s v="2013"/>
    <x v="20"/>
    <n v="55.107344900647803"/>
    <n v="53.346501614395002"/>
    <n v="60.865401815172802"/>
    <n v="3.0196823206782"/>
    <n v="5.1809002971995097"/>
    <n v="209.04120986401199"/>
    <n v="7.1242150234866601"/>
    <n v="5.1835123518676198"/>
    <n v="35.443646463342603"/>
    <n v="362.69511152391902"/>
    <n v="62.362279030589796"/>
    <n v="35.031678604595001"/>
    <n v="94.024149377582106"/>
    <n v="684.52712516548297"/>
    <n v="0"/>
    <n v="131.035137786056"/>
    <n v="68.147175132955397"/>
    <n v="421.161268742841"/>
  </r>
  <r>
    <s v="24"/>
    <x v="27"/>
    <s v="Övriga tjänster"/>
    <s v="2013"/>
    <x v="21"/>
    <n v="49.076122021472699"/>
    <n v="47.714006844603098"/>
    <n v="27.588969464374401"/>
    <n v="1.7264456401392201"/>
    <n v="3.1801721171867001"/>
    <n v="194.030024411938"/>
    <n v="3.0595964699783398"/>
    <n v="4.6673743927313804"/>
    <n v="29.792114129022501"/>
    <n v="263.82549521263002"/>
    <n v="49.449556870156798"/>
    <n v="20.808489119735601"/>
    <n v="83.219983022902298"/>
    <n v="684.52712516548297"/>
    <n v="0"/>
    <n v="131.035137786056"/>
    <n v="85.669689847465193"/>
    <n v="464.147077899191"/>
  </r>
  <r>
    <s v="24"/>
    <x v="27"/>
    <s v="Övriga tjänster"/>
    <s v="2013"/>
    <x v="22"/>
    <n v="46.849752318483603"/>
    <n v="45.595092255273698"/>
    <n v="18.691494369349801"/>
    <n v="1.3777219048187801"/>
    <n v="2.6429105529049601"/>
    <n v="186.54314573081999"/>
    <n v="2.2476708142326598"/>
    <n v="4.5339582394455"/>
    <n v="28.215321410647899"/>
    <n v="237.36206672973299"/>
    <n v="45.126902061650597"/>
    <n v="16.742093223811501"/>
    <n v="78.740476784594406"/>
    <n v="684.52712516548297"/>
    <n v="0"/>
    <n v="131.035137786056"/>
    <n v="91.435800442250695"/>
    <n v="469.47075147854702"/>
  </r>
  <r>
    <s v="24"/>
    <x v="27"/>
    <s v="Övriga tjänster"/>
    <s v="2013"/>
    <x v="23"/>
    <n v="50.344554902052998"/>
    <n v="48.799470745549002"/>
    <n v="43.118310505029598"/>
    <n v="2.32820641061859"/>
    <n v="4.0195426692335703"/>
    <n v="201.547885681748"/>
    <n v="4.9839966880322804"/>
    <n v="4.68964975325121"/>
    <n v="31.724833463905199"/>
    <n v="301.90093069540501"/>
    <n v="55.958705361089002"/>
    <n v="27.4963870160407"/>
    <n v="89.264316921451694"/>
    <n v="684.52712516548297"/>
    <n v="0"/>
    <n v="131.035137786056"/>
    <n v="80.972460430258494"/>
    <n v="443.64352317985799"/>
  </r>
  <r>
    <s v="24"/>
    <x v="27"/>
    <s v="Övriga tjänster"/>
    <s v="2014"/>
    <x v="24"/>
    <n v="56.563490072415902"/>
    <n v="55.104822957285499"/>
    <n v="37.294921437640902"/>
    <n v="2.122822464225"/>
    <n v="4.4678732642893397"/>
    <n v="195.301257607705"/>
    <n v="4.9208976752114504"/>
    <n v="4.2067516693764597"/>
    <n v="28.022403625612299"/>
    <n v="268.16388371235098"/>
    <n v="47.941896794101098"/>
    <n v="23.513252474399"/>
    <n v="76.387684612121305"/>
    <n v="641.29392430246503"/>
    <n v="0"/>
    <n v="129.724786408195"/>
    <n v="82.007679155316495"/>
    <n v="408.54969090235102"/>
  </r>
  <r>
    <s v="24"/>
    <x v="27"/>
    <s v="Övriga tjänster"/>
    <s v="2014"/>
    <x v="25"/>
    <n v="50.729904061711601"/>
    <n v="49.478240532830903"/>
    <n v="20.563801016405801"/>
    <n v="1.4924901767435399"/>
    <n v="3.0405329047502998"/>
    <n v="192.616762399647"/>
    <n v="2.3177140790889799"/>
    <n v="4.1564088793303799"/>
    <n v="26.608691322361299"/>
    <n v="231.10456907084099"/>
    <n v="42.984408728239899"/>
    <n v="16.840155144923699"/>
    <n v="73.733355188233304"/>
    <n v="641.29392430246503"/>
    <n v="0"/>
    <n v="129.724786408195"/>
    <n v="100.572599304752"/>
    <n v="455.06802500392098"/>
  </r>
  <r>
    <s v="24"/>
    <x v="27"/>
    <s v="Övriga tjänster"/>
    <s v="2014"/>
    <x v="26"/>
    <n v="49.756132694563597"/>
    <n v="48.572288845939703"/>
    <n v="14.409937927428"/>
    <n v="1.2877941300318001"/>
    <n v="2.5557033376713201"/>
    <n v="187.61479094538601"/>
    <n v="2.13277255714367"/>
    <n v="4.0686538066189097"/>
    <n v="25.5796667378529"/>
    <n v="213.97708392090601"/>
    <n v="40.135385134919403"/>
    <n v="14.2103474164952"/>
    <n v="70.721003732624396"/>
    <n v="641.29392430246503"/>
    <n v="0"/>
    <n v="129.724786408195"/>
    <n v="103.657368335106"/>
    <n v="458.58089181661597"/>
  </r>
  <r>
    <s v="24"/>
    <x v="27"/>
    <s v="Övriga tjänster"/>
    <s v="2014"/>
    <x v="27"/>
    <n v="52.576231648316501"/>
    <n v="51.176422770767601"/>
    <n v="31.9209440981539"/>
    <n v="1.9568107339206799"/>
    <n v="3.9369757981889899"/>
    <n v="201.73461007723901"/>
    <n v="3.9471812012907401"/>
    <n v="4.05296548530794"/>
    <n v="27.790335703996501"/>
    <n v="255.274266924015"/>
    <n v="48.632941760921497"/>
    <n v="21.9773496060971"/>
    <n v="79.804824136969103"/>
    <n v="641.29392430246503"/>
    <n v="0"/>
    <n v="129.724786408195"/>
    <n v="90.086515235329102"/>
    <n v="445.00587646997099"/>
  </r>
  <r>
    <s v="24"/>
    <x v="27"/>
    <s v="Övriga tjänster"/>
    <s v="2015"/>
    <x v="28"/>
    <n v="50.688311889582998"/>
    <n v="49.296008097859897"/>
    <n v="33.728968139567698"/>
    <n v="2.12223611389292"/>
    <n v="4.1267930220891502"/>
    <n v="193.36207707707501"/>
    <n v="4.1468232707754504"/>
    <n v="3.0809540635367898"/>
    <n v="23.9908442793561"/>
    <n v="234.723381140729"/>
    <n v="48.606926997914002"/>
    <n v="22.818164265301899"/>
    <n v="78.694608976496895"/>
    <n v="585.93347837890701"/>
    <n v="0"/>
    <n v="128.42753854411399"/>
    <n v="56.360063540687698"/>
    <n v="426.53953271213402"/>
  </r>
  <r>
    <s v="24"/>
    <x v="27"/>
    <s v="Övriga tjänster"/>
    <s v="2015"/>
    <x v="29"/>
    <n v="48.9129060926644"/>
    <n v="47.6934187613654"/>
    <n v="19.053802865205501"/>
    <n v="1.6077360956417199"/>
    <n v="2.8241517511048899"/>
    <n v="187.638116555159"/>
    <n v="2.5994179417530301"/>
    <n v="2.8037021962261299"/>
    <n v="22.088593520104901"/>
    <n v="196.730349519485"/>
    <n v="43.764438728679401"/>
    <n v="16.8640101840051"/>
    <n v="75.406611154984304"/>
    <n v="585.93347837890701"/>
    <n v="0"/>
    <n v="128.42753854411399"/>
    <n v="71.930733429836394"/>
    <n v="463.10834757783999"/>
  </r>
  <r>
    <s v="24"/>
    <x v="27"/>
    <s v="Övriga tjänster"/>
    <s v="2015"/>
    <x v="30"/>
    <n v="49.937298817114701"/>
    <n v="48.797061133803702"/>
    <n v="12.913024322114399"/>
    <n v="1.3688760639617401"/>
    <n v="2.2544467656443601"/>
    <n v="179.9332476953"/>
    <n v="2.3192989339552699"/>
    <n v="2.6827779472992201"/>
    <n v="20.944047414466301"/>
    <n v="178.08664897897799"/>
    <n v="40.171879252316899"/>
    <n v="13.8263264020514"/>
    <n v="71.263471881304"/>
    <n v="585.93347837890701"/>
    <n v="0"/>
    <n v="128.42753854411399"/>
    <n v="84.517679295030703"/>
    <n v="464.984865556508"/>
  </r>
  <r>
    <s v="24"/>
    <x v="27"/>
    <s v="Övriga tjänster"/>
    <s v="2015"/>
    <x v="31"/>
    <n v="52.222167203428697"/>
    <n v="50.879003302293398"/>
    <n v="29.193279612712701"/>
    <n v="1.9832195445045999"/>
    <n v="3.6874894613759701"/>
    <n v="197.985698258729"/>
    <n v="3.8103071018503298"/>
    <n v="3.0203428028573902"/>
    <n v="23.767266334319601"/>
    <n v="223.60880418486801"/>
    <n v="48.256363344450399"/>
    <n v="21.014097420402901"/>
    <n v="80.155121689215306"/>
    <n v="585.93347837890701"/>
    <n v="0"/>
    <n v="128.42753854411399"/>
    <n v="76.1317907898068"/>
    <n v="455.64374231516803"/>
  </r>
  <r>
    <s v="24"/>
    <x v="27"/>
    <s v="Övriga tjänster"/>
    <s v="2016"/>
    <x v="32"/>
    <n v="50.799876939466003"/>
    <n v="49.3618276336842"/>
    <n v="43.9654906282599"/>
    <n v="2.4759753303585699"/>
    <n v="4.4193932216306999"/>
    <n v="189.56122394413501"/>
    <n v="5.0604655198079804"/>
    <n v="3.3719792578039498"/>
    <n v="25.051365236373499"/>
    <n v="263.81860209484302"/>
    <n v="51.131901837488499"/>
    <n v="25.321104757059601"/>
    <n v="81.146500003441702"/>
    <n v="531.029569872455"/>
    <n v="0"/>
    <n v="127.143263158672"/>
    <n v="99.9548299905981"/>
    <n v="408.35201460549303"/>
  </r>
  <r>
    <s v="24"/>
    <x v="27"/>
    <s v="Övriga tjänster"/>
    <s v="2016"/>
    <x v="33"/>
    <n v="46.904129415869697"/>
    <n v="45.706255877732097"/>
    <n v="22.133701573153498"/>
    <n v="1.73980855571343"/>
    <n v="2.8089799229451899"/>
    <n v="183.56851606628101"/>
    <n v="2.6154424226977699"/>
    <n v="2.80377859428279"/>
    <n v="21.651719425858399"/>
    <n v="200.226689962032"/>
    <n v="44.778280924727298"/>
    <n v="16.9087197782688"/>
    <n v="77.572735400641207"/>
    <n v="531.029569872455"/>
    <n v="0"/>
    <n v="127.143263158672"/>
    <n v="112.773238751165"/>
    <n v="453.45473775653397"/>
  </r>
  <r>
    <s v="24"/>
    <x v="27"/>
    <s v="Övriga tjänster"/>
    <s v="2016"/>
    <x v="34"/>
    <n v="47.592678848155103"/>
    <n v="46.464503076462996"/>
    <n v="14.894871919551299"/>
    <n v="1.5280593711221"/>
    <n v="2.3238287612029001"/>
    <n v="181.620386839709"/>
    <n v="2.2045988275652202"/>
    <n v="2.6080718491241499"/>
    <n v="20.620694736776802"/>
    <n v="178.60164644796501"/>
    <n v="42.588195962986902"/>
    <n v="14.268516422692199"/>
    <n v="76.021724566737205"/>
    <n v="531.029569872455"/>
    <n v="0"/>
    <n v="127.143263158672"/>
    <n v="110.28638066882699"/>
    <n v="463.09832521248399"/>
  </r>
  <r>
    <s v="24"/>
    <x v="27"/>
    <s v="Övriga tjänster"/>
    <s v="2016"/>
    <x v="35"/>
    <n v="52.9618147461672"/>
    <n v="51.574159694783802"/>
    <n v="38.056809362218303"/>
    <n v="2.3386308910612201"/>
    <n v="3.9194654364644599"/>
    <n v="202.255383745757"/>
    <n v="4.3185392970412799"/>
    <n v="3.1432115546541"/>
    <n v="24.5251397055284"/>
    <n v="242.33179934719399"/>
    <n v="52.526247780286802"/>
    <n v="23.560967111752401"/>
    <n v="86.387425390930105"/>
    <n v="531.029569872455"/>
    <n v="0"/>
    <n v="127.143263158672"/>
    <n v="120.480892274545"/>
    <n v="448.58663590485202"/>
  </r>
  <r>
    <s v="24"/>
    <x v="27"/>
    <s v="Övriga tjänster"/>
    <s v="2017"/>
    <x v="36"/>
    <n v="47.701229575506197"/>
    <n v="46.351131769268598"/>
    <n v="43.896602749761399"/>
    <n v="2.5168249835607002"/>
    <n v="3.8771377314317998"/>
    <n v="181.01926748282901"/>
    <n v="5.0281943634597397"/>
    <n v="3.2424745696004602"/>
    <n v="23.845844565342102"/>
    <n v="253.273720107862"/>
    <n v="51.683515349439404"/>
    <n v="24.8609864545191"/>
    <n v="82.926157985945196"/>
    <n v="448.70749858677999"/>
    <n v="0"/>
    <n v="125.871830527086"/>
    <n v="117.294741021381"/>
    <n v="401.58987966805802"/>
  </r>
  <r>
    <s v="24"/>
    <x v="27"/>
    <s v="Övriga tjänster"/>
    <s v="2017"/>
    <x v="37"/>
    <n v="44.710746345125997"/>
    <n v="43.562259371063703"/>
    <n v="24.558446505192499"/>
    <n v="1.8785238274419001"/>
    <n v="2.7178153812982702"/>
    <n v="175.80567276136199"/>
    <n v="2.6504793699423499"/>
    <n v="2.7584791677165899"/>
    <n v="21.085302465566802"/>
    <n v="197.911634811401"/>
    <n v="46.276719877836598"/>
    <n v="17.468502187514201"/>
    <n v="80.170681364509093"/>
    <n v="448.70749858677999"/>
    <n v="0"/>
    <n v="125.871830527086"/>
    <n v="125.922631894939"/>
    <n v="445.75608703641001"/>
  </r>
  <r>
    <s v="24"/>
    <x v="27"/>
    <s v="Övriga tjänster"/>
    <s v="2017"/>
    <x v="38"/>
    <n v="45.5515328259551"/>
    <n v="44.484689220701902"/>
    <n v="17.296853682827098"/>
    <n v="1.61889039908566"/>
    <n v="2.2592257279156298"/>
    <n v="169.45329522683701"/>
    <n v="2.1430249691266701"/>
    <n v="2.52685055324209"/>
    <n v="19.713461946683299"/>
    <n v="172.70855597079901"/>
    <n v="42.863619845862097"/>
    <n v="14.3366032143959"/>
    <n v="76.537253699733796"/>
    <n v="448.70749858677999"/>
    <n v="0"/>
    <n v="125.871830527086"/>
    <n v="129.70377632200899"/>
    <n v="447.86170802853297"/>
  </r>
  <r>
    <s v="24"/>
    <x v="27"/>
    <s v="Övriga tjänster"/>
    <s v="2017"/>
    <x v="39"/>
    <n v="47.519195992564399"/>
    <n v="46.226572029528"/>
    <n v="38.874928218455402"/>
    <n v="2.3453276935717402"/>
    <n v="3.44759982592918"/>
    <n v="184.53269108353899"/>
    <n v="4.27331745603444"/>
    <n v="2.99951297442058"/>
    <n v="23.1828055006001"/>
    <n v="230.459141782865"/>
    <n v="51.261620250514902"/>
    <n v="22.722480213819299"/>
    <n v="84.6397089225689"/>
    <n v="448.70749858677999"/>
    <n v="0"/>
    <n v="125.871830527086"/>
    <n v="142.22501333264501"/>
    <n v="427.42808757312298"/>
  </r>
  <r>
    <s v="24"/>
    <x v="27"/>
    <s v="Övriga tjänster"/>
    <s v="2018"/>
    <x v="40"/>
    <n v="46.175351452469997"/>
    <n v="44.904887064473499"/>
    <n v="42.917050319370603"/>
    <n v="2.52705872229896"/>
    <n v="3.77321090480052"/>
    <n v="166.39319088742999"/>
    <n v="4.91352312313815"/>
    <n v="3.0721280164610199"/>
    <n v="22.559492381048699"/>
    <n v="238.674054495625"/>
    <n v="50.194697952945504"/>
    <n v="23.8684025079557"/>
    <n v="80.883775907517006"/>
    <n v="370.53080903111697"/>
    <n v="0"/>
    <n v="124.613112221815"/>
    <n v="118.876436217791"/>
    <n v="375.05385864548299"/>
  </r>
  <r>
    <s v="24"/>
    <x v="27"/>
    <s v="Övriga tjänster"/>
    <s v="2018"/>
    <x v="41"/>
    <n v="43.6080050370336"/>
    <n v="42.517175863945901"/>
    <n v="25.302920297503899"/>
    <n v="1.9624579682405501"/>
    <n v="2.7012103661087501"/>
    <n v="165.01006010044401"/>
    <n v="2.6217169673942999"/>
    <n v="2.6402982896090901"/>
    <n v="20.002156291919899"/>
    <n v="188.08184300252699"/>
    <n v="46.325244942560303"/>
    <n v="17.055929965811099"/>
    <n v="80.792502699613806"/>
    <n v="370.53080903111697"/>
    <n v="0"/>
    <n v="124.613112221815"/>
    <n v="142.55422184191701"/>
    <n v="428.14483994174299"/>
  </r>
  <r>
    <s v="24"/>
    <x v="27"/>
    <s v="Övriga tjänster"/>
    <s v="2018"/>
    <x v="42"/>
    <n v="44.756302871612803"/>
    <n v="43.740488806441199"/>
    <n v="17.288735116444901"/>
    <n v="1.7197888345255301"/>
    <n v="2.3187893846217502"/>
    <n v="159.82346797027799"/>
    <n v="2.15060607822778"/>
    <n v="2.51084309906512"/>
    <n v="18.985641978937899"/>
    <n v="169.63252411342"/>
    <n v="43.2052163399756"/>
    <n v="14.0861031097243"/>
    <n v="77.603729404579298"/>
    <n v="370.53080903111697"/>
    <n v="0"/>
    <n v="124.613112221815"/>
    <n v="132.496759790792"/>
    <n v="435.91925610493797"/>
  </r>
  <r>
    <s v="24"/>
    <x v="27"/>
    <s v="Övriga tjänster"/>
    <s v="2018"/>
    <x v="43"/>
    <n v="46.315319592415399"/>
    <n v="45.090494941758102"/>
    <n v="37.739972676827897"/>
    <n v="2.3883125492355401"/>
    <n v="3.4563537091762901"/>
    <n v="171.32980829848699"/>
    <n v="4.1938288648639004"/>
    <n v="2.9750271783654001"/>
    <n v="22.191529477487901"/>
    <n v="224.95820802953801"/>
    <n v="50.369485869644002"/>
    <n v="21.9513566244615"/>
    <n v="83.636784407260805"/>
    <n v="370.53080903111697"/>
    <n v="0"/>
    <n v="124.613112221815"/>
    <n v="138.40348081634801"/>
    <n v="407.85637412192398"/>
  </r>
  <r>
    <s v="24"/>
    <x v="27"/>
    <s v="Övriga tjänster"/>
    <s v="2019"/>
    <x v="44"/>
    <n v="45.904115427164299"/>
    <n v="44.856653421787399"/>
    <n v="27.089501322978599"/>
    <n v="1.9821850299011601"/>
    <n v="2.8801945591752101"/>
    <n v="143.55337015148501"/>
    <n v="2.9146435870787402"/>
    <n v="2.6300885393941802"/>
    <n v="18.9673911280093"/>
    <n v="186.426661431718"/>
    <n v="42.747841365486998"/>
    <n v="17.163774243933901"/>
    <n v="72.777607679452302"/>
    <n v="318.17054369656"/>
    <n v="0"/>
    <n v="123.366981099597"/>
    <n v="114.76516835823401"/>
    <n v="385.51753628945499"/>
  </r>
  <r>
    <s v="24"/>
    <x v="27"/>
    <s v="Övriga tjänster"/>
    <s v="2019"/>
    <x v="45"/>
    <n v="43.768558051766398"/>
    <n v="42.801317524996499"/>
    <n v="18.108272954718601"/>
    <n v="1.73981981197181"/>
    <n v="2.3089554214721102"/>
    <n v="146.21479135564601"/>
    <n v="1.5829799622979801"/>
    <n v="2.4442109826765601"/>
    <n v="18.477448593109699"/>
    <n v="165.299944658432"/>
    <n v="42.534649390486699"/>
    <n v="13.8838495936185"/>
    <n v="76.357556759226696"/>
    <n v="318.17054369656"/>
    <n v="0"/>
    <n v="123.366981099597"/>
    <n v="137.865638811938"/>
    <n v="440.25531507755102"/>
  </r>
  <r>
    <s v="24"/>
    <x v="27"/>
    <s v="Övriga tjänster"/>
    <s v="2019"/>
    <x v="46"/>
    <n v="44.697178521045302"/>
    <n v="43.770838373790802"/>
    <n v="13.367073825003899"/>
    <n v="1.60733990525688"/>
    <n v="2.10205527018908"/>
    <n v="142.91832789318599"/>
    <n v="1.3294825621241999"/>
    <n v="2.3998213505491299"/>
    <n v="18.202691531135599"/>
    <n v="157.98955536057099"/>
    <n v="40.810358311080599"/>
    <n v="12.242267386815699"/>
    <n v="74.595408396702197"/>
    <n v="318.17054369656"/>
    <n v="0"/>
    <n v="123.366981099597"/>
    <n v="127.607282087779"/>
    <n v="448.44766347064399"/>
  </r>
  <r>
    <s v="24"/>
    <x v="27"/>
    <s v="Övriga tjänster"/>
    <s v="2019"/>
    <x v="47"/>
    <n v="46.033648457345897"/>
    <n v="44.997957224954597"/>
    <n v="24.767511841332698"/>
    <n v="1.95331498935512"/>
    <n v="2.7330441220012802"/>
    <n v="149.26984158363399"/>
    <n v="2.49994456736838"/>
    <n v="2.6166280844373899"/>
    <n v="19.3031132888546"/>
    <n v="182.72223596381301"/>
    <n v="44.134620164923298"/>
    <n v="16.434574522550299"/>
    <n v="76.725877209157602"/>
    <n v="318.17054369656"/>
    <n v="0"/>
    <n v="123.366981099597"/>
    <n v="132.73325025175399"/>
    <n v="419.278606017154"/>
  </r>
  <r>
    <s v="24"/>
    <x v="27"/>
    <s v="Övriga tjänster"/>
    <s v="2020"/>
    <x v="48"/>
    <n v="44.386203873421202"/>
    <n v="43.391063396174502"/>
    <n v="28.576566143140798"/>
    <n v="1.9927385872585399"/>
    <n v="2.9164808158489199"/>
    <n v="134.98019561200499"/>
    <n v="2.8049546724084"/>
    <n v="2.71647123273419"/>
    <n v="19.2205928361434"/>
    <n v="189.28810161060699"/>
    <n v="42.295487365138399"/>
    <n v="16.826372781335898"/>
    <n v="72.206981670874796"/>
    <n v="268.68911488884697"/>
    <n v="0"/>
    <n v="116.714173890612"/>
    <n v="138.996441377352"/>
    <n v="369.932960048187"/>
  </r>
  <r>
    <s v="24"/>
    <x v="27"/>
    <s v="Övriga tjänster"/>
    <s v="2020"/>
    <x v="49"/>
    <n v="38.644440380492"/>
    <n v="37.772690477541303"/>
    <n v="18.053866502069901"/>
    <n v="1.6025744403806199"/>
    <n v="2.20229955251465"/>
    <n v="123.651564978053"/>
    <n v="1.5535444964832399"/>
    <n v="2.3418497529582698"/>
    <n v="17.142685300312401"/>
    <n v="154.07554326434001"/>
    <n v="37.611775469005003"/>
    <n v="12.4282516463002"/>
    <n v="67.341825356655505"/>
    <n v="268.68911488884697"/>
    <n v="0"/>
    <n v="116.714173890612"/>
    <n v="138.54059176427799"/>
    <n v="374.705697105372"/>
  </r>
  <r>
    <s v="24"/>
    <x v="27"/>
    <s v="Övriga tjänster"/>
    <s v="2020"/>
    <x v="50"/>
    <n v="40.548670537721897"/>
    <n v="39.693883486537203"/>
    <n v="14.119387516654999"/>
    <n v="1.548932822916"/>
    <n v="2.1041630118746202"/>
    <n v="127.364691207795"/>
    <n v="1.3641286891434701"/>
    <n v="2.4343212992641501"/>
    <n v="17.965486416501498"/>
    <n v="154.29883615862599"/>
    <n v="37.788859421880296"/>
    <n v="11.318579285629699"/>
    <n v="69.103567016369396"/>
    <n v="268.68911488884697"/>
    <n v="0"/>
    <n v="116.714173890612"/>
    <n v="138.78659500452599"/>
    <n v="404.72422066076098"/>
  </r>
  <r>
    <s v="24"/>
    <x v="27"/>
    <s v="Övriga tjänster"/>
    <s v="2020"/>
    <x v="51"/>
    <n v="43.109724882408599"/>
    <n v="42.131423160912703"/>
    <n v="23.2274155818547"/>
    <n v="1.9563096063494001"/>
    <n v="2.6598709654950898"/>
    <n v="138.60357024739099"/>
    <n v="2.41991227409066"/>
    <n v="2.5118804590345301"/>
    <n v="18.742733000710501"/>
    <n v="173.135867960637"/>
    <n v="43.377160244031302"/>
    <n v="16.009350214878701"/>
    <n v="75.592978120067798"/>
    <n v="268.68911488884697"/>
    <n v="0"/>
    <n v="116.714173890612"/>
    <n v="114.562078211355"/>
    <n v="390.72135895247601"/>
  </r>
  <r>
    <s v="24"/>
    <x v="27"/>
    <s v="Övriga tjänster"/>
    <s v="2021"/>
    <x v="52"/>
    <n v="42.466346566443299"/>
    <n v="41.544490388833999"/>
    <n v="27.497630450002401"/>
    <n v="1.9322094614135901"/>
    <n v="2.7666709337591802"/>
    <n v="120.379630408954"/>
    <n v="2.79853288418964"/>
    <n v="2.5096141069898801"/>
    <n v="17.9988164742573"/>
    <n v="173.84276709293999"/>
    <n v="39.821517767623298"/>
    <n v="16.029210004877601"/>
    <n v="67.7289005265132"/>
    <n v="222.22598943571501"/>
    <n v="0"/>
    <n v="110.12789475371601"/>
    <n v="124.59774353485599"/>
    <n v="345.978047015774"/>
  </r>
  <r>
    <s v="24"/>
    <x v="27"/>
    <s v="Övriga tjänster"/>
    <s v="2021"/>
    <x v="53"/>
    <n v="40.744703449964298"/>
    <n v="39.891563272929098"/>
    <n v="17.171808941596701"/>
    <n v="1.7255771775583999"/>
    <n v="2.26815502831063"/>
    <n v="123.700714097182"/>
    <n v="1.55794911782145"/>
    <n v="2.39084115950899"/>
    <n v="17.855137069404499"/>
    <n v="155.203417151054"/>
    <n v="39.975661685325697"/>
    <n v="12.8780293848609"/>
    <n v="71.956014186238903"/>
    <n v="222.22598943571501"/>
    <n v="0"/>
    <n v="110.12789475371601"/>
    <n v="126.74812888769399"/>
    <n v="404.20126354242097"/>
  </r>
  <r>
    <s v="24"/>
    <x v="27"/>
    <s v="Övriga tjänster"/>
    <s v="2021"/>
    <x v="54"/>
    <n v="40.888304937296297"/>
    <n v="40.081002273430101"/>
    <n v="14.9517562691024"/>
    <n v="1.5693425635398399"/>
    <n v="2.1097500120978001"/>
    <n v="118.94045857111099"/>
    <n v="1.36603167570101"/>
    <n v="2.4966590365801302"/>
    <n v="18.162156032288198"/>
    <n v="153.36155500079099"/>
    <n v="37.324766109671202"/>
    <n v="11.0398694664083"/>
    <n v="68.401435340752599"/>
    <n v="222.22598943571501"/>
    <n v="0"/>
    <n v="110.12789475371601"/>
    <n v="150.84580058698899"/>
    <n v="408.55419332571398"/>
  </r>
  <r>
    <s v="24"/>
    <x v="27"/>
    <s v="Övriga tjänster"/>
    <s v="2021"/>
    <x v="55"/>
    <n v="42.059248317290098"/>
    <n v="41.148577949158401"/>
    <n v="26.030425637956"/>
    <n v="1.8996301940504601"/>
    <n v="2.6755172328136299"/>
    <n v="124.35634244721901"/>
    <n v="2.4183806111886801"/>
    <n v="2.6900570050640602"/>
    <n v="19.0806169536196"/>
    <n v="176.60695140061199"/>
    <n v="40.749854927477998"/>
    <n v="15.185915958195899"/>
    <n v="70.809628623243199"/>
    <n v="222.22598943571501"/>
    <n v="0"/>
    <n v="110.12789475371601"/>
    <n v="153.80192723805399"/>
    <n v="377.17583154373199"/>
  </r>
  <r>
    <s v="24"/>
    <x v="27"/>
    <s v="Övriga tjänster"/>
    <s v="2022"/>
    <x v="56"/>
    <n v="39.712385218090503"/>
    <n v="38.688413348811103"/>
    <n v="29.552083107121899"/>
    <n v="2.33595483770956"/>
    <n v="2.8778087068981102"/>
    <n v="114.664001039932"/>
    <n v="4.0732334537130903"/>
    <n v="2.5112614442432002"/>
    <n v="18.257383416368899"/>
    <n v="181.17241133423801"/>
    <n v="39.153975788871897"/>
    <n v="16.827350868607301"/>
    <n v="65.283432537210999"/>
    <n v="222.22598943571501"/>
    <n v="0"/>
    <n v="110.12789475371601"/>
    <n v="135.421243271831"/>
    <n v="328.91160727531599"/>
  </r>
  <r>
    <s v="24"/>
    <x v="27"/>
    <s v="Övriga tjänster"/>
    <s v="2022"/>
    <x v="57"/>
    <n v="35.184676399462397"/>
    <n v="34.3505017021347"/>
    <n v="19.953351665983099"/>
    <n v="1.6929734497344"/>
    <n v="2.1846978448161698"/>
    <n v="103.605235790263"/>
    <n v="2.2446541785696499"/>
    <n v="2.3086034808054299"/>
    <n v="16.536056931444701"/>
    <n v="152.35891263724599"/>
    <n v="33.631031181254798"/>
    <n v="11.6980372408501"/>
    <n v="59.474294229227198"/>
    <n v="222.22598943571501"/>
    <n v="0"/>
    <n v="110.12789475371601"/>
    <n v="157.66014246738899"/>
    <n v="341.92533535506101"/>
  </r>
  <r>
    <s v="24"/>
    <x v="27"/>
    <s v="Övriga tjänster"/>
    <s v="2022"/>
    <x v="58"/>
    <n v="35.5260625687146"/>
    <n v="34.751369074458502"/>
    <n v="16.330537705382"/>
    <n v="1.4898934868659801"/>
    <n v="1.9823759551232301"/>
    <n v="101.422505587312"/>
    <n v="1.96291482373141"/>
    <n v="2.34704175941294"/>
    <n v="16.464442209365"/>
    <n v="144.67048930562899"/>
    <n v="31.723986686324299"/>
    <n v="9.8465304221872092"/>
    <n v="57.569460589734803"/>
    <n v="222.22598943571501"/>
    <n v="0"/>
    <n v="110.12789475371601"/>
    <n v="165.902259986112"/>
    <n v="349.01954704908502"/>
  </r>
  <r>
    <s v="24"/>
    <x v="27"/>
    <s v="Övriga tjänster"/>
    <s v="2022"/>
    <x v="59"/>
    <n v="38.288020331108399"/>
    <n v="37.317127092477499"/>
    <n v="27.162158234575202"/>
    <n v="2.15121400060643"/>
    <n v="2.7305833920325902"/>
    <n v="113.316138772334"/>
    <n v="3.5126645439279498"/>
    <n v="2.66565076810679"/>
    <n v="18.662266691799601"/>
    <n v="181.180196178828"/>
    <n v="38.0202747922649"/>
    <n v="15.2810855189786"/>
    <n v="64.699858217201694"/>
    <n v="222.22598943571501"/>
    <n v="0"/>
    <n v="110.12789475371601"/>
    <n v="155.069941746713"/>
    <n v="342.997705457915"/>
  </r>
  <r>
    <s v="24"/>
    <x v="27"/>
    <s v="Övriga tjänster"/>
    <s v="2023"/>
    <x v="60"/>
    <n v="39.606480650227802"/>
    <n v="38.588004430323899"/>
    <n v="30.343191555295501"/>
    <n v="2.3143719610593099"/>
    <n v="2.8858020260714898"/>
    <n v="113.11225748889299"/>
    <n v="4.0730208337254101"/>
    <n v="2.5523638522174998"/>
    <n v="18.466123049667001"/>
    <n v="183.55983697526199"/>
    <n v="38.530617294188197"/>
    <n v="16.6718473571466"/>
    <n v="64.105772294227293"/>
    <n v="222.22598943571501"/>
    <n v="0"/>
    <n v="110.12789475371601"/>
    <n v="146.37499044833899"/>
    <n v="327.52519605119801"/>
  </r>
  <r>
    <s v="25"/>
    <x v="28"/>
    <s v="Övriga tjänster"/>
    <s v="2008"/>
    <x v="0"/>
    <n v="110.241370429418"/>
    <n v="106.85175176048"/>
    <n v="0.84713987810964897"/>
    <n v="1.71113797218991"/>
    <n v="8.6890477925101006"/>
    <n v="365.30441615365697"/>
    <n v="0.37912748048613398"/>
    <n v="17.777912187689999"/>
    <n v="134.91985342583999"/>
    <n v="788.34679323656405"/>
    <n v="103.18569713453699"/>
    <n v="31.036016876055101"/>
    <n v="188.497353650012"/>
    <n v="2692.8737681167099"/>
    <n v="0"/>
    <n v="0"/>
    <n v="12.550640920829901"/>
    <n v="1315.8770233278599"/>
  </r>
  <r>
    <s v="25"/>
    <x v="28"/>
    <s v="Övriga tjänster"/>
    <s v="2008"/>
    <x v="1"/>
    <n v="119.777231209845"/>
    <n v="116.30692289882001"/>
    <n v="2.2307876535211202"/>
    <n v="1.90988611277019"/>
    <n v="9.6898115365815602"/>
    <n v="404.54511349976002"/>
    <n v="0.372185809452103"/>
    <n v="20.273541780299698"/>
    <n v="153.338632161915"/>
    <n v="899.28828898802203"/>
    <n v="114.093582247849"/>
    <n v="34.310750338295001"/>
    <n v="208.43086360337799"/>
    <n v="2692.8737681167099"/>
    <n v="0"/>
    <n v="0"/>
    <n v="30.908443362996898"/>
    <n v="1481.99053534924"/>
  </r>
  <r>
    <s v="25"/>
    <x v="28"/>
    <s v="Övriga tjänster"/>
    <s v="2008"/>
    <x v="2"/>
    <n v="117.969493484604"/>
    <n v="114.50002769695401"/>
    <n v="2.3063003582433299"/>
    <n v="1.8882506981915601"/>
    <n v="9.8644851611503395"/>
    <n v="394.292781981583"/>
    <n v="0.37585054823842301"/>
    <n v="20.864264959963201"/>
    <n v="155.73912077232899"/>
    <n v="921.73844256202005"/>
    <n v="109.531734150787"/>
    <n v="32.983308169765401"/>
    <n v="200.04454587427301"/>
    <n v="2692.8737681167099"/>
    <n v="0"/>
    <n v="0"/>
    <n v="31.998530855876002"/>
    <n v="1478.1843287183699"/>
  </r>
  <r>
    <s v="25"/>
    <x v="28"/>
    <s v="Övriga tjänster"/>
    <s v="2008"/>
    <x v="3"/>
    <n v="113.030983574207"/>
    <n v="109.606857273363"/>
    <n v="2.4335990033249599"/>
    <n v="1.8196166965510201"/>
    <n v="8.8947895764767093"/>
    <n v="389.57333867741499"/>
    <n v="0.39504258307607198"/>
    <n v="18.4570157146503"/>
    <n v="141.55998546617801"/>
    <n v="821.48329232367996"/>
    <n v="111.96445023994499"/>
    <n v="33.633735582607201"/>
    <n v="204.58473619154199"/>
    <n v="2692.8737681167099"/>
    <n v="0"/>
    <n v="0"/>
    <n v="33.921553481847099"/>
    <n v="1397.98620084045"/>
  </r>
  <r>
    <s v="25"/>
    <x v="28"/>
    <s v="Övriga tjänster"/>
    <s v="2009"/>
    <x v="4"/>
    <n v="103.968384974957"/>
    <n v="100.601650295629"/>
    <n v="2.3371405710859601"/>
    <n v="1.6659916244528901"/>
    <n v="7.5863408495561098"/>
    <n v="339.97416900571199"/>
    <n v="0.44800839075646598"/>
    <n v="15.541997841519301"/>
    <n v="117.34413250584799"/>
    <n v="682.90436864669596"/>
    <n v="100.51863305535601"/>
    <n v="29.085933203234099"/>
    <n v="184.973658859945"/>
    <n v="2712.8293550603098"/>
    <n v="0"/>
    <n v="0"/>
    <n v="32.787341069454101"/>
    <n v="1293.78239755295"/>
  </r>
  <r>
    <s v="25"/>
    <x v="28"/>
    <s v="Övriga tjänster"/>
    <s v="2009"/>
    <x v="5"/>
    <n v="114.963829295812"/>
    <n v="111.517195174536"/>
    <n v="2.7552638300687602"/>
    <n v="1.8449115739937401"/>
    <n v="8.7465428252780697"/>
    <n v="372.549487758368"/>
    <n v="0.38624261942538701"/>
    <n v="18.264867966669801"/>
    <n v="135.72135539768601"/>
    <n v="798.93745004526897"/>
    <n v="108.31954116206499"/>
    <n v="31.371685518219799"/>
    <n v="199.29511427742401"/>
    <n v="2712.8293550603098"/>
    <n v="0"/>
    <n v="0"/>
    <n v="38.395423724421299"/>
    <n v="1459.2391139716201"/>
  </r>
  <r>
    <s v="25"/>
    <x v="28"/>
    <s v="Övriga tjänster"/>
    <s v="2009"/>
    <x v="6"/>
    <n v="116.35999972610399"/>
    <n v="112.899359906488"/>
    <n v="2.62002426121439"/>
    <n v="1.8671630786553499"/>
    <n v="9.0361517396894904"/>
    <n v="374.66773750069001"/>
    <n v="0.39163885092689499"/>
    <n v="18.9427064844113"/>
    <n v="139.69628384965199"/>
    <n v="826.40979142914"/>
    <n v="108.05933649270899"/>
    <n v="31.321267328722499"/>
    <n v="198.786863600944"/>
    <n v="2712.8293550603098"/>
    <n v="0"/>
    <n v="0"/>
    <n v="36.732974941078098"/>
    <n v="1486.1239506827701"/>
  </r>
  <r>
    <s v="25"/>
    <x v="28"/>
    <s v="Övriga tjänster"/>
    <s v="2009"/>
    <x v="7"/>
    <n v="112.09886783339201"/>
    <n v="108.68499131880399"/>
    <n v="2.6680832332143098"/>
    <n v="1.7960655783824699"/>
    <n v="8.0389207591708196"/>
    <n v="369.77565488629301"/>
    <n v="0.455075167818634"/>
    <n v="16.238383065853"/>
    <n v="123.65786288571699"/>
    <n v="714.96237881097295"/>
    <n v="110.18100282538499"/>
    <n v="31.848393258468601"/>
    <n v="202.79382334729101"/>
    <n v="2712.8293550603098"/>
    <n v="0"/>
    <n v="0"/>
    <n v="37.7038897623558"/>
    <n v="1384.21306653804"/>
  </r>
  <r>
    <s v="25"/>
    <x v="28"/>
    <s v="Övriga tjänster"/>
    <s v="2010"/>
    <x v="8"/>
    <n v="105.064449125365"/>
    <n v="102.01853390527199"/>
    <n v="2.6484971165231901"/>
    <n v="1.6690577467158001"/>
    <n v="6.0566383962706603"/>
    <n v="333.96707345639197"/>
    <n v="0.52889352089313801"/>
    <n v="12.484981823699799"/>
    <n v="94.928012438489603"/>
    <n v="555.46126085596495"/>
    <n v="92.427340204153396"/>
    <n v="26.783998340019298"/>
    <n v="169.89681595466399"/>
    <n v="2434.0290421177101"/>
    <n v="0"/>
    <n v="0"/>
    <n v="37.518967294003602"/>
    <n v="1233.3936321296501"/>
  </r>
  <r>
    <s v="25"/>
    <x v="28"/>
    <s v="Övriga tjänster"/>
    <s v="2010"/>
    <x v="9"/>
    <n v="111.057119662057"/>
    <n v="107.95254516574001"/>
    <n v="2.8658830122355399"/>
    <n v="1.80564076033085"/>
    <n v="6.8589518825393103"/>
    <n v="358.10924159222498"/>
    <n v="0.35111031616322702"/>
    <n v="14.4094824157415"/>
    <n v="108.10424689906"/>
    <n v="638.60051360747696"/>
    <n v="98.393290542771098"/>
    <n v="28.5140702787075"/>
    <n v="180.862670802857"/>
    <n v="2434.0290421177101"/>
    <n v="0"/>
    <n v="0"/>
    <n v="40.7046888182891"/>
    <n v="1364.73512010697"/>
  </r>
  <r>
    <s v="25"/>
    <x v="28"/>
    <s v="Övriga tjänster"/>
    <s v="2010"/>
    <x v="10"/>
    <n v="112.536958905798"/>
    <n v="109.412505189904"/>
    <n v="2.95958095866682"/>
    <n v="1.8441071981755199"/>
    <n v="7.2048666521261904"/>
    <n v="362.87480355966801"/>
    <n v="0.37328156874370799"/>
    <n v="15.2472802562253"/>
    <n v="113.354079220543"/>
    <n v="673.46128013263603"/>
    <n v="99.048323864447298"/>
    <n v="28.723803193839501"/>
    <n v="182.04338038045299"/>
    <n v="2434.0290421177101"/>
    <n v="0"/>
    <n v="0"/>
    <n v="42.039249398275999"/>
    <n v="1406.8979454518201"/>
  </r>
  <r>
    <s v="25"/>
    <x v="28"/>
    <s v="Övriga tjänster"/>
    <s v="2010"/>
    <x v="11"/>
    <n v="113.018574929621"/>
    <n v="109.91464773322301"/>
    <n v="3.2282097357032402"/>
    <n v="1.85226591842037"/>
    <n v="6.3945602106861399"/>
    <n v="372.44453583576598"/>
    <n v="0.53239059965894298"/>
    <n v="13.123455352593201"/>
    <n v="101.612598161779"/>
    <n v="588.16289899835397"/>
    <n v="104.91027738364799"/>
    <n v="30.350210110431899"/>
    <n v="192.90332983699199"/>
    <n v="2434.0290421177101"/>
    <n v="0"/>
    <n v="0"/>
    <n v="46.1022294513931"/>
    <n v="1357.0200877862001"/>
  </r>
  <r>
    <s v="25"/>
    <x v="28"/>
    <s v="Övriga tjänster"/>
    <s v="2011"/>
    <x v="12"/>
    <n v="107.532092609031"/>
    <n v="104.458268113617"/>
    <n v="3.3680618254341201"/>
    <n v="1.8203163215186899"/>
    <n v="5.7206654401083101"/>
    <n v="357.16773458715801"/>
    <n v="0.30972017648377698"/>
    <n v="10.4211990742703"/>
    <n v="81.450067466950401"/>
    <n v="483.86906343099702"/>
    <n v="112.140080240258"/>
    <n v="30.245165744897101"/>
    <n v="209.49942693777601"/>
    <n v="2431.26203788881"/>
    <n v="0"/>
    <n v="0"/>
    <n v="47.354996375652803"/>
    <n v="1272.8554886597501"/>
  </r>
  <r>
    <s v="25"/>
    <x v="28"/>
    <s v="Övriga tjänster"/>
    <s v="2011"/>
    <x v="13"/>
    <n v="114.503989363736"/>
    <n v="111.37045931054401"/>
    <n v="3.7571133244624502"/>
    <n v="1.97269117438415"/>
    <n v="6.4108876461101501"/>
    <n v="384.67240247950599"/>
    <n v="0.29364230546224002"/>
    <n v="12.1400722068426"/>
    <n v="93.593449747637706"/>
    <n v="560.76820866060996"/>
    <n v="120.35360281921"/>
    <n v="32.469810516264303"/>
    <n v="224.83268366082501"/>
    <n v="2431.26203788881"/>
    <n v="0"/>
    <n v="0"/>
    <n v="52.650518262968703"/>
    <n v="1415.4070204808299"/>
  </r>
  <r>
    <s v="25"/>
    <x v="28"/>
    <s v="Övriga tjänster"/>
    <s v="2011"/>
    <x v="14"/>
    <n v="113.41753099626401"/>
    <n v="110.281917382708"/>
    <n v="3.98412723857356"/>
    <n v="1.97629156603661"/>
    <n v="6.4512253809480304"/>
    <n v="383.96942300850901"/>
    <n v="0.30276895907719997"/>
    <n v="12.3559245301643"/>
    <n v="94.995646403524205"/>
    <n v="570.12468143588103"/>
    <n v="120.22702500982901"/>
    <n v="32.439843740098198"/>
    <n v="224.59124196840199"/>
    <n v="2431.26203788881"/>
    <n v="0"/>
    <n v="0"/>
    <n v="55.680344898492599"/>
    <n v="1426.32929351648"/>
  </r>
  <r>
    <s v="25"/>
    <x v="28"/>
    <s v="Övriga tjänster"/>
    <s v="2011"/>
    <x v="15"/>
    <n v="109.010975146936"/>
    <n v="105.90698281675"/>
    <n v="4.03610997723605"/>
    <n v="1.92965495290643"/>
    <n v="5.7632760634556197"/>
    <n v="377.95095455170798"/>
    <n v="0.30617217547903802"/>
    <n v="10.635570542225601"/>
    <n v="84.297292489385299"/>
    <n v="497.21375899968098"/>
    <n v="120.320413203987"/>
    <n v="32.412085422646904"/>
    <n v="224.82872091657799"/>
    <n v="2431.26203788881"/>
    <n v="0"/>
    <n v="0"/>
    <n v="56.630490975347101"/>
    <n v="1343.60781758844"/>
  </r>
  <r>
    <s v="25"/>
    <x v="28"/>
    <s v="Övriga tjänster"/>
    <s v="2012"/>
    <x v="16"/>
    <n v="99.6051584838808"/>
    <n v="96.5491291839366"/>
    <n v="5.0795081803697997"/>
    <n v="2.0743772695233602"/>
    <n v="4.2222175779351501"/>
    <n v="378.68109354826902"/>
    <n v="0.27567574944019502"/>
    <n v="9.3443631581550104"/>
    <n v="56.898000498910697"/>
    <n v="378.29141682303799"/>
    <n v="103.732503876377"/>
    <n v="27.559142023073601"/>
    <n v="193.72198349178501"/>
    <n v="2388.09723133834"/>
    <n v="0"/>
    <n v="0"/>
    <n v="71.792179705770707"/>
    <n v="1239.77343497325"/>
  </r>
  <r>
    <s v="25"/>
    <x v="28"/>
    <s v="Övriga tjänster"/>
    <s v="2012"/>
    <x v="17"/>
    <n v="103.01152630615999"/>
    <n v="99.923469829778995"/>
    <n v="7.1190350030272898"/>
    <n v="2.1559756613515502"/>
    <n v="4.5937748137421597"/>
    <n v="391.51295745356902"/>
    <n v="0.25802833672719899"/>
    <n v="10.5449759746024"/>
    <n v="62.584835055903199"/>
    <n v="421.65920080757502"/>
    <n v="106.605474479629"/>
    <n v="28.340922998776001"/>
    <n v="199.06539823777001"/>
    <n v="2388.09723133834"/>
    <n v="0"/>
    <n v="0"/>
    <n v="99.605710546799898"/>
    <n v="1313.7753515269101"/>
  </r>
  <r>
    <s v="25"/>
    <x v="28"/>
    <s v="Övriga tjänster"/>
    <s v="2012"/>
    <x v="18"/>
    <n v="103.25423050716699"/>
    <n v="100.16187479460901"/>
    <n v="7.87174016691469"/>
    <n v="2.1615005897625199"/>
    <n v="4.6950294619072501"/>
    <n v="391.22805295244802"/>
    <n v="0.27697480320823098"/>
    <n v="10.908993779185099"/>
    <n v="64.256631892253694"/>
    <n v="435.20437765436498"/>
    <n v="106.19778358297199"/>
    <n v="28.244560169673999"/>
    <n v="198.289891843856"/>
    <n v="2388.09723133834"/>
    <n v="0"/>
    <n v="0"/>
    <n v="109.77848754461399"/>
    <n v="1328.1006313970599"/>
  </r>
  <r>
    <s v="25"/>
    <x v="28"/>
    <s v="Övriga tjänster"/>
    <s v="2012"/>
    <x v="19"/>
    <n v="102.869630882065"/>
    <n v="99.788786561533001"/>
    <n v="7.6254057892579796"/>
    <n v="2.1605918883667701"/>
    <n v="4.2925085277225401"/>
    <n v="394.70364595016002"/>
    <n v="0.29322251677458699"/>
    <n v="9.4426603180728996"/>
    <n v="58.168646495296997"/>
    <n v="384.56978102801901"/>
    <n v="108.501125065294"/>
    <n v="28.811422080530999"/>
    <n v="202.64474340907501"/>
    <n v="2388.09723133834"/>
    <n v="0"/>
    <n v="0"/>
    <n v="106.420736656193"/>
    <n v="1282.58106162633"/>
  </r>
  <r>
    <s v="25"/>
    <x v="28"/>
    <s v="Övriga tjänster"/>
    <s v="2013"/>
    <x v="20"/>
    <n v="95.473885154219502"/>
    <n v="92.4653388973109"/>
    <n v="6.7204171382975399"/>
    <n v="2.1657777161212199"/>
    <n v="4.2122122038750298"/>
    <n v="378.84323003254002"/>
    <n v="0.23946816156468601"/>
    <n v="7.46194844827306"/>
    <n v="47.559460776891598"/>
    <n v="326.92877529736398"/>
    <n v="117.753003814211"/>
    <n v="29.494827293774001"/>
    <n v="222.83853739143001"/>
    <n v="2316.6732204280001"/>
    <n v="0"/>
    <n v="0"/>
    <n v="95.327302081665906"/>
    <n v="1177.85571039294"/>
  </r>
  <r>
    <s v="25"/>
    <x v="28"/>
    <s v="Övriga tjänster"/>
    <s v="2013"/>
    <x v="21"/>
    <n v="101.64880443264801"/>
    <n v="98.579830957109294"/>
    <n v="8.0104834299398107"/>
    <n v="2.3474267675704099"/>
    <n v="4.6511486322985602"/>
    <n v="408.74567692164902"/>
    <n v="0.227515572611904"/>
    <n v="8.6582031124550305"/>
    <n v="54.234532261694703"/>
    <n v="376.19580211690698"/>
    <n v="127.006317262849"/>
    <n v="31.813710959389098"/>
    <n v="240.34836542059099"/>
    <n v="2316.6732204280001"/>
    <n v="0"/>
    <n v="0"/>
    <n v="113.14036802221599"/>
    <n v="1300.85551362051"/>
  </r>
  <r>
    <s v="25"/>
    <x v="28"/>
    <s v="Övriga tjänster"/>
    <s v="2013"/>
    <x v="22"/>
    <n v="101.77640152266299"/>
    <n v="98.703991516385202"/>
    <n v="8.6109868044463305"/>
    <n v="2.3524044500148298"/>
    <n v="4.7267716641436897"/>
    <n v="408.72117175497198"/>
    <n v="0.23480009036423599"/>
    <n v="9.0349342157417496"/>
    <n v="55.980081720888101"/>
    <n v="390.492347055305"/>
    <n v="126.770436127705"/>
    <n v="31.7648667364974"/>
    <n v="239.88976304163199"/>
    <n v="2316.6732204280001"/>
    <n v="0"/>
    <n v="0"/>
    <n v="121.19741547499"/>
    <n v="1317.4835452959801"/>
  </r>
  <r>
    <s v="25"/>
    <x v="28"/>
    <s v="Övriga tjänster"/>
    <s v="2013"/>
    <x v="23"/>
    <n v="97.873929057889598"/>
    <n v="94.8304778234602"/>
    <n v="8.6476319829883792"/>
    <n v="2.2847227621480499"/>
    <n v="4.3330886440048104"/>
    <n v="398.58348322037801"/>
    <n v="0.234341249794846"/>
    <n v="7.71656052908269"/>
    <n v="49.712052474487301"/>
    <n v="340.20425725350901"/>
    <n v="124.62569612826501"/>
    <n v="31.189832008484299"/>
    <n v="235.876106035986"/>
    <n v="2316.6732204280001"/>
    <n v="0"/>
    <n v="0"/>
    <n v="122.002951056038"/>
    <n v="1239.9522063770701"/>
  </r>
  <r>
    <s v="25"/>
    <x v="28"/>
    <s v="Övriga tjänster"/>
    <s v="2014"/>
    <x v="24"/>
    <n v="90.515804772401793"/>
    <n v="87.675695586296698"/>
    <n v="10.717961710283999"/>
    <n v="2.2827681933560702"/>
    <n v="4.2255635178943498"/>
    <n v="377.27986208761001"/>
    <n v="0.26116875184714"/>
    <n v="6.3201056969621696"/>
    <n v="41.683852539018503"/>
    <n v="296.56976224506599"/>
    <n v="104.500850525489"/>
    <n v="26.246912454006001"/>
    <n v="197.18173177964999"/>
    <n v="2116.8598363647502"/>
    <n v="0"/>
    <n v="0"/>
    <n v="151.97335478588701"/>
    <n v="1107.8635319032601"/>
  </r>
  <r>
    <s v="25"/>
    <x v="28"/>
    <s v="Övriga tjänster"/>
    <s v="2014"/>
    <x v="25"/>
    <n v="97.441996792909606"/>
    <n v="94.535927691701801"/>
    <n v="12.678740505610101"/>
    <n v="2.4871336987906001"/>
    <n v="4.64710123798345"/>
    <n v="410.501291691608"/>
    <n v="0.23527608022938201"/>
    <n v="7.4644423646303402"/>
    <n v="48.231337280578799"/>
    <n v="346.35558902738097"/>
    <n v="113.68701866040399"/>
    <n v="28.556538192504501"/>
    <n v="214.51222473398599"/>
    <n v="2116.8598363647502"/>
    <n v="0"/>
    <n v="0"/>
    <n v="178.90006145540599"/>
    <n v="1235.08933538717"/>
  </r>
  <r>
    <s v="25"/>
    <x v="28"/>
    <s v="Övriga tjänster"/>
    <s v="2014"/>
    <x v="26"/>
    <n v="97.406245853925299"/>
    <n v="94.498166118651895"/>
    <n v="13.0385189196609"/>
    <n v="2.48519699022359"/>
    <n v="4.7372391606923401"/>
    <n v="409.818092138797"/>
    <n v="0.25411749659274102"/>
    <n v="7.7166529592978499"/>
    <n v="49.383252407728399"/>
    <n v="356.23515276668297"/>
    <n v="113.318313818468"/>
    <n v="28.474652040000802"/>
    <n v="213.80381196513"/>
    <n v="2116.8598363647502"/>
    <n v="0"/>
    <n v="0"/>
    <n v="183.58795806726599"/>
    <n v="1245.7118599343901"/>
  </r>
  <r>
    <s v="25"/>
    <x v="28"/>
    <s v="Övriga tjänster"/>
    <s v="2014"/>
    <x v="27"/>
    <n v="95.635671441314102"/>
    <n v="92.734107133803604"/>
    <n v="12.3445130486929"/>
    <n v="2.4929853183854198"/>
    <n v="4.4308343490542201"/>
    <n v="411.369660481783"/>
    <n v="0.25510265657750902"/>
    <n v="6.6514337213507799"/>
    <n v="44.697430472868703"/>
    <n v="315.81062666477999"/>
    <n v="114.789074226297"/>
    <n v="28.800304780282001"/>
    <n v="216.63084412062801"/>
    <n v="2116.8598363647502"/>
    <n v="0"/>
    <n v="0"/>
    <n v="174.51322571065401"/>
    <n v="1205.4175430626799"/>
  </r>
  <r>
    <s v="25"/>
    <x v="28"/>
    <s v="Övriga tjänster"/>
    <s v="2015"/>
    <x v="28"/>
    <n v="90.1805260913833"/>
    <n v="87.500070267743297"/>
    <n v="11.422438470006901"/>
    <n v="2.5611523166177999"/>
    <n v="4.2323491666586399"/>
    <n v="378.12900122783901"/>
    <n v="0.22651035583387499"/>
    <n v="5.2856691355933201"/>
    <n v="36.720001799910001"/>
    <n v="268.68995343453702"/>
    <n v="106.70002258524801"/>
    <n v="26.0132154600647"/>
    <n v="202.27723042088201"/>
    <n v="1883.24468306976"/>
    <n v="0"/>
    <n v="0"/>
    <n v="162.37985686781201"/>
    <n v="1124.9836964226199"/>
  </r>
  <r>
    <s v="25"/>
    <x v="28"/>
    <s v="Övriga tjänster"/>
    <s v="2015"/>
    <x v="29"/>
    <n v="95.537180481035605"/>
    <n v="92.805220366928594"/>
    <n v="14.3143644037351"/>
    <n v="2.71577603674625"/>
    <n v="4.6083850464092002"/>
    <n v="400.57916726409599"/>
    <n v="0.227833674812562"/>
    <n v="6.1490797113901996"/>
    <n v="41.6515575683542"/>
    <n v="308.50706286763"/>
    <n v="112.816328606238"/>
    <n v="27.518202824235999"/>
    <n v="213.85584964181999"/>
    <n v="1883.24468306976"/>
    <n v="0"/>
    <n v="0"/>
    <n v="202.04697558230899"/>
    <n v="1223.16706977442"/>
  </r>
  <r>
    <s v="25"/>
    <x v="28"/>
    <s v="Övriga tjänster"/>
    <s v="2015"/>
    <x v="30"/>
    <n v="94.974531268903604"/>
    <n v="92.250224433788304"/>
    <n v="16.6524161508781"/>
    <n v="2.68513277864432"/>
    <n v="4.62507020374"/>
    <n v="395.35476021515802"/>
    <n v="0.23882101521374199"/>
    <n v="6.4797963583039202"/>
    <n v="43.124288223633897"/>
    <n v="322.035748385408"/>
    <n v="111.105425095388"/>
    <n v="27.117577980431001"/>
    <n v="210.592839156352"/>
    <n v="1883.24468306976"/>
    <n v="0"/>
    <n v="0"/>
    <n v="234.112752366271"/>
    <n v="1229.20993761981"/>
  </r>
  <r>
    <s v="25"/>
    <x v="28"/>
    <s v="Övriga tjänster"/>
    <s v="2015"/>
    <x v="31"/>
    <n v="94.433414130174398"/>
    <n v="91.703329039575607"/>
    <n v="15.085943019913"/>
    <n v="2.7179925769237498"/>
    <n v="4.5204419515814296"/>
    <n v="401.15619451211802"/>
    <n v="0.24276939416688201"/>
    <n v="5.7025328548183598"/>
    <n v="39.546042526430497"/>
    <n v="289.84252760973698"/>
    <n v="113.378257050724"/>
    <n v="27.636572879570199"/>
    <n v="214.94321828148699"/>
    <n v="1883.24468306976"/>
    <n v="0"/>
    <n v="0"/>
    <n v="212.57106296700201"/>
    <n v="1202.2386422964901"/>
  </r>
  <r>
    <s v="25"/>
    <x v="28"/>
    <s v="Övriga tjänster"/>
    <s v="2016"/>
    <x v="32"/>
    <n v="82.426420512345899"/>
    <n v="79.962144568443307"/>
    <n v="16.1763275509133"/>
    <n v="2.64217552033882"/>
    <n v="3.75534482085083"/>
    <n v="344.863587961429"/>
    <n v="0.280774535574141"/>
    <n v="5.1176203624032901"/>
    <n v="35.489485814074598"/>
    <n v="262.37416849498197"/>
    <n v="102.562093512803"/>
    <n v="24.5172495429618"/>
    <n v="195.032805414949"/>
    <n v="1658.9497760289601"/>
    <n v="0"/>
    <n v="0"/>
    <n v="224.66127902795401"/>
    <n v="1023.80899202394"/>
  </r>
  <r>
    <s v="25"/>
    <x v="28"/>
    <s v="Övriga tjänster"/>
    <s v="2016"/>
    <x v="33"/>
    <n v="89.001925137516807"/>
    <n v="86.454943039369198"/>
    <n v="18.372372429600201"/>
    <n v="2.9109898875765698"/>
    <n v="4.1650000682428399"/>
    <n v="378.92639944933802"/>
    <n v="0.27884235683511899"/>
    <n v="5.8405929031095498"/>
    <n v="40.419523107033697"/>
    <n v="299.91199294788402"/>
    <n v="112.902494650028"/>
    <n v="26.980128261345701"/>
    <n v="214.70682804648601"/>
    <n v="1658.9497760289601"/>
    <n v="0"/>
    <n v="0"/>
    <n v="255.101460120014"/>
    <n v="1143.04162435748"/>
  </r>
  <r>
    <s v="25"/>
    <x v="28"/>
    <s v="Övriga tjänster"/>
    <s v="2016"/>
    <x v="34"/>
    <n v="90.643563955329498"/>
    <n v="88.076758033196"/>
    <n v="17.9227342298549"/>
    <n v="2.9760170009559301"/>
    <n v="4.2575586018276903"/>
    <n v="387.05424118150302"/>
    <n v="0.28974263375159298"/>
    <n v="6.0358220468789696"/>
    <n v="41.795819364297699"/>
    <n v="310.25371531808099"/>
    <n v="115.339640247814"/>
    <n v="27.560883482809299"/>
    <n v="219.34349923445399"/>
    <n v="1658.9497760289601"/>
    <n v="0"/>
    <n v="0"/>
    <n v="248.87974662197399"/>
    <n v="1173.0681371860401"/>
  </r>
  <r>
    <s v="25"/>
    <x v="28"/>
    <s v="Övriga tjänster"/>
    <s v="2016"/>
    <x v="35"/>
    <n v="90.509143540244807"/>
    <n v="87.948993155999403"/>
    <n v="19.5704768271703"/>
    <n v="2.9767550256167401"/>
    <n v="4.0128759438562698"/>
    <n v="387.960802406845"/>
    <n v="0.29591402022844399"/>
    <n v="5.3323808398275396"/>
    <n v="38.043516586731101"/>
    <n v="277.10885103845698"/>
    <n v="116.055642438701"/>
    <n v="27.708701446688501"/>
    <n v="220.732745952519"/>
    <n v="1658.9497760289601"/>
    <n v="0"/>
    <n v="0"/>
    <n v="271.764895652029"/>
    <n v="1132.5620422280699"/>
  </r>
  <r>
    <s v="25"/>
    <x v="28"/>
    <s v="Övriga tjänster"/>
    <s v="2017"/>
    <x v="36"/>
    <n v="80.337300992714106"/>
    <n v="78.110597929602804"/>
    <n v="17.959243463360099"/>
    <n v="2.8105144616509801"/>
    <n v="3.9140908960229099"/>
    <n v="324.24922927184701"/>
    <n v="0.203367690812324"/>
    <n v="5.0665689759727002"/>
    <n v="34.086014502829599"/>
    <n v="253.55147844379499"/>
    <n v="103.958648541195"/>
    <n v="24.378817698031199"/>
    <n v="198.27575591885699"/>
    <n v="1372.3221856851301"/>
    <n v="0"/>
    <n v="0"/>
    <n v="249.782578076654"/>
    <n v="1007.07470609465"/>
  </r>
  <r>
    <s v="25"/>
    <x v="28"/>
    <s v="Övriga tjänster"/>
    <s v="2017"/>
    <x v="37"/>
    <n v="86.980810729275106"/>
    <n v="84.671840377748595"/>
    <n v="19.458473333929401"/>
    <n v="3.0744196810700699"/>
    <n v="4.3545339413492599"/>
    <n v="354.01505183862997"/>
    <n v="0.19064815820550299"/>
    <n v="5.8493572439255503"/>
    <n v="39.179061849745501"/>
    <n v="293.58072738951898"/>
    <n v="113.509063565191"/>
    <n v="26.617521220618102"/>
    <n v="216.49189204261401"/>
    <n v="1372.3221856851301"/>
    <n v="0"/>
    <n v="0"/>
    <n v="270.55316298563503"/>
    <n v="1123.83106072694"/>
  </r>
  <r>
    <s v="25"/>
    <x v="28"/>
    <s v="Övriga tjänster"/>
    <s v="2017"/>
    <x v="38"/>
    <n v="87.345335714221207"/>
    <n v="85.037143634656601"/>
    <n v="20.122250450043602"/>
    <n v="3.0667915173303402"/>
    <n v="4.3989336352493096"/>
    <n v="353.20216261929698"/>
    <n v="0.197972673951825"/>
    <n v="6.0234685024946097"/>
    <n v="40.170196428104802"/>
    <n v="302.305062838617"/>
    <n v="113.017283002074"/>
    <n v="26.510027220065101"/>
    <n v="215.54463867840801"/>
    <n v="1372.3221856851301"/>
    <n v="0"/>
    <n v="0"/>
    <n v="279.746142816884"/>
    <n v="1132.92204397254"/>
  </r>
  <r>
    <s v="25"/>
    <x v="28"/>
    <s v="Övriga tjänster"/>
    <s v="2017"/>
    <x v="39"/>
    <n v="84.351898564523395"/>
    <n v="82.068195011059501"/>
    <n v="22.062919616768301"/>
    <n v="3.0067852366165799"/>
    <n v="4.0922600026919902"/>
    <n v="346.04733143351501"/>
    <n v="0.203605370624965"/>
    <n v="5.32208337911303"/>
    <n v="36.317351841202502"/>
    <n v="268.43200208529998"/>
    <n v="111.333170496335"/>
    <n v="26.0897041368918"/>
    <n v="212.362756958772"/>
    <n v="1372.3221856851301"/>
    <n v="0"/>
    <n v="0"/>
    <n v="306.72632381942299"/>
    <n v="1076.1693725028799"/>
  </r>
  <r>
    <s v="25"/>
    <x v="28"/>
    <s v="Övriga tjänster"/>
    <s v="2018"/>
    <x v="40"/>
    <n v="76.645803686120104"/>
    <n v="74.6405192959635"/>
    <n v="18.943692023225001"/>
    <n v="2.8994842561974399"/>
    <n v="4.0284661662452903"/>
    <n v="295.89362418255899"/>
    <n v="0.265879569873819"/>
    <n v="5.3525739641342804"/>
    <n v="34.505997184599202"/>
    <n v="258.97849698716698"/>
    <n v="100.83303643947001"/>
    <n v="23.313804576652601"/>
    <n v="192.75856824549999"/>
    <n v="1124.12400960943"/>
    <n v="0"/>
    <n v="0"/>
    <n v="262.95570634557902"/>
    <n v="957.53562947953401"/>
  </r>
  <r>
    <s v="25"/>
    <x v="28"/>
    <s v="Övriga tjänster"/>
    <s v="2018"/>
    <x v="41"/>
    <n v="84.801484876295703"/>
    <n v="82.680303712328595"/>
    <n v="23.224265063969401"/>
    <n v="3.2779875509438501"/>
    <n v="4.5853733342001899"/>
    <n v="333.53648255799499"/>
    <n v="0.26617413267424"/>
    <n v="6.2271512738091701"/>
    <n v="40.112311078395201"/>
    <n v="302.26680445934198"/>
    <n v="113.971992863401"/>
    <n v="26.341460696314201"/>
    <n v="217.88790757498899"/>
    <n v="1124.12400960943"/>
    <n v="0"/>
    <n v="0"/>
    <n v="322.15789527640902"/>
    <n v="1096.19110202102"/>
  </r>
  <r>
    <s v="25"/>
    <x v="28"/>
    <s v="Övriga tjänster"/>
    <s v="2018"/>
    <x v="42"/>
    <n v="86.252300295073894"/>
    <n v="84.124663227538704"/>
    <n v="21.577126638656001"/>
    <n v="3.2872585509012699"/>
    <n v="4.7281979263204903"/>
    <n v="334.86330511248798"/>
    <n v="0.27737554026052202"/>
    <n v="6.57416207348792"/>
    <n v="41.965266956071403"/>
    <n v="319.23221944483799"/>
    <n v="113.99485190918099"/>
    <n v="26.3641496336516"/>
    <n v="217.91093672921099"/>
    <n v="1124.12400960943"/>
    <n v="0"/>
    <n v="0"/>
    <n v="299.353839916955"/>
    <n v="1120.6527467030601"/>
  </r>
  <r>
    <s v="25"/>
    <x v="28"/>
    <s v="Övriga tjänster"/>
    <s v="2018"/>
    <x v="43"/>
    <n v="81.711152778494693"/>
    <n v="79.630852575738899"/>
    <n v="22.228105402164701"/>
    <n v="3.1491928104001401"/>
    <n v="4.3442892282259304"/>
    <n v="320.50016011367097"/>
    <n v="0.27558477489775501"/>
    <n v="5.7790185689101099"/>
    <n v="37.489179570473901"/>
    <n v="280.90317608614902"/>
    <n v="109.585893019168"/>
    <n v="25.325850989651801"/>
    <n v="209.50495672608901"/>
    <n v="1124.12400960943"/>
    <n v="0"/>
    <n v="0"/>
    <n v="308.387979131816"/>
    <n v="1041.81872961318"/>
  </r>
  <r>
    <s v="25"/>
    <x v="28"/>
    <s v="Övriga tjänster"/>
    <s v="2019"/>
    <x v="44"/>
    <n v="77.178450190092306"/>
    <n v="75.3627973436042"/>
    <n v="18.217324176475799"/>
    <n v="2.91002141054132"/>
    <n v="4.0173080558088996"/>
    <n v="259.53120203637002"/>
    <n v="0.20344613989091501"/>
    <n v="5.6355725684289002"/>
    <n v="35.635519943053197"/>
    <n v="267.43685461776403"/>
    <n v="95.564008676573394"/>
    <n v="21.956364668305302"/>
    <n v="182.81669479126501"/>
    <n v="932.01254713192702"/>
    <n v="0"/>
    <n v="0"/>
    <n v="252.85009008419999"/>
    <n v="964.91511427965099"/>
  </r>
  <r>
    <s v="25"/>
    <x v="28"/>
    <s v="Övriga tjänster"/>
    <s v="2019"/>
    <x v="45"/>
    <n v="85.356649780392999"/>
    <n v="83.424258535516003"/>
    <n v="22.367020134202701"/>
    <n v="3.2907088353874401"/>
    <n v="4.5836020131197897"/>
    <n v="292.46940463910897"/>
    <n v="0.20853524136371601"/>
    <n v="6.5845098833646398"/>
    <n v="41.533830554408297"/>
    <n v="313.360022465432"/>
    <n v="108.01696004713099"/>
    <n v="24.808228204800599"/>
    <n v="206.65052209672299"/>
    <n v="932.01254713192702"/>
    <n v="0"/>
    <n v="0"/>
    <n v="310.25060733557899"/>
    <n v="1105.3303223104599"/>
  </r>
  <r>
    <s v="25"/>
    <x v="28"/>
    <s v="Övriga tjänster"/>
    <s v="2019"/>
    <x v="46"/>
    <n v="86.866540258290101"/>
    <n v="84.927639022822802"/>
    <n v="20.837721011318699"/>
    <n v="3.3003360297184998"/>
    <n v="4.7249871592828603"/>
    <n v="293.75905090583001"/>
    <n v="0.21841755117157299"/>
    <n v="6.9265979458239997"/>
    <n v="43.389266266236497"/>
    <n v="330.70823738892102"/>
    <n v="108.038899060543"/>
    <n v="24.830006590624201"/>
    <n v="206.67262173772201"/>
    <n v="932.01254713192702"/>
    <n v="0"/>
    <n v="0"/>
    <n v="289.06100554455401"/>
    <n v="1131.18020487072"/>
  </r>
  <r>
    <s v="25"/>
    <x v="28"/>
    <s v="Övriga tjänster"/>
    <s v="2019"/>
    <x v="47"/>
    <n v="82.227210437390298"/>
    <n v="80.3366210169943"/>
    <n v="21.231079266125398"/>
    <n v="3.1601672751537602"/>
    <n v="4.3261623338652004"/>
    <n v="280.84756764613002"/>
    <n v="0.212306681026978"/>
    <n v="6.0605986909413101"/>
    <n v="38.629626332120999"/>
    <n v="289.28446867780099"/>
    <n v="103.857695927028"/>
    <n v="23.849380238580299"/>
    <n v="198.697579122457"/>
    <n v="932.01254713192702"/>
    <n v="0"/>
    <n v="0"/>
    <n v="294.42916003328497"/>
    <n v="1049.90862544677"/>
  </r>
  <r>
    <s v="25"/>
    <x v="28"/>
    <s v="Övriga tjänster"/>
    <s v="2020"/>
    <x v="48"/>
    <n v="74.287745675322697"/>
    <n v="72.658858576819995"/>
    <n v="19.959440788636801"/>
    <n v="2.8616933362822499"/>
    <n v="3.9741984578176299"/>
    <n v="232.855283340092"/>
    <n v="0.20146713423197599"/>
    <n v="5.4918451173541198"/>
    <n v="36.711133573665101"/>
    <n v="265.57147842085402"/>
    <n v="91.638420110912804"/>
    <n v="20.930762165415"/>
    <n v="175.490889261397"/>
    <n v="759.260807569029"/>
    <n v="0"/>
    <n v="0"/>
    <n v="277.22300619847601"/>
    <n v="931.17635215072301"/>
  </r>
  <r>
    <s v="25"/>
    <x v="28"/>
    <s v="Övriga tjänster"/>
    <s v="2020"/>
    <x v="49"/>
    <n v="73.702361846695993"/>
    <n v="72.073225049096905"/>
    <n v="19.860459676502799"/>
    <n v="2.8571200677431601"/>
    <n v="4.0263990027900096"/>
    <n v="231.97787601975"/>
    <n v="0.187606596671196"/>
    <n v="5.7149513514429202"/>
    <n v="38.1742622480566"/>
    <n v="278.44040807826599"/>
    <n v="91.381799954002105"/>
    <n v="20.870321443359298"/>
    <n v="175.001595812939"/>
    <n v="759.260807569029"/>
    <n v="0"/>
    <n v="0"/>
    <n v="275.87363594017302"/>
    <n v="949.90926504113702"/>
  </r>
  <r>
    <s v="25"/>
    <x v="28"/>
    <s v="Övriga tjänster"/>
    <s v="2020"/>
    <x v="50"/>
    <n v="79.645732254935993"/>
    <n v="77.961213888980595"/>
    <n v="19.909817070896398"/>
    <n v="3.0244434457282199"/>
    <n v="4.4207159024471796"/>
    <n v="246.228050958658"/>
    <n v="0.206781086735778"/>
    <n v="6.4802566668342303"/>
    <n v="42.836571996163102"/>
    <n v="317.00746802622098"/>
    <n v="96.406590172545705"/>
    <n v="22.038015456152898"/>
    <n v="184.60049172471901"/>
    <n v="759.260807569029"/>
    <n v="0"/>
    <n v="0"/>
    <n v="276.549384947585"/>
    <n v="1036.1066237221601"/>
  </r>
  <r>
    <s v="25"/>
    <x v="28"/>
    <s v="Övriga tjänster"/>
    <s v="2020"/>
    <x v="51"/>
    <n v="76.537017441788507"/>
    <n v="74.849790882722999"/>
    <n v="15.987730189950501"/>
    <n v="3.0738731763499998"/>
    <n v="4.0496199915630697"/>
    <n v="248.374131338713"/>
    <n v="0.20222572290347801"/>
    <n v="5.4686224690359602"/>
    <n v="37.468348480633303"/>
    <n v="265.52115319139699"/>
    <n v="98.796778175271697"/>
    <n v="22.5294339168574"/>
    <n v="189.242529857134"/>
    <n v="759.260807569029"/>
    <n v="0"/>
    <n v="0"/>
    <n v="222.40605349966401"/>
    <n v="976.51643506267999"/>
  </r>
  <r>
    <s v="25"/>
    <x v="28"/>
    <s v="Övriga tjänster"/>
    <s v="2021"/>
    <x v="52"/>
    <n v="59.054185670827202"/>
    <n v="57.885508017646401"/>
    <n v="13.9756720889053"/>
    <n v="2.1737866054513799"/>
    <n v="3.0331714760197901"/>
    <n v="166.71773927888299"/>
    <n v="0.16980277506772701"/>
    <n v="4.3122281197188599"/>
    <n v="30.228934850716001"/>
    <n v="212.04013234102001"/>
    <n v="69.243461330702601"/>
    <n v="15.879864698706699"/>
    <n v="132.48658145632399"/>
    <n v="507.69540140766298"/>
    <n v="0"/>
    <n v="0"/>
    <n v="195.71282063820999"/>
    <n v="727.20459053758998"/>
  </r>
  <r>
    <s v="25"/>
    <x v="28"/>
    <s v="Övriga tjänster"/>
    <s v="2021"/>
    <x v="53"/>
    <n v="66.573464277449403"/>
    <n v="65.303902919878396"/>
    <n v="14.2510430332865"/>
    <n v="2.5020553894294801"/>
    <n v="3.5293313558731398"/>
    <n v="190.82992019719001"/>
    <n v="0.17441510295861501"/>
    <n v="5.1331181360576901"/>
    <n v="36.029430034144198"/>
    <n v="254.991493528365"/>
    <n v="79.649892058565499"/>
    <n v="18.2579844243864"/>
    <n v="152.40763133031001"/>
    <n v="507.69540140766298"/>
    <n v="0"/>
    <n v="0"/>
    <n v="199.47660726348499"/>
    <n v="856.37298358649002"/>
  </r>
  <r>
    <s v="25"/>
    <x v="28"/>
    <s v="Övriga tjänster"/>
    <s v="2021"/>
    <x v="54"/>
    <n v="68.078943307853507"/>
    <n v="66.817680482475694"/>
    <n v="16.9562901405377"/>
    <n v="2.4517532371054198"/>
    <n v="3.7090291477601398"/>
    <n v="188.36665444930199"/>
    <n v="0.18449142191711301"/>
    <n v="5.6890222886511799"/>
    <n v="38.739721240034498"/>
    <n v="282.37159684922602"/>
    <n v="77.530851059777206"/>
    <n v="17.8060005952293"/>
    <n v="148.312849054065"/>
    <n v="507.69540140766298"/>
    <n v="0"/>
    <n v="0"/>
    <n v="237.030721662925"/>
    <n v="881.67454644680197"/>
  </r>
  <r>
    <s v="25"/>
    <x v="28"/>
    <s v="Övriga tjänster"/>
    <s v="2021"/>
    <x v="55"/>
    <n v="63.088970262383199"/>
    <n v="61.865081122283797"/>
    <n v="17.122401734500301"/>
    <n v="2.3489406676912701"/>
    <n v="3.3473022054839801"/>
    <n v="179.959914401329"/>
    <n v="0.177308745897931"/>
    <n v="4.9459851177153098"/>
    <n v="34.067720405125797"/>
    <n v="241.70828844393401"/>
    <n v="74.7033866514886"/>
    <n v="17.1329607650698"/>
    <n v="142.93215799781501"/>
    <n v="507.69540140766298"/>
    <n v="0"/>
    <n v="0"/>
    <n v="239.442941638782"/>
    <n v="797.14612538229301"/>
  </r>
  <r>
    <s v="25"/>
    <x v="28"/>
    <s v="Övriga tjänster"/>
    <s v="2022"/>
    <x v="56"/>
    <n v="55.609817394229303"/>
    <n v="54.498470421015902"/>
    <n v="15.282602289050899"/>
    <n v="2.0395688154693299"/>
    <n v="2.90774011402462"/>
    <n v="156.10771098735"/>
    <n v="0.16764592850106799"/>
    <n v="4.2372048203847497"/>
    <n v="29.479112055950701"/>
    <n v="209.37829007191999"/>
    <n v="64.733120750688997"/>
    <n v="14.8520364680956"/>
    <n v="123.84897116133099"/>
    <n v="507.69540140766298"/>
    <n v="0"/>
    <n v="0"/>
    <n v="213.87949309093"/>
    <n v="697.27721392142098"/>
  </r>
  <r>
    <s v="25"/>
    <x v="28"/>
    <s v="Övriga tjänster"/>
    <s v="2022"/>
    <x v="57"/>
    <n v="57.257207040509797"/>
    <n v="56.139627706374597"/>
    <n v="17.9876546089952"/>
    <n v="2.0388521393166701"/>
    <n v="3.1371072605375998"/>
    <n v="156.660804883325"/>
    <n v="0.15904968650149801"/>
    <n v="4.8033236136278497"/>
    <n v="32.566401324691199"/>
    <n v="238.914139296694"/>
    <n v="64.340201426639496"/>
    <n v="14.7852073341804"/>
    <n v="123.06953957771999"/>
    <n v="507.69540140766298"/>
    <n v="0"/>
    <n v="0"/>
    <n v="251.39959513258"/>
    <n v="740.20965414371801"/>
  </r>
  <r>
    <s v="25"/>
    <x v="28"/>
    <s v="Övriga tjänster"/>
    <s v="2022"/>
    <x v="58"/>
    <n v="58.6146855462693"/>
    <n v="57.490365104938597"/>
    <n v="18.775217156090399"/>
    <n v="2.0505071211627199"/>
    <n v="3.2675550107614999"/>
    <n v="158.17174251353401"/>
    <n v="0.16759936153368199"/>
    <n v="5.1615434005309702"/>
    <n v="34.412276400833299"/>
    <n v="255.74527311157701"/>
    <n v="64.474014207566896"/>
    <n v="14.829957279500199"/>
    <n v="123.30888150742599"/>
    <n v="507.69540140766298"/>
    <n v="0"/>
    <n v="0"/>
    <n v="262.27253571907198"/>
    <n v="762.19992706632502"/>
  </r>
  <r>
    <s v="25"/>
    <x v="28"/>
    <s v="Övriga tjänster"/>
    <s v="2022"/>
    <x v="59"/>
    <n v="57.4340522288675"/>
    <n v="56.302396148611599"/>
    <n v="17.303275147894201"/>
    <n v="2.0931098490767899"/>
    <n v="3.1263377260445502"/>
    <n v="160.63248026845301"/>
    <n v="0.17033316121271799"/>
    <n v="4.7515970610060201"/>
    <n v="32.129868318398003"/>
    <n v="232.70914786760801"/>
    <n v="66.222726804261498"/>
    <n v="15.2065049590657"/>
    <n v="126.68384718042"/>
    <n v="507.69540140766298"/>
    <n v="0"/>
    <n v="0"/>
    <n v="241.91358052385101"/>
    <n v="733.60175873175399"/>
  </r>
  <r>
    <s v="25"/>
    <x v="28"/>
    <s v="Övriga tjänster"/>
    <s v="2023"/>
    <x v="60"/>
    <n v="55.8134545685745"/>
    <n v="54.711032691691997"/>
    <n v="16.6395864874411"/>
    <n v="2.0022819315886098"/>
    <n v="2.9418803960803901"/>
    <n v="153.79040257889801"/>
    <n v="0.16879864782118401"/>
    <n v="4.3739515927458603"/>
    <n v="30.095552462562001"/>
    <n v="216.565151052018"/>
    <n v="63.365771779141198"/>
    <n v="14.551344237591699"/>
    <n v="121.217469983841"/>
    <n v="507.69540140766298"/>
    <n v="0"/>
    <n v="0"/>
    <n v="232.695472734643"/>
    <n v="700.254913607606"/>
  </r>
  <r>
    <s v="26"/>
    <x v="29"/>
    <s v="Övriga tjänster"/>
    <s v="2008"/>
    <x v="0"/>
    <n v="21.2498454180393"/>
    <n v="20.577572325135598"/>
    <n v="0.14795252782568899"/>
    <n v="0.33787453655337002"/>
    <n v="2.3978332090480898"/>
    <n v="65.616701831138201"/>
    <n v="0.17664179347216999"/>
    <n v="4.6010721593096999"/>
    <n v="34.658279614295999"/>
    <n v="200.24979037342499"/>
    <n v="19.315193581549401"/>
    <n v="5.4991200923603101"/>
    <n v="35.651353862593901"/>
    <n v="515.59701086372104"/>
    <n v="0"/>
    <n v="0"/>
    <n v="2.24320059466528"/>
    <n v="275.93506998342201"/>
  </r>
  <r>
    <s v="26"/>
    <x v="29"/>
    <s v="Övriga tjänster"/>
    <s v="2008"/>
    <x v="1"/>
    <n v="23.708641234386299"/>
    <n v="23.019489302171699"/>
    <n v="0.35939606055088902"/>
    <n v="0.37801327085640202"/>
    <n v="2.6207644490691102"/>
    <n v="73.239039932047902"/>
    <n v="0.16008427286687099"/>
    <n v="5.2640762619229697"/>
    <n v="39.432039225794703"/>
    <n v="228.937800921812"/>
    <n v="21.358365866812399"/>
    <n v="6.0806015007404097"/>
    <n v="39.422829972753703"/>
    <n v="515.59701086372104"/>
    <n v="0"/>
    <n v="0"/>
    <n v="5.0521296537457099"/>
    <n v="312.23711200944302"/>
  </r>
  <r>
    <s v="26"/>
    <x v="29"/>
    <s v="Övriga tjänster"/>
    <s v="2008"/>
    <x v="2"/>
    <n v="23.8369652723107"/>
    <n v="23.146072750974"/>
    <n v="0.37230385619176898"/>
    <n v="0.37788609289790498"/>
    <n v="2.6841319948222799"/>
    <n v="72.100629855113795"/>
    <n v="0.16236894868667301"/>
    <n v="5.4265636011090699"/>
    <n v="40.127032457631501"/>
    <n v="235.257936407561"/>
    <n v="20.5131331155394"/>
    <n v="5.8547214385154103"/>
    <n v="37.845266684992801"/>
    <n v="515.59701086372104"/>
    <n v="0"/>
    <n v="0"/>
    <n v="5.2423597038361498"/>
    <n v="314.38797793559701"/>
  </r>
  <r>
    <s v="26"/>
    <x v="29"/>
    <s v="Övriga tjänster"/>
    <s v="2008"/>
    <x v="3"/>
    <n v="22.317391599782098"/>
    <n v="21.637583559158301"/>
    <n v="0.39427781676946499"/>
    <n v="0.35810193753725"/>
    <n v="2.4755005825969598"/>
    <n v="70.121951449254695"/>
    <n v="0.18208501826284601"/>
    <n v="4.7884618930884404"/>
    <n v="36.3372925434441"/>
    <n v="208.656867902258"/>
    <n v="20.956749178563499"/>
    <n v="5.9570636635629803"/>
    <n v="38.692418954347502"/>
    <n v="515.59701086372104"/>
    <n v="0"/>
    <n v="0"/>
    <n v="5.5834084593869102"/>
    <n v="291.46437367969997"/>
  </r>
  <r>
    <s v="26"/>
    <x v="29"/>
    <s v="Övriga tjänster"/>
    <s v="2009"/>
    <x v="4"/>
    <n v="21.051957345270601"/>
    <n v="20.3822861496201"/>
    <n v="0.37789434322819199"/>
    <n v="0.32677306376502202"/>
    <n v="1.9908791654245199"/>
    <n v="62.291717964"/>
    <n v="0.177165121437284"/>
    <n v="4.1130996562595898"/>
    <n v="30.756593231021501"/>
    <n v="177.68089612511699"/>
    <n v="19.2376619624402"/>
    <n v="5.3507438983519702"/>
    <n v="35.655917094454303"/>
    <n v="527.33171712078797"/>
    <n v="0"/>
    <n v="0"/>
    <n v="5.3350906369930904"/>
    <n v="274.32416366385502"/>
  </r>
  <r>
    <s v="26"/>
    <x v="29"/>
    <s v="Övriga tjänster"/>
    <s v="2009"/>
    <x v="5"/>
    <n v="23.665268056941599"/>
    <n v="22.977318281759398"/>
    <n v="0.44457834055380901"/>
    <n v="0.365246970170295"/>
    <n v="2.2795575345063299"/>
    <n v="68.925656878561796"/>
    <n v="0.13681967702054099"/>
    <n v="4.8447754937210199"/>
    <n v="35.658328210741097"/>
    <n v="208.59296668167701"/>
    <n v="20.73481282617"/>
    <n v="5.7757050227053899"/>
    <n v="38.420690128696599"/>
    <n v="527.33171712078797"/>
    <n v="0"/>
    <n v="0"/>
    <n v="6.23146193053209"/>
    <n v="313.16759655722802"/>
  </r>
  <r>
    <s v="26"/>
    <x v="29"/>
    <s v="Övriga tjänster"/>
    <s v="2009"/>
    <x v="6"/>
    <n v="24.189427663721698"/>
    <n v="23.497555929714501"/>
    <n v="0.42408566578602602"/>
    <n v="0.37159470013462598"/>
    <n v="2.3595507625256"/>
    <n v="69.667634311761304"/>
    <n v="0.13840258884426901"/>
    <n v="5.0282964851837297"/>
    <n v="36.742756199162798"/>
    <n v="216.07521763646801"/>
    <n v="20.688478332707898"/>
    <n v="5.7701484409072004"/>
    <n v="38.326140668169103"/>
    <n v="527.33171712078797"/>
    <n v="0"/>
    <n v="0"/>
    <n v="5.9831529324252601"/>
    <n v="320.59090560917201"/>
  </r>
  <r>
    <s v="26"/>
    <x v="29"/>
    <s v="Övriga tjänster"/>
    <s v="2009"/>
    <x v="7"/>
    <n v="22.320431051651699"/>
    <n v="21.642302187869198"/>
    <n v="0.43287082870688798"/>
    <n v="0.34930135450924399"/>
    <n v="2.0797245613128799"/>
    <n v="67.227670345666695"/>
    <n v="0.17630541445532499"/>
    <n v="4.2904391351571496"/>
    <n v="32.357595610946902"/>
    <n v="185.58428676350599"/>
    <n v="21.0821311763853"/>
    <n v="5.8538386068615296"/>
    <n v="39.086274040250402"/>
    <n v="527.33171712078797"/>
    <n v="0"/>
    <n v="0"/>
    <n v="6.1590785217182802"/>
    <n v="291.45425312582103"/>
  </r>
  <r>
    <s v="26"/>
    <x v="29"/>
    <s v="Övriga tjänster"/>
    <s v="2010"/>
    <x v="8"/>
    <n v="20.5225586059058"/>
    <n v="19.9112681798693"/>
    <n v="0.50940603596202605"/>
    <n v="0.32626414913384"/>
    <n v="1.65057630648488"/>
    <n v="61.940999450882302"/>
    <n v="0.22725609183560799"/>
    <n v="3.4640616430926801"/>
    <n v="25.896450392463301"/>
    <n v="150.01938874294501"/>
    <n v="17.935481003137799"/>
    <n v="5.0261410618181497"/>
    <n v="33.169690443119201"/>
    <n v="478.61428993450301"/>
    <n v="0"/>
    <n v="0"/>
    <n v="7.4731656529453696"/>
    <n v="263.85480145044801"/>
  </r>
  <r>
    <s v="26"/>
    <x v="29"/>
    <s v="Övriga tjänster"/>
    <s v="2010"/>
    <x v="9"/>
    <n v="22.396499039122801"/>
    <n v="21.7709321534936"/>
    <n v="0.55461737479540096"/>
    <n v="0.35619473486543102"/>
    <n v="1.8771782484054"/>
    <n v="67.219357054874905"/>
    <n v="0.12696015378345801"/>
    <n v="4.0191449373966099"/>
    <n v="29.5793744333461"/>
    <n v="173.391798254073"/>
    <n v="19.0943305252624"/>
    <n v="5.3523224484588603"/>
    <n v="35.311773085095901"/>
    <n v="478.61428993450301"/>
    <n v="0"/>
    <n v="0"/>
    <n v="8.1630128250002603"/>
    <n v="295.56490812213099"/>
  </r>
  <r>
    <s v="26"/>
    <x v="29"/>
    <s v="Övriga tjänster"/>
    <s v="2010"/>
    <x v="10"/>
    <n v="23.2029329667523"/>
    <n v="22.571560711426699"/>
    <n v="0.57281611236848295"/>
    <n v="0.36664537243950801"/>
    <n v="1.9856050605239599"/>
    <n v="68.673155677136606"/>
    <n v="0.136736162955306"/>
    <n v="4.2637954046088398"/>
    <n v="31.077058631357101"/>
    <n v="183.39753656013701"/>
    <n v="19.227907116224898"/>
    <n v="5.39827302660595"/>
    <n v="35.548730831215899"/>
    <n v="478.61428993450301"/>
    <n v="0"/>
    <n v="0"/>
    <n v="8.4318668405684907"/>
    <n v="306.94842850301302"/>
  </r>
  <r>
    <s v="26"/>
    <x v="29"/>
    <s v="Övriga tjänster"/>
    <s v="2010"/>
    <x v="11"/>
    <n v="22.1651174934503"/>
    <n v="21.5425815370286"/>
    <n v="0.63131532833664294"/>
    <n v="0.35894910213477699"/>
    <n v="1.7428626579083899"/>
    <n v="68.859065908515703"/>
    <n v="0.22370477865454699"/>
    <n v="3.6458591598978898"/>
    <n v="27.650694208547701"/>
    <n v="158.452790435455"/>
    <n v="20.35310618798"/>
    <n v="5.6903112529330899"/>
    <n v="37.656744187377498"/>
    <n v="478.61428993450301"/>
    <n v="0"/>
    <n v="0"/>
    <n v="9.3562113449361703"/>
    <n v="287.24132084437002"/>
  </r>
  <r>
    <s v="26"/>
    <x v="29"/>
    <s v="Övriga tjänster"/>
    <s v="2011"/>
    <x v="12"/>
    <n v="20.864871771451899"/>
    <n v="20.247931520631301"/>
    <n v="0.59662101825676495"/>
    <n v="0.338903576318416"/>
    <n v="1.6885266267972201"/>
    <n v="63.267709567740503"/>
    <n v="0.108420544743469"/>
    <n v="3.1034201686374399"/>
    <n v="23.683642996022201"/>
    <n v="137.827351119778"/>
    <n v="21.893862611366"/>
    <n v="5.7295771754085099"/>
    <n v="41.1103240346674"/>
    <n v="479.85205754594398"/>
    <n v="0"/>
    <n v="0"/>
    <n v="8.5819141740559797"/>
    <n v="274.71400053644999"/>
  </r>
  <r>
    <s v="26"/>
    <x v="29"/>
    <s v="Övriga tjänster"/>
    <s v="2011"/>
    <x v="13"/>
    <n v="23.243917133531301"/>
    <n v="22.6135777418014"/>
    <n v="0.66282484577784695"/>
    <n v="0.37066020303255698"/>
    <n v="1.86651358501089"/>
    <n v="69.089998405191693"/>
    <n v="9.3616581334039897E-2"/>
    <n v="3.6451125371400401"/>
    <n v="27.3432035939169"/>
    <n v="161.02876616092999"/>
    <n v="23.507011724994101"/>
    <n v="6.1606374062853799"/>
    <n v="44.128756294522702"/>
    <n v="479.85205754594398"/>
    <n v="0"/>
    <n v="0"/>
    <n v="9.4946927285012208"/>
    <n v="310.06886873498303"/>
  </r>
  <r>
    <s v="26"/>
    <x v="29"/>
    <s v="Övriga tjänster"/>
    <s v="2011"/>
    <x v="14"/>
    <n v="23.4871801122531"/>
    <n v="22.8551917040371"/>
    <n v="0.69998423640032903"/>
    <n v="0.37298252615272398"/>
    <n v="1.9034279014134701"/>
    <n v="69.345751786659406"/>
    <n v="9.8022634710847698E-2"/>
    <n v="3.7205710937514902"/>
    <n v="27.7883730297211"/>
    <n v="164.09519424864001"/>
    <n v="23.486200010504"/>
    <n v="6.1588912437992498"/>
    <n v="44.0852765090861"/>
    <n v="479.85205754594398"/>
    <n v="0"/>
    <n v="0"/>
    <n v="9.9928694193113294"/>
    <n v="313.55384228669902"/>
  </r>
  <r>
    <s v="26"/>
    <x v="29"/>
    <s v="Övriga tjänster"/>
    <s v="2011"/>
    <x v="15"/>
    <n v="21.697268198719101"/>
    <n v="21.075055959996099"/>
    <n v="0.71279300440438798"/>
    <n v="0.357938955254956"/>
    <n v="1.6966556440889999"/>
    <n v="67.153639250657505"/>
    <n v="0.102722113247048"/>
    <n v="3.1812624200611799"/>
    <n v="24.4734060585482"/>
    <n v="141.534125735495"/>
    <n v="23.4911343724768"/>
    <n v="6.13993792885113"/>
    <n v="44.118626995246302"/>
    <n v="479.85205754594398"/>
    <n v="0"/>
    <n v="0"/>
    <n v="10.2266255274273"/>
    <n v="287.791543662283"/>
  </r>
  <r>
    <s v="26"/>
    <x v="29"/>
    <s v="Övriga tjänster"/>
    <s v="2012"/>
    <x v="16"/>
    <n v="19.645413064964199"/>
    <n v="19.059816628930399"/>
    <n v="0.59322309114904603"/>
    <n v="0.37443681039717203"/>
    <n v="1.16228006955769"/>
    <n v="64.961701662850999"/>
    <n v="9.46124023140337E-2"/>
    <n v="2.8050829610160002"/>
    <n v="16.762087935761301"/>
    <n v="108.125179325036"/>
    <n v="19.553639573872498"/>
    <n v="5.0762951603555102"/>
    <n v="36.656557591981297"/>
    <n v="453.82683933095501"/>
    <n v="0"/>
    <n v="0"/>
    <n v="8.4360401738437591"/>
    <n v="260.00505153412098"/>
  </r>
  <r>
    <s v="26"/>
    <x v="29"/>
    <s v="Övriga tjänster"/>
    <s v="2012"/>
    <x v="17"/>
    <n v="21.011027035452699"/>
    <n v="20.417145573007801"/>
    <n v="0.84468229058556898"/>
    <n v="0.39320399875707401"/>
    <n v="1.28055583726202"/>
    <n v="67.872469618753001"/>
    <n v="8.1100118311765806E-2"/>
    <n v="3.1659334801730399"/>
    <n v="18.485750476240899"/>
    <n v="121.196437840526"/>
    <n v="20.103270022350799"/>
    <n v="5.2284623527333798"/>
    <n v="37.675723687779303"/>
    <n v="453.82683933095501"/>
    <n v="0"/>
    <n v="0"/>
    <n v="11.8348868824503"/>
    <n v="280.23809369644698"/>
  </r>
  <r>
    <s v="26"/>
    <x v="29"/>
    <s v="Övriga tjänster"/>
    <s v="2012"/>
    <x v="18"/>
    <n v="21.420823198191499"/>
    <n v="20.8247478916898"/>
    <n v="0.97023812928351805"/>
    <n v="0.39659461841764798"/>
    <n v="1.3268176175011701"/>
    <n v="68.213786985034602"/>
    <n v="9.1929927846722798E-2"/>
    <n v="3.2945664050386601"/>
    <n v="19.0449450241044"/>
    <n v="125.751671043626"/>
    <n v="20.032103082469799"/>
    <n v="5.2164577375613304"/>
    <n v="37.534659721374602"/>
    <n v="453.82683933095501"/>
    <n v="0"/>
    <n v="0"/>
    <n v="13.5366059222298"/>
    <n v="285.57262411532901"/>
  </r>
  <r>
    <s v="26"/>
    <x v="29"/>
    <s v="Övriga tjänster"/>
    <s v="2012"/>
    <x v="19"/>
    <n v="20.218056084889898"/>
    <n v="19.628098293832799"/>
    <n v="0.99818686095442299"/>
    <n v="0.38883238883043703"/>
    <n v="1.1817988816434699"/>
    <n v="67.560812341137904"/>
    <n v="0.102670737982119"/>
    <n v="2.8371315250520999"/>
    <n v="17.116417865543099"/>
    <n v="109.728002919071"/>
    <n v="20.4511416961256"/>
    <n v="5.3054944843177996"/>
    <n v="38.343567655993098"/>
    <n v="453.82683933095501"/>
    <n v="0"/>
    <n v="0"/>
    <n v="13.951425060418901"/>
    <n v="267.45933522123102"/>
  </r>
  <r>
    <s v="26"/>
    <x v="29"/>
    <s v="Övriga tjänster"/>
    <s v="2013"/>
    <x v="20"/>
    <n v="18.215813153832801"/>
    <n v="17.6736296689336"/>
    <n v="1.1777302845781701"/>
    <n v="0.36900373276683501"/>
    <n v="1.0047403605787699"/>
    <n v="62.695480624943698"/>
    <n v="7.8650010107756907E-2"/>
    <n v="2.37333364572584"/>
    <n v="14.486708173833801"/>
    <n v="96.273812341409297"/>
    <n v="21.106624686337899"/>
    <n v="5.2458445780370697"/>
    <n v="39.9909800574234"/>
    <n v="416.26476561977501"/>
    <n v="0"/>
    <n v="0"/>
    <n v="16.466362701598101"/>
    <n v="241.08025701046699"/>
  </r>
  <r>
    <s v="26"/>
    <x v="29"/>
    <s v="Övriga tjänster"/>
    <s v="2013"/>
    <x v="21"/>
    <n v="20.2486018856649"/>
    <n v="19.6928772756293"/>
    <n v="1.4372658315173701"/>
    <n v="0.40403278284264899"/>
    <n v="1.1568270343756299"/>
    <n v="68.437953343629005"/>
    <n v="6.6036269896854904E-2"/>
    <n v="2.7765248008097601"/>
    <n v="16.599905490777498"/>
    <n v="111.841750690941"/>
    <n v="22.7743055376576"/>
    <n v="5.6673299127007004"/>
    <n v="43.142411430355303"/>
    <n v="416.26476561977501"/>
    <n v="0"/>
    <n v="0"/>
    <n v="20.0576990098699"/>
    <n v="270.60983146841897"/>
  </r>
  <r>
    <s v="26"/>
    <x v="29"/>
    <s v="Övriga tjänster"/>
    <s v="2013"/>
    <x v="22"/>
    <n v="20.682589131529301"/>
    <n v="20.124666891461601"/>
    <n v="1.5474514560742201"/>
    <n v="0.40750656166675397"/>
    <n v="1.2024369859367301"/>
    <n v="68.867586512861095"/>
    <n v="6.9982419718679204E-2"/>
    <n v="2.9088741205520501"/>
    <n v="17.187039660198"/>
    <n v="116.701173119443"/>
    <n v="22.737593668849399"/>
    <n v="5.6642197044577101"/>
    <n v="43.065686064481604"/>
    <n v="416.26476561977501"/>
    <n v="0"/>
    <n v="0"/>
    <n v="21.558306921021298"/>
    <n v="276.75744508366603"/>
  </r>
  <r>
    <s v="26"/>
    <x v="29"/>
    <s v="Övriga tjänster"/>
    <s v="2013"/>
    <x v="23"/>
    <n v="19.0127723025244"/>
    <n v="18.464193528198301"/>
    <n v="1.48564363953456"/>
    <n v="0.38896436705287601"/>
    <n v="1.04423040847612"/>
    <n v="66.124271644135405"/>
    <n v="7.2564423481706206E-2"/>
    <n v="2.46495141522258"/>
    <n v="15.132991017833501"/>
    <n v="100.22826503059299"/>
    <n v="22.340314692835999"/>
    <n v="5.5490614380642098"/>
    <n v="42.332523378719301"/>
    <n v="416.26476561977501"/>
    <n v="0"/>
    <n v="0"/>
    <n v="20.707853842444901"/>
    <n v="252.96933318237399"/>
  </r>
  <r>
    <s v="26"/>
    <x v="29"/>
    <s v="Övriga tjänster"/>
    <s v="2014"/>
    <x v="24"/>
    <n v="17.503501727706201"/>
    <n v="16.994427480475199"/>
    <n v="1.6728483002381"/>
    <n v="0.380665979181954"/>
    <n v="0.96829502373885701"/>
    <n v="61.8691440415218"/>
    <n v="9.5498172468654996E-2"/>
    <n v="2.0689368433817399"/>
    <n v="13.169538442970101"/>
    <n v="89.364001916390293"/>
    <n v="18.773186184334101"/>
    <n v="4.6832669709661099"/>
    <n v="35.460253847822202"/>
    <n v="381.08550208304098"/>
    <n v="0"/>
    <n v="0"/>
    <n v="23.215830880858"/>
    <n v="229.69468449830899"/>
  </r>
  <r>
    <s v="26"/>
    <x v="29"/>
    <s v="Övriga tjänster"/>
    <s v="2014"/>
    <x v="25"/>
    <n v="19.607539875402601"/>
    <n v="19.0841813041318"/>
    <n v="2.0151714712520601"/>
    <n v="0.41912422190917098"/>
    <n v="1.1144696564922001"/>
    <n v="68.069227338364499"/>
    <n v="7.1274372743266506E-2"/>
    <n v="2.4633031107189298"/>
    <n v="15.322498431860099"/>
    <n v="105.555095194556"/>
    <n v="20.431005116522101"/>
    <n v="5.1029446736100201"/>
    <n v="38.584466321988501"/>
    <n v="381.08550208304098"/>
    <n v="0"/>
    <n v="0"/>
    <n v="27.924958612003799"/>
    <n v="261.06087314132202"/>
  </r>
  <r>
    <s v="26"/>
    <x v="29"/>
    <s v="Övriga tjänster"/>
    <s v="2014"/>
    <x v="26"/>
    <n v="19.939529398196001"/>
    <n v="19.414632153893098"/>
    <n v="2.0815452927078999"/>
    <n v="0.421047541205676"/>
    <n v="1.1512194214409099"/>
    <n v="68.275108166968494"/>
    <n v="8.3047548756743306E-2"/>
    <n v="2.5561754232915099"/>
    <n v="15.735897203764299"/>
    <n v="109.09966996153101"/>
    <n v="20.369788127602501"/>
    <n v="5.0933521545202201"/>
    <n v="38.462093962321198"/>
    <n v="381.08550208304098"/>
    <n v="0"/>
    <n v="0"/>
    <n v="28.823575275241399"/>
    <n v="265.42790325769403"/>
  </r>
  <r>
    <s v="26"/>
    <x v="29"/>
    <s v="Övriga tjänster"/>
    <s v="2014"/>
    <x v="27"/>
    <n v="18.756995598565901"/>
    <n v="18.2372145491432"/>
    <n v="1.9151435862861399"/>
    <n v="0.415330420941113"/>
    <n v="1.02260663536793"/>
    <n v="67.556968714796497"/>
    <n v="8.5200949558150205E-2"/>
    <n v="2.1937122885036699"/>
    <n v="14.117635802149"/>
    <n v="95.199540104439095"/>
    <n v="20.6207586408641"/>
    <n v="5.1381735216478104"/>
    <n v="38.957225458500702"/>
    <n v="381.08550208304098"/>
    <n v="0"/>
    <n v="0"/>
    <n v="26.5397606103685"/>
    <n v="248.367956168521"/>
  </r>
  <r>
    <s v="26"/>
    <x v="29"/>
    <s v="Övriga tjänster"/>
    <s v="2015"/>
    <x v="28"/>
    <n v="17.682616516741199"/>
    <n v="17.2018695605685"/>
    <n v="1.82258602223678"/>
    <n v="0.42562710131557702"/>
    <n v="0.93497653585765095"/>
    <n v="62.555967655088502"/>
    <n v="7.7203065655443007E-2"/>
    <n v="1.8266421963358801"/>
    <n v="12.013590348039401"/>
    <n v="82.567720721898993"/>
    <n v="19.358454413958601"/>
    <n v="4.7129124292924303"/>
    <n v="36.706301575774702"/>
    <n v="341.77643132002402"/>
    <n v="0"/>
    <n v="0"/>
    <n v="25.3339856154812"/>
    <n v="233.144602408515"/>
  </r>
  <r>
    <s v="26"/>
    <x v="29"/>
    <s v="Övriga tjänster"/>
    <s v="2015"/>
    <x v="29"/>
    <n v="19.470317521439799"/>
    <n v="18.9780210531184"/>
    <n v="2.3306268171021398"/>
    <n v="0.455641020731748"/>
    <n v="1.06339880383942"/>
    <n v="66.985531909785607"/>
    <n v="7.2937743244743197E-2"/>
    <n v="2.1530586150842801"/>
    <n v="13.747159377020701"/>
    <n v="96.304340331316098"/>
    <n v="20.476245388499699"/>
    <n v="4.9936927588284696"/>
    <n v="38.815557229978097"/>
    <n v="341.77643132002402"/>
    <n v="0"/>
    <n v="0"/>
    <n v="32.3300867276444"/>
    <n v="259.20204564569099"/>
  </r>
  <r>
    <s v="26"/>
    <x v="29"/>
    <s v="Övriga tjänster"/>
    <s v="2015"/>
    <x v="30"/>
    <n v="19.807551772438401"/>
    <n v="19.3146982530359"/>
    <n v="2.6993166875658998"/>
    <n v="0.453289188341093"/>
    <n v="1.10555189900353"/>
    <n v="66.614165965437394"/>
    <n v="8.0875445000450102E-2"/>
    <n v="2.2844806969819902"/>
    <n v="14.3138445157078"/>
    <n v="101.509281697798"/>
    <n v="20.1716005406318"/>
    <n v="4.9268654620676902"/>
    <n v="38.229211044786403"/>
    <n v="341.77643132002402"/>
    <n v="0"/>
    <n v="0"/>
    <n v="37.3937946439288"/>
    <n v="264.63588043424301"/>
  </r>
  <r>
    <s v="26"/>
    <x v="29"/>
    <s v="Övriga tjänster"/>
    <s v="2015"/>
    <x v="31"/>
    <n v="18.845914014903901"/>
    <n v="18.3559507815391"/>
    <n v="2.4146517149691999"/>
    <n v="0.45323302862685999"/>
    <n v="1.0028589092386899"/>
    <n v="66.5880329897455"/>
    <n v="8.2950861484029595E-2"/>
    <n v="1.98308027607486"/>
    <n v="12.965123362979"/>
    <n v="89.456065886674907"/>
    <n v="20.572151702998902"/>
    <n v="5.0090997339013299"/>
    <n v="39.006816818372101"/>
    <n v="341.77643132002402"/>
    <n v="0"/>
    <n v="0"/>
    <n v="33.467930538946497"/>
    <n v="250.21356503718999"/>
  </r>
  <r>
    <s v="26"/>
    <x v="29"/>
    <s v="Övriga tjänster"/>
    <s v="2016"/>
    <x v="32"/>
    <n v="16.430643656803198"/>
    <n v="15.9848789486659"/>
    <n v="2.59965596721239"/>
    <n v="0.451062881003708"/>
    <n v="0.95132452574542303"/>
    <n v="58.344686642518496"/>
    <n v="9.2393405509662602E-2"/>
    <n v="1.6867836656628901"/>
    <n v="11.4945227047376"/>
    <n v="80.1182286393759"/>
    <n v="18.544802389984799"/>
    <n v="4.4482691093371196"/>
    <n v="35.246528093653403"/>
    <n v="299.595957950382"/>
    <n v="0"/>
    <n v="0"/>
    <n v="36.198344389420903"/>
    <n v="216.57839315713599"/>
  </r>
  <r>
    <s v="26"/>
    <x v="29"/>
    <s v="Övriga tjänster"/>
    <s v="2016"/>
    <x v="33"/>
    <n v="18.3239097811059"/>
    <n v="17.862217891084999"/>
    <n v="2.9509830954001601"/>
    <n v="0.498507528138457"/>
    <n v="1.0711227540658601"/>
    <n v="64.550977148967306"/>
    <n v="8.1234257171751104E-2"/>
    <n v="1.94910081860398"/>
    <n v="13.1497273794695"/>
    <n v="92.420031386101996"/>
    <n v="20.418338553907699"/>
    <n v="4.8989626373614996"/>
    <n v="38.805880339699797"/>
    <n v="299.595957950382"/>
    <n v="0"/>
    <n v="0"/>
    <n v="41.074013522889601"/>
    <n v="244.27740010673099"/>
  </r>
  <r>
    <s v="26"/>
    <x v="29"/>
    <s v="Övriga tjänster"/>
    <s v="2016"/>
    <x v="34"/>
    <n v="18.825282722705499"/>
    <n v="18.359725736359401"/>
    <n v="2.87946638797469"/>
    <n v="0.51016730807222199"/>
    <n v="1.0988104198766599"/>
    <n v="66.063522644992005"/>
    <n v="8.6203900269853598E-2"/>
    <n v="2.0215818362446099"/>
    <n v="13.616519610784399"/>
    <n v="95.901410751895895"/>
    <n v="20.860169631102501"/>
    <n v="5.0054889265126299"/>
    <n v="39.644986092778197"/>
    <n v="299.595957950382"/>
    <n v="0"/>
    <n v="0"/>
    <n v="40.084535631299502"/>
    <n v="251.55786432289199"/>
  </r>
  <r>
    <s v="26"/>
    <x v="29"/>
    <s v="Övriga tjänster"/>
    <s v="2016"/>
    <x v="35"/>
    <n v="17.836413733862202"/>
    <n v="17.374868032729101"/>
    <n v="3.1438875591278301"/>
    <n v="0.50583600956103203"/>
    <n v="0.99654288032148897"/>
    <n v="65.311047625979498"/>
    <n v="9.1912846265454706E-2"/>
    <n v="1.7481222755349699"/>
    <n v="12.252323218375199"/>
    <n v="83.909188737165707"/>
    <n v="20.9792150311666"/>
    <n v="5.0219283672795498"/>
    <n v="39.885598371358697"/>
    <n v="299.595957950382"/>
    <n v="0"/>
    <n v="0"/>
    <n v="43.766653606858704"/>
    <n v="235.69273957019499"/>
  </r>
  <r>
    <s v="26"/>
    <x v="29"/>
    <s v="Övriga tjänster"/>
    <s v="2017"/>
    <x v="36"/>
    <n v="15.9420872425758"/>
    <n v="15.539855975206599"/>
    <n v="2.98911442908897"/>
    <n v="0.48150962800532499"/>
    <n v="0.93755573508976797"/>
    <n v="55.240618923354901"/>
    <n v="7.9468491221617699E-2"/>
    <n v="1.57790547449313"/>
    <n v="10.7314632070026"/>
    <n v="75.169402271080401"/>
    <n v="18.849742244751301"/>
    <n v="4.4444243443116802"/>
    <n v="35.922392718287597"/>
    <n v="248.37965536525499"/>
    <n v="0"/>
    <n v="0"/>
    <n v="41.7071985104253"/>
    <n v="210.30396712209799"/>
  </r>
  <r>
    <s v="26"/>
    <x v="29"/>
    <s v="Övriga tjänster"/>
    <s v="2017"/>
    <x v="37"/>
    <n v="17.844158779385701"/>
    <n v="17.4258732076642"/>
    <n v="3.2455861321485999"/>
    <n v="0.52859001650956705"/>
    <n v="1.06534149933178"/>
    <n v="60.793203517177098"/>
    <n v="6.5247682791043898E-2"/>
    <n v="1.8510710537569099"/>
    <n v="12.4152045420612"/>
    <n v="88.113514791200799"/>
    <n v="20.585910195936901"/>
    <n v="4.8570306229554703"/>
    <n v="39.2271875613257"/>
    <n v="248.37965536525499"/>
    <n v="0"/>
    <n v="0"/>
    <n v="45.263392394542599"/>
    <n v="238.06195264801499"/>
  </r>
  <r>
    <s v="26"/>
    <x v="29"/>
    <s v="Övriga tjänster"/>
    <s v="2017"/>
    <x v="38"/>
    <n v="18.107125585794002"/>
    <n v="17.6883836845189"/>
    <n v="3.3498159279663402"/>
    <n v="0.52832072779287997"/>
    <n v="1.084187608743"/>
    <n v="60.836747842273397"/>
    <n v="6.99068994116923E-2"/>
    <n v="1.9137380511139099"/>
    <n v="12.756728254798"/>
    <n v="91.127422380787195"/>
    <n v="20.499107727997199"/>
    <n v="4.83978130255612"/>
    <n v="39.057947789649504"/>
    <n v="248.37965536525499"/>
    <n v="0"/>
    <n v="0"/>
    <n v="46.706158626581299"/>
    <n v="241.90757083383201"/>
  </r>
  <r>
    <s v="26"/>
    <x v="29"/>
    <s v="Övriga tjänster"/>
    <s v="2017"/>
    <x v="39"/>
    <n v="16.909466421921898"/>
    <n v="16.497237948668701"/>
    <n v="3.6611043058268899"/>
    <n v="0.51497145670352895"/>
    <n v="0.97790649505518301"/>
    <n v="59.0204936320862"/>
    <n v="7.6418221877961198E-2"/>
    <n v="1.6638833928115699"/>
    <n v="11.4347923447187"/>
    <n v="79.724330563804202"/>
    <n v="20.186027028510701"/>
    <n v="4.7554950079386202"/>
    <n v="38.473724160626098"/>
    <n v="248.37965536525499"/>
    <n v="0"/>
    <n v="0"/>
    <n v="51.045422390134902"/>
    <n v="224.41003467619299"/>
  </r>
  <r>
    <s v="26"/>
    <x v="29"/>
    <s v="Övriga tjänster"/>
    <s v="2018"/>
    <x v="40"/>
    <n v="15.307198720477301"/>
    <n v="14.9378033751297"/>
    <n v="3.66965072981652"/>
    <n v="0.515478835371596"/>
    <n v="0.94252561942242297"/>
    <n v="52.1748958232739"/>
    <n v="9.1161355207151198E-2"/>
    <n v="1.61184673311101"/>
    <n v="10.4423168478775"/>
    <n v="75.958457476102396"/>
    <n v="18.562642198543902"/>
    <n v="4.32753158150134"/>
    <n v="35.442923372906797"/>
    <n v="206.40273663029001"/>
    <n v="0"/>
    <n v="0"/>
    <n v="51.1533637173833"/>
    <n v="202.06845802572599"/>
  </r>
  <r>
    <s v="26"/>
    <x v="29"/>
    <s v="Övriga tjänster"/>
    <s v="2018"/>
    <x v="41"/>
    <n v="17.422867660283401"/>
    <n v="17.031199089581701"/>
    <n v="4.5102473051572201"/>
    <n v="0.58382650630347299"/>
    <n v="1.09113606789472"/>
    <n v="59.212464648404499"/>
    <n v="7.9525829588619701E-2"/>
    <n v="1.9057322310479401"/>
    <n v="12.2139626868655"/>
    <n v="89.560462060609396"/>
    <n v="20.9846049743268"/>
    <n v="4.89271538999252"/>
    <n v="40.066687362588503"/>
    <n v="206.40273663029001"/>
    <n v="0"/>
    <n v="0"/>
    <n v="62.803961644367199"/>
    <n v="232.75285009123999"/>
  </r>
  <r>
    <s v="26"/>
    <x v="29"/>
    <s v="Övriga tjänster"/>
    <s v="2018"/>
    <x v="42"/>
    <n v="17.9625151352834"/>
    <n v="17.568744994418498"/>
    <n v="4.2295743472490397"/>
    <n v="0.58678483081468902"/>
    <n v="1.13819371674112"/>
    <n v="59.688201017623001"/>
    <n v="8.52386014243256E-2"/>
    <n v="2.0165074766215199"/>
    <n v="12.799049831128899"/>
    <n v="94.861564538436497"/>
    <n v="20.992559456704999"/>
    <n v="4.9006249187873197"/>
    <n v="40.074686798549997"/>
    <n v="206.40273663029001"/>
    <n v="0"/>
    <n v="0"/>
    <n v="58.912176708908802"/>
    <n v="240.44700670992"/>
  </r>
  <r>
    <s v="26"/>
    <x v="29"/>
    <s v="Övriga tjänster"/>
    <s v="2018"/>
    <x v="43"/>
    <n v="16.547400142465499"/>
    <n v="16.164117741349699"/>
    <n v="4.2278500471838703"/>
    <n v="0.55990432171536897"/>
    <n v="1.01803640110313"/>
    <n v="56.616353236416401"/>
    <n v="9.0228179445472095E-2"/>
    <n v="1.7373879397668099"/>
    <n v="11.3183699159068"/>
    <n v="82.226144157350603"/>
    <n v="20.174248719817701"/>
    <n v="4.7013004424417897"/>
    <n v="38.522382385585402"/>
    <n v="206.40273663029001"/>
    <n v="0"/>
    <n v="0"/>
    <n v="58.880837231317102"/>
    <n v="219.96000052984201"/>
  </r>
  <r>
    <s v="26"/>
    <x v="29"/>
    <s v="Övriga tjänster"/>
    <s v="2019"/>
    <x v="44"/>
    <n v="14.814245780234"/>
    <n v="14.4864055368761"/>
    <n v="2.8889809903068699"/>
    <n v="0.50868683352435695"/>
    <n v="0.83756366051282405"/>
    <n v="44.762330968337899"/>
    <n v="6.7070688447721905E-2"/>
    <n v="1.2969300533655199"/>
    <n v="9.0919137670991095"/>
    <n v="65.1428770321249"/>
    <n v="17.4263121892374"/>
    <n v="4.0312059083675704"/>
    <n v="33.304232953422499"/>
    <n v="169.58644997961201"/>
    <n v="0"/>
    <n v="0"/>
    <n v="40.192075025130002"/>
    <n v="196.46211665086199"/>
  </r>
  <r>
    <s v="26"/>
    <x v="29"/>
    <s v="Övriga tjänster"/>
    <s v="2019"/>
    <x v="45"/>
    <n v="16.8777275073457"/>
    <n v="16.528473634983001"/>
    <n v="3.5301566239297202"/>
    <n v="0.57598461321240801"/>
    <n v="0.96541071006366697"/>
    <n v="50.742274167431503"/>
    <n v="6.05699858723266E-2"/>
    <n v="1.5175698967227"/>
    <n v="10.5727243164591"/>
    <n v="76.344230911217707"/>
    <n v="19.7001064508217"/>
    <n v="4.5577884017651602"/>
    <n v="37.649084350582399"/>
    <n v="169.58644997961201"/>
    <n v="0"/>
    <n v="0"/>
    <n v="49.051689711970802"/>
    <n v="226.222782113866"/>
  </r>
  <r>
    <s v="26"/>
    <x v="29"/>
    <s v="Övriga tjänster"/>
    <s v="2019"/>
    <x v="46"/>
    <n v="17.391595085015901"/>
    <n v="17.040401957328701"/>
    <n v="3.2684703117334299"/>
    <n v="0.578763472562562"/>
    <n v="1.00836990994424"/>
    <n v="51.165163545148197"/>
    <n v="6.4954361878162198E-2"/>
    <n v="1.61632935293615"/>
    <n v="11.1049713086033"/>
    <n v="81.308021099097303"/>
    <n v="19.707397706672801"/>
    <n v="4.5650372094866203"/>
    <n v="37.656418054563098"/>
    <n v="169.58644997961201"/>
    <n v="0"/>
    <n v="0"/>
    <n v="45.414593650018404"/>
    <n v="233.56750222046901"/>
  </r>
  <r>
    <s v="26"/>
    <x v="29"/>
    <s v="Övriga tjänster"/>
    <s v="2019"/>
    <x v="47"/>
    <n v="16.0248972418112"/>
    <n v="15.6834009485548"/>
    <n v="3.3991659706247499"/>
    <n v="0.55270913771722596"/>
    <n v="0.90864006363244298"/>
    <n v="48.612258337050299"/>
    <n v="6.7050323348868304E-2"/>
    <n v="1.4111964744949701"/>
    <n v="9.9022836564826306"/>
    <n v="70.958344836388406"/>
    <n v="18.940047596685499"/>
    <n v="4.3801476197343696"/>
    <n v="36.1986589685445"/>
    <n v="169.58644997961201"/>
    <n v="0"/>
    <n v="0"/>
    <n v="47.231064493985599"/>
    <n v="213.85432025732999"/>
  </r>
  <r>
    <s v="26"/>
    <x v="29"/>
    <s v="Övriga tjänster"/>
    <s v="2020"/>
    <x v="48"/>
    <n v="14.1569094714129"/>
    <n v="13.8573109858565"/>
    <n v="3.4377992054297901"/>
    <n v="0.51089200782890498"/>
    <n v="0.82077484874175699"/>
    <n v="41.143841802546099"/>
    <n v="6.4798043033395994E-2"/>
    <n v="1.2293899474357599"/>
    <n v="8.8267412547782094"/>
    <n v="64.138112837042698"/>
    <n v="17.077557204281799"/>
    <n v="3.9238226350980798"/>
    <n v="32.6763633843482"/>
    <n v="141.23040771696799"/>
    <n v="0"/>
    <n v="0"/>
    <n v="47.849230431824097"/>
    <n v="187.84235655034001"/>
  </r>
  <r>
    <s v="26"/>
    <x v="29"/>
    <s v="Övriga tjänster"/>
    <s v="2020"/>
    <x v="49"/>
    <n v="14.415316901919599"/>
    <n v="14.1151458007709"/>
    <n v="3.41445546851374"/>
    <n v="0.51083732650685298"/>
    <n v="0.84174292526523997"/>
    <n v="41.244819082244703"/>
    <n v="5.4315942729261497E-2"/>
    <n v="1.2897316040426801"/>
    <n v="9.1914752338390198"/>
    <n v="67.572257960765796"/>
    <n v="17.0328793305519"/>
    <n v="3.9156301498013901"/>
    <n v="32.588411885246501"/>
    <n v="141.23040771696799"/>
    <n v="0"/>
    <n v="0"/>
    <n v="47.5285893009464"/>
    <n v="192.78490402873101"/>
  </r>
  <r>
    <s v="26"/>
    <x v="29"/>
    <s v="Övriga tjänster"/>
    <s v="2020"/>
    <x v="50"/>
    <n v="15.8030417409517"/>
    <n v="15.4921295694633"/>
    <n v="3.4064051134377999"/>
    <n v="0.54162929587742603"/>
    <n v="0.93392858442790105"/>
    <n v="43.951956722480297"/>
    <n v="6.04865942974607E-2"/>
    <n v="1.46990953678988"/>
    <n v="10.3244536036235"/>
    <n v="77.276820856313904"/>
    <n v="17.9729670892632"/>
    <n v="4.1381665967098797"/>
    <n v="34.379422178462001"/>
    <n v="141.23040771696799"/>
    <n v="0"/>
    <n v="0"/>
    <n v="47.408432932336098"/>
    <n v="212.10752498648799"/>
  </r>
  <r>
    <s v="26"/>
    <x v="29"/>
    <s v="Övriga tjänster"/>
    <s v="2020"/>
    <x v="51"/>
    <n v="14.663455473111"/>
    <n v="14.3537026441363"/>
    <n v="2.74774055034653"/>
    <n v="0.54819382428501495"/>
    <n v="0.83039492222051303"/>
    <n v="43.911462050236999"/>
    <n v="6.26779529770536E-2"/>
    <n v="1.2223719238713"/>
    <n v="9.0063602993175103"/>
    <n v="63.879065582397999"/>
    <n v="18.409434751559001"/>
    <n v="4.2214453477485998"/>
    <n v="35.2347554139157"/>
    <n v="141.23040771696799"/>
    <n v="0"/>
    <n v="0"/>
    <n v="38.330255572458498"/>
    <n v="195.46044560087401"/>
  </r>
  <r>
    <s v="26"/>
    <x v="29"/>
    <s v="Övriga tjänster"/>
    <s v="2021"/>
    <x v="52"/>
    <n v="12.806936628909099"/>
    <n v="12.5474724851963"/>
    <n v="2.8850842110105899"/>
    <n v="0.47154875907720201"/>
    <n v="0.71320504320237899"/>
    <n v="35.324561688119303"/>
    <n v="6.1648042603417198E-2"/>
    <n v="1.05010737862458"/>
    <n v="7.7188584196645902"/>
    <n v="53.875693704930796"/>
    <n v="15.5932415881627"/>
    <n v="3.5556854358710601"/>
    <n v="29.8595773520195"/>
    <n v="114.533981347674"/>
    <n v="0"/>
    <n v="0"/>
    <n v="40.402983461547898"/>
    <n v="169.65739581123299"/>
  </r>
  <r>
    <s v="26"/>
    <x v="29"/>
    <s v="Övriga tjänster"/>
    <s v="2021"/>
    <x v="53"/>
    <n v="14.9535207861824"/>
    <n v="14.671347716509899"/>
    <n v="2.929134726115"/>
    <n v="0.54356868756313803"/>
    <n v="0.84262093287778606"/>
    <n v="40.802633394232501"/>
    <n v="5.5615793571802401E-2"/>
    <n v="1.26555701383369"/>
    <n v="9.2274061387184201"/>
    <n v="65.180486983389301"/>
    <n v="17.940656140646901"/>
    <n v="4.0920998198351803"/>
    <n v="34.353297038881003"/>
    <n v="114.533981347674"/>
    <n v="0"/>
    <n v="0"/>
    <n v="40.998979982575499"/>
    <n v="200.44957761736899"/>
  </r>
  <r>
    <s v="26"/>
    <x v="29"/>
    <s v="Övriga tjänster"/>
    <s v="2021"/>
    <x v="54"/>
    <n v="15.4770924868604"/>
    <n v="15.196424792657901"/>
    <n v="3.3914335200665899"/>
    <n v="0.53314000754786295"/>
    <n v="0.88755753052416597"/>
    <n v="40.338753188574799"/>
    <n v="5.9998445845526202E-2"/>
    <n v="1.3831138066984201"/>
    <n v="9.8438390556368098"/>
    <n v="71.566667576992799"/>
    <n v="17.465502653585201"/>
    <n v="3.99298389418222"/>
    <n v="33.432468133242899"/>
    <n v="114.533981347674"/>
    <n v="0"/>
    <n v="0"/>
    <n v="47.395851343625203"/>
    <n v="207.95253211267399"/>
  </r>
  <r>
    <s v="26"/>
    <x v="29"/>
    <s v="Övriga tjänster"/>
    <s v="2021"/>
    <x v="55"/>
    <n v="13.9723424538938"/>
    <n v="13.700857894960199"/>
    <n v="3.3811206980517001"/>
    <n v="0.509508975330762"/>
    <n v="0.78323925439986697"/>
    <n v="38.221234594189198"/>
    <n v="6.1684701395928403E-2"/>
    <n v="1.1692585710252299"/>
    <n v="8.5498264778472297"/>
    <n v="60.153058674766697"/>
    <n v="16.823801085606501"/>
    <n v="3.8372816225117798"/>
    <n v="32.214799172532302"/>
    <n v="114.533981347674"/>
    <n v="0"/>
    <n v="0"/>
    <n v="47.267833844682201"/>
    <n v="186.393830173222"/>
  </r>
  <r>
    <s v="26"/>
    <x v="29"/>
    <s v="Övriga tjänster"/>
    <s v="2022"/>
    <x v="56"/>
    <n v="12.195194456572599"/>
    <n v="11.948469682369501"/>
    <n v="3.15427693189014"/>
    <n v="0.44174892064467097"/>
    <n v="0.68730905593473401"/>
    <n v="33.169494033544801"/>
    <n v="3.0445613752361801E-2"/>
    <n v="1.03399170276979"/>
    <n v="7.5204312520682803"/>
    <n v="53.235349718614799"/>
    <n v="14.5759041897867"/>
    <n v="3.32391590895149"/>
    <n v="27.911217488984299"/>
    <n v="114.533981347674"/>
    <n v="0"/>
    <n v="0"/>
    <n v="44.143174734941802"/>
    <n v="163.25895530104901"/>
  </r>
  <r>
    <s v="26"/>
    <x v="29"/>
    <s v="Övriga tjänster"/>
    <s v="2022"/>
    <x v="57"/>
    <n v="12.9858220068493"/>
    <n v="12.7368630753615"/>
    <n v="3.6953733735107099"/>
    <n v="0.44302480249000697"/>
    <n v="0.75502507721013101"/>
    <n v="33.570310748649703"/>
    <n v="3.20558622087566E-2"/>
    <n v="1.1806980201611099"/>
    <n v="8.3179225268193697"/>
    <n v="61.030696263489297"/>
    <n v="14.4929106012265"/>
    <n v="3.3144698348400801"/>
    <n v="27.741045417182399"/>
    <n v="114.533981347674"/>
    <n v="0"/>
    <n v="0"/>
    <n v="51.640929913634302"/>
    <n v="174.857464505482"/>
  </r>
  <r>
    <s v="26"/>
    <x v="29"/>
    <s v="Övriga tjänster"/>
    <s v="2022"/>
    <x v="58"/>
    <n v="13.3996012538621"/>
    <n v="13.1491605135183"/>
    <n v="3.7541252326449901"/>
    <n v="0.44559883981139697"/>
    <n v="0.78358539741707001"/>
    <n v="33.899128033404601"/>
    <n v="3.3400551595253597E-2"/>
    <n v="1.24603144200734"/>
    <n v="8.7018846054954597"/>
    <n v="64.565420607398806"/>
    <n v="14.5238679034619"/>
    <n v="3.3253319968553599"/>
    <n v="27.795812591739999"/>
    <n v="114.533981347674"/>
    <n v="0"/>
    <n v="0"/>
    <n v="52.424047227764703"/>
    <n v="180.679190337074"/>
  </r>
  <r>
    <s v="26"/>
    <x v="29"/>
    <s v="Övriga tjänster"/>
    <s v="2022"/>
    <x v="59"/>
    <n v="12.8346767376889"/>
    <n v="12.583435837662201"/>
    <n v="3.41644670445466"/>
    <n v="0.45359051663800598"/>
    <n v="0.73652701612469196"/>
    <n v="34.189390012533003"/>
    <n v="3.2083400390777103E-2"/>
    <n v="1.12569071390455"/>
    <n v="8.0559187126583804"/>
    <n v="58.023583498573998"/>
    <n v="14.913187450045999"/>
    <n v="3.4051344876446001"/>
    <n v="28.551970431227499"/>
    <n v="114.533981347674"/>
    <n v="0"/>
    <n v="0"/>
    <n v="47.748824924421697"/>
    <n v="172.43151950466199"/>
  </r>
  <r>
    <s v="26"/>
    <x v="29"/>
    <s v="Övriga tjänster"/>
    <s v="2023"/>
    <x v="60"/>
    <n v="12.285074624163"/>
    <n v="12.040136940649599"/>
    <n v="3.4335717960768601"/>
    <n v="0.43390478701517599"/>
    <n v="0.69772351029322899"/>
    <n v="32.701956074772603"/>
    <n v="3.081402818416E-2"/>
    <n v="1.0679692357411901"/>
    <n v="7.6791557249150202"/>
    <n v="55.104091450908101"/>
    <n v="14.2687390794697"/>
    <n v="3.25735920182357"/>
    <n v="27.318889815975801"/>
    <n v="114.533981347674"/>
    <n v="0"/>
    <n v="0"/>
    <n v="48.013540509570902"/>
    <n v="164.53722377897401"/>
  </r>
  <r>
    <s v="27"/>
    <x v="30"/>
    <s v="Övriga tjänster"/>
    <s v="2008"/>
    <x v="0"/>
    <n v="103.603284149674"/>
    <n v="100.75113893228"/>
    <n v="1.19742370686614"/>
    <n v="1.7525856213676301"/>
    <n v="6.2426491747348001"/>
    <n v="546.78912505086305"/>
    <n v="0.390403424953772"/>
    <n v="11.585484169651"/>
    <n v="101.080026798077"/>
    <n v="670.06150228113802"/>
    <n v="91.713249495228695"/>
    <n v="32.379115604462498"/>
    <n v="161.86346514295701"/>
    <n v="2212.9158508391101"/>
    <n v="0"/>
    <n v="0"/>
    <n v="17.734743392125399"/>
    <n v="1340.79992152402"/>
  </r>
  <r>
    <s v="27"/>
    <x v="30"/>
    <s v="Övriga tjänster"/>
    <s v="2008"/>
    <x v="1"/>
    <n v="114.46424875356"/>
    <n v="111.540506413861"/>
    <n v="3.16923227454798"/>
    <n v="1.95243674089289"/>
    <n v="6.9082411615325103"/>
    <n v="606.22173464692401"/>
    <n v="0.37630618446324199"/>
    <n v="13.2243130428937"/>
    <n v="114.554052430863"/>
    <n v="762.44299640678503"/>
    <n v="101.419031570383"/>
    <n v="35.8075606735839"/>
    <n v="178.990873908536"/>
    <n v="2212.9158508391101"/>
    <n v="0"/>
    <n v="0"/>
    <n v="43.8938009477896"/>
    <n v="1499.43210733004"/>
  </r>
  <r>
    <s v="27"/>
    <x v="30"/>
    <s v="Övriga tjänster"/>
    <s v="2008"/>
    <x v="2"/>
    <n v="112.378940347694"/>
    <n v="109.46196548645599"/>
    <n v="3.27562565031845"/>
    <n v="1.9148064449437701"/>
    <n v="7.0226893746078902"/>
    <n v="586.39298817580095"/>
    <n v="0.37752660906896401"/>
    <n v="13.6149537805076"/>
    <n v="115.660613871385"/>
    <n v="776.55736729565297"/>
    <n v="97.3592035403164"/>
    <n v="34.407587080927499"/>
    <n v="171.78629522067999"/>
    <n v="2212.9158508391101"/>
    <n v="0"/>
    <n v="0"/>
    <n v="45.429229310628997"/>
    <n v="1474.71250717876"/>
  </r>
  <r>
    <s v="27"/>
    <x v="30"/>
    <s v="Övriga tjänster"/>
    <s v="2008"/>
    <x v="3"/>
    <n v="109.95442990096601"/>
    <n v="107.06332710707299"/>
    <n v="3.4588029218664298"/>
    <n v="1.87848015845656"/>
    <n v="6.4424893236771101"/>
    <n v="590.32806191304496"/>
    <n v="0.40820700657687098"/>
    <n v="12.084286565826799"/>
    <n v="106.49638555217901"/>
    <n v="702.23103003568895"/>
    <n v="99.538579755122797"/>
    <n v="35.121332692875797"/>
    <n v="175.69852439983501"/>
    <n v="2212.9158508391101"/>
    <n v="0"/>
    <n v="0"/>
    <n v="48.192317152192203"/>
    <n v="1436.81968259716"/>
  </r>
  <r>
    <s v="27"/>
    <x v="30"/>
    <s v="Övriga tjänster"/>
    <s v="2009"/>
    <x v="4"/>
    <n v="106.582190217033"/>
    <n v="103.53744400953801"/>
    <n v="4.6226102884404003"/>
    <n v="1.9656823856185099"/>
    <n v="5.3684563225530404"/>
    <n v="541.23560566021195"/>
    <n v="0.38886862263836802"/>
    <n v="10.680904088224001"/>
    <n v="90.497797067556704"/>
    <n v="610.32591751779398"/>
    <n v="94.876234302801905"/>
    <n v="32.335130211916997"/>
    <n v="168.810903527058"/>
    <n v="2373.5235982742802"/>
    <n v="0"/>
    <n v="0"/>
    <n v="64.500013838774606"/>
    <n v="1400.7865519790801"/>
  </r>
  <r>
    <s v="27"/>
    <x v="30"/>
    <s v="Övriga tjänster"/>
    <s v="2009"/>
    <x v="5"/>
    <n v="117.083110859534"/>
    <n v="113.96420997551"/>
    <n v="5.6846763212116196"/>
    <n v="2.1595206197203201"/>
    <n v="6.1822971972673102"/>
    <n v="588.04962494279096"/>
    <n v="0.34527532191142302"/>
    <n v="12.576263848350299"/>
    <n v="104.039358022546"/>
    <n v="707.45625128819404"/>
    <n v="102.24030272056601"/>
    <n v="34.8704968317385"/>
    <n v="181.88331642707499"/>
    <n v="2373.5235982742802"/>
    <n v="0"/>
    <n v="0"/>
    <n v="79.019541016444904"/>
    <n v="1551.06045918265"/>
  </r>
  <r>
    <s v="27"/>
    <x v="30"/>
    <s v="Övriga tjänster"/>
    <s v="2009"/>
    <x v="6"/>
    <n v="118.12401971201299"/>
    <n v="114.995354842259"/>
    <n v="5.5949950499179701"/>
    <n v="2.1749140747562801"/>
    <n v="6.3853229167710497"/>
    <n v="588.91922677517198"/>
    <n v="0.34875533454069602"/>
    <n v="13.0550012481977"/>
    <n v="106.78569505464699"/>
    <n v="728.83509571609102"/>
    <n v="101.98891081925299"/>
    <n v="34.802757055861598"/>
    <n v="181.414798164046"/>
    <n v="2373.5235982742802"/>
    <n v="0"/>
    <n v="0"/>
    <n v="78.0932493103452"/>
    <n v="1566.90308159957"/>
  </r>
  <r>
    <s v="27"/>
    <x v="30"/>
    <s v="Övriga tjänster"/>
    <s v="2009"/>
    <x v="7"/>
    <n v="115.090916640863"/>
    <n v="111.992690881573"/>
    <n v="5.3841910675163502"/>
    <n v="2.1336753159486501"/>
    <n v="5.6885072246308201"/>
    <n v="591.05069645724097"/>
    <n v="0.40035523087678798"/>
    <n v="11.2444126077351"/>
    <n v="95.989568917361197"/>
    <n v="644.256728781324"/>
    <n v="104.01294533956801"/>
    <n v="35.430823406377499"/>
    <n v="185.08918807942899"/>
    <n v="2373.5235982742802"/>
    <n v="0"/>
    <n v="0"/>
    <n v="75.492201425788096"/>
    <n v="1514.31503106995"/>
  </r>
  <r>
    <s v="27"/>
    <x v="30"/>
    <s v="Övriga tjänster"/>
    <s v="2010"/>
    <x v="8"/>
    <n v="118.569805057484"/>
    <n v="115.376565729071"/>
    <n v="4.3509917768679403"/>
    <n v="2.3162454130625001"/>
    <n v="4.8718434211044199"/>
    <n v="581.04969100594599"/>
    <n v="0.46750373364121001"/>
    <n v="9.5146164801694297"/>
    <n v="83.024101246059999"/>
    <n v="569.62646329199902"/>
    <n v="99.808598129725596"/>
    <n v="33.884776557792698"/>
    <n v="177.60263996048599"/>
    <n v="2443.0226781606898"/>
    <n v="0"/>
    <n v="0"/>
    <n v="61.5019742720552"/>
    <n v="1551.02904413023"/>
  </r>
  <r>
    <s v="27"/>
    <x v="30"/>
    <s v="Övriga tjänster"/>
    <s v="2010"/>
    <x v="9"/>
    <n v="127.56971283186201"/>
    <n v="124.31067799223"/>
    <n v="4.7038347307680102"/>
    <n v="2.4957053903574802"/>
    <n v="5.5232226080932998"/>
    <n v="622.24443597136894"/>
    <n v="0.33832426111256397"/>
    <n v="10.992301516522"/>
    <n v="93.811963575639894"/>
    <n v="647.56339663489405"/>
    <n v="106.26892972405101"/>
    <n v="36.0910097985427"/>
    <n v="189.083847155266"/>
    <n v="2443.0226781606898"/>
    <n v="0"/>
    <n v="0"/>
    <n v="66.660169129835495"/>
    <n v="1688.9376137161901"/>
  </r>
  <r>
    <s v="27"/>
    <x v="30"/>
    <s v="Övriga tjänster"/>
    <s v="2010"/>
    <x v="10"/>
    <n v="129.91895691649401"/>
    <n v="126.641428335322"/>
    <n v="4.8578448532904703"/>
    <n v="2.5353089795167798"/>
    <n v="5.8088936942921396"/>
    <n v="628.98146187107204"/>
    <n v="0.35551777342955199"/>
    <n v="11.6382803612285"/>
    <n v="97.9191846999408"/>
    <n v="678.37550121658899"/>
    <n v="106.976633213"/>
    <n v="36.351361312402503"/>
    <n v="190.319444458379"/>
    <n v="2443.0226781606898"/>
    <n v="0"/>
    <n v="0"/>
    <n v="68.848700435564993"/>
    <n v="1724.4512349096699"/>
  </r>
  <r>
    <s v="27"/>
    <x v="30"/>
    <s v="Övriga tjänster"/>
    <s v="2010"/>
    <x v="11"/>
    <n v="131.35175497081801"/>
    <n v="128.07447033274499"/>
    <n v="5.2985013805081396"/>
    <n v="2.5977807942126301"/>
    <n v="5.2089303373749498"/>
    <n v="655.74278089306097"/>
    <n v="0.48066427799883799"/>
    <n v="10.064156075188"/>
    <n v="89.576467787963793"/>
    <n v="611.26586696648997"/>
    <n v="113.322357992966"/>
    <n v="38.443614209506499"/>
    <n v="201.68404592504601"/>
    <n v="2443.0226781606898"/>
    <n v="0"/>
    <n v="0"/>
    <n v="75.490470708500993"/>
    <n v="1730.1046730931901"/>
  </r>
  <r>
    <s v="27"/>
    <x v="30"/>
    <s v="Övriga tjänster"/>
    <s v="2011"/>
    <x v="12"/>
    <n v="124.30898315771699"/>
    <n v="120.94665265240801"/>
    <n v="5.8077882320988703"/>
    <n v="2.72843357643867"/>
    <n v="4.59359502397042"/>
    <n v="620.84885556186703"/>
    <n v="0.33151637016059798"/>
    <n v="7.7359255689272102"/>
    <n v="70.604648651294696"/>
    <n v="517.25176375732997"/>
    <n v="123.056495924808"/>
    <n v="38.449651591976497"/>
    <n v="223.63289100644201"/>
    <n v="2510.67494688121"/>
    <n v="0"/>
    <n v="0"/>
    <n v="82.244071497271094"/>
    <n v="1639.56436201678"/>
  </r>
  <r>
    <s v="27"/>
    <x v="30"/>
    <s v="Övriga tjänster"/>
    <s v="2011"/>
    <x v="13"/>
    <n v="134.874233806506"/>
    <n v="131.438115367774"/>
    <n v="6.4687427531610204"/>
    <n v="2.9498113099338199"/>
    <n v="5.1336962399631796"/>
    <n v="669.19678668792994"/>
    <n v="0.32315193278767401"/>
    <n v="9.0121822127585194"/>
    <n v="80.391560257894497"/>
    <n v="590.60116898316699"/>
    <n v="132.08557311703299"/>
    <n v="41.291510204217801"/>
    <n v="240.01698055338699"/>
    <n v="2510.67494688121"/>
    <n v="0"/>
    <n v="0"/>
    <n v="91.274848138834997"/>
    <n v="1793.5733445261999"/>
  </r>
  <r>
    <s v="27"/>
    <x v="30"/>
    <s v="Övriga tjänster"/>
    <s v="2011"/>
    <x v="14"/>
    <n v="135.18493682044499"/>
    <n v="131.74595155883799"/>
    <n v="6.8512138780477398"/>
    <n v="2.9535289940848002"/>
    <n v="5.2008975461696201"/>
    <n v="669.20819819753297"/>
    <n v="0.33056747461818398"/>
    <n v="9.1912104584740604"/>
    <n v="81.438150791752307"/>
    <n v="598.77906843493304"/>
    <n v="131.95262936859399"/>
    <n v="41.258371740054102"/>
    <n v="239.765382473529"/>
    <n v="2510.67494688121"/>
    <n v="0"/>
    <n v="0"/>
    <n v="96.386201955207397"/>
    <n v="1800.69622031483"/>
  </r>
  <r>
    <s v="27"/>
    <x v="30"/>
    <s v="Övriga tjänster"/>
    <s v="2011"/>
    <x v="15"/>
    <n v="131.46016559663801"/>
    <n v="128.044673083568"/>
    <n v="6.9532285949731403"/>
    <n v="2.9142251280776601"/>
    <n v="4.73385383031522"/>
    <n v="664.41790556411695"/>
    <n v="0.33687719622257001"/>
    <n v="7.9958596320265301"/>
    <n v="73.520823127972093"/>
    <n v="538.10279772215097"/>
    <n v="132.07354840761499"/>
    <n v="41.254168097285699"/>
    <n v="240.035117870173"/>
    <n v="2510.67494688121"/>
    <n v="0"/>
    <n v="0"/>
    <n v="98.243937660872902"/>
    <n v="1745.9993565085699"/>
  </r>
  <r>
    <s v="27"/>
    <x v="30"/>
    <s v="Övriga tjänster"/>
    <s v="2012"/>
    <x v="16"/>
    <n v="120.632672094884"/>
    <n v="117.251119579516"/>
    <n v="6.0192963907713297"/>
    <n v="3.09853287201001"/>
    <n v="3.4479043834240599"/>
    <n v="621.05512568508698"/>
    <n v="0.29772551831847899"/>
    <n v="6.5467404455226097"/>
    <n v="49.453792653176798"/>
    <n v="421.74182660690502"/>
    <n v="113.377182616349"/>
    <n v="34.748481510143797"/>
    <n v="206.260551351841"/>
    <n v="2463.8999815502402"/>
    <n v="0"/>
    <n v="0"/>
    <n v="85.364034234301201"/>
    <n v="1594.3014327798701"/>
  </r>
  <r>
    <s v="27"/>
    <x v="30"/>
    <s v="Övriga tjänster"/>
    <s v="2012"/>
    <x v="17"/>
    <n v="125.37585529507"/>
    <n v="121.958791030572"/>
    <n v="8.5937673655386497"/>
    <n v="3.2045830678445801"/>
    <n v="3.71249178459728"/>
    <n v="640.63242278343102"/>
    <n v="0.286356960463656"/>
    <n v="7.3005018428677699"/>
    <n v="53.672245697016201"/>
    <n v="459.02125510403198"/>
    <n v="116.517237104918"/>
    <n v="35.729917953714903"/>
    <n v="211.950516660549"/>
    <n v="2463.8999815502402"/>
    <n v="0"/>
    <n v="0"/>
    <n v="120.125765613114"/>
    <n v="1663.92755586404"/>
  </r>
  <r>
    <s v="27"/>
    <x v="30"/>
    <s v="Övriga tjänster"/>
    <s v="2012"/>
    <x v="18"/>
    <n v="125.754538894118"/>
    <n v="122.33584593384199"/>
    <n v="9.8831189195180809"/>
    <n v="3.2033933070803702"/>
    <n v="3.78191972676023"/>
    <n v="639.401641331885"/>
    <n v="0.29879099266284098"/>
    <n v="7.5510707308613298"/>
    <n v="54.885909460471602"/>
    <n v="469.92164964103699"/>
    <n v="116.06988835878499"/>
    <n v="35.603921700303196"/>
    <n v="211.12353497349"/>
    <n v="2463.8999815502402"/>
    <n v="0"/>
    <n v="0"/>
    <n v="137.58307836117999"/>
    <n v="1669.64815908952"/>
  </r>
  <r>
    <s v="27"/>
    <x v="30"/>
    <s v="Övriga tjänster"/>
    <s v="2012"/>
    <x v="19"/>
    <n v="125.278024475601"/>
    <n v="121.858748850708"/>
    <n v="10.172772460900701"/>
    <n v="3.2342031520594001"/>
    <n v="3.5111360016934299"/>
    <n v="648.70325529341596"/>
    <n v="0.31434365282123"/>
    <n v="6.6271380554485502"/>
    <n v="50.783806123763803"/>
    <n v="432.32416917252903"/>
    <n v="118.595801309899"/>
    <n v="36.337422109950197"/>
    <n v="215.76689064537899"/>
    <n v="2463.8999815502402"/>
    <n v="0"/>
    <n v="0"/>
    <n v="141.86121815579301"/>
    <n v="1657.29318595884"/>
  </r>
  <r>
    <s v="27"/>
    <x v="30"/>
    <s v="Övriga tjänster"/>
    <s v="2013"/>
    <x v="20"/>
    <n v="125.727023994685"/>
    <n v="122.290435444823"/>
    <n v="10.4443132249516"/>
    <n v="3.6686662107478498"/>
    <n v="3.2874381533800201"/>
    <n v="663.81828645220298"/>
    <n v="0.27301260374217701"/>
    <n v="5.6097528857319796"/>
    <n v="43.9149205675484"/>
    <n v="425.01226835851099"/>
    <n v="127.488421529113"/>
    <n v="37.072826648797403"/>
    <n v="235.135741087025"/>
    <n v="2372.3437357196999"/>
    <n v="0"/>
    <n v="0"/>
    <n v="146.16644400724499"/>
    <n v="1664.59306374738"/>
  </r>
  <r>
    <s v="27"/>
    <x v="30"/>
    <s v="Övriga tjänster"/>
    <s v="2013"/>
    <x v="21"/>
    <n v="136.27652670867101"/>
    <n v="132.74981606297399"/>
    <n v="12.4280718174403"/>
    <n v="3.96945136159278"/>
    <n v="3.6593678269754699"/>
    <n v="717.59120654451601"/>
    <n v="0.27113206430098302"/>
    <n v="6.4645690399588904"/>
    <n v="49.539601644307602"/>
    <n v="478.03645581020101"/>
    <n v="137.52254798224499"/>
    <n v="40.002994001990899"/>
    <n v="253.62768162481299"/>
    <n v="2372.3437357196999"/>
    <n v="0"/>
    <n v="0"/>
    <n v="173.36715185326099"/>
    <n v="1815.1953710438199"/>
  </r>
  <r>
    <s v="27"/>
    <x v="30"/>
    <s v="Övriga tjänster"/>
    <s v="2013"/>
    <x v="22"/>
    <n v="136.813727002425"/>
    <n v="133.28493040178699"/>
    <n v="13.4454231851782"/>
    <n v="3.97020617619369"/>
    <n v="3.7267224366771798"/>
    <n v="717.33114670953501"/>
    <n v="0.27550400404136"/>
    <n v="6.7155029004731901"/>
    <n v="50.822135093649599"/>
    <n v="489.54826536896002"/>
    <n v="137.26693023127001"/>
    <n v="39.938971748058698"/>
    <n v="253.143926537532"/>
    <n v="2372.3437357196999"/>
    <n v="0"/>
    <n v="0"/>
    <n v="187.06437909893299"/>
    <n v="1824.0658308373499"/>
  </r>
  <r>
    <s v="27"/>
    <x v="30"/>
    <s v="Övriga tjänster"/>
    <s v="2013"/>
    <x v="23"/>
    <n v="132.14884042079899"/>
    <n v="128.652662604532"/>
    <n v="13.703776756675801"/>
    <n v="3.8796613503113599"/>
    <n v="3.4187079540747098"/>
    <n v="701.99916566532602"/>
    <n v="0.27480992997947201"/>
    <n v="5.8264960420575802"/>
    <n v="46.033963109078599"/>
    <n v="445.51521970011697"/>
    <n v="134.95461748080399"/>
    <n v="39.234773870680499"/>
    <n v="248.917097010421"/>
    <n v="2372.3437357196999"/>
    <n v="0"/>
    <n v="0"/>
    <n v="190.995697792946"/>
    <n v="1756.88862002407"/>
  </r>
  <r>
    <s v="27"/>
    <x v="30"/>
    <s v="Övriga tjänster"/>
    <s v="2014"/>
    <x v="24"/>
    <n v="109.288052588561"/>
    <n v="106.158468056845"/>
    <n v="14.214212254944099"/>
    <n v="3.4121461913503901"/>
    <n v="3.07826381343282"/>
    <n v="580.26066399496096"/>
    <n v="0.279597388192041"/>
    <n v="4.8956806226454503"/>
    <n v="38.199457398934598"/>
    <n v="372.75175157822503"/>
    <n v="110.837410747064"/>
    <n v="31.720330729511598"/>
    <n v="204.53353682970899"/>
    <n v="2139.1744042321102"/>
    <n v="0"/>
    <n v="0"/>
    <n v="196.37664839937801"/>
    <n v="1436.70252336156"/>
  </r>
  <r>
    <s v="27"/>
    <x v="30"/>
    <s v="Övriga tjänster"/>
    <s v="2014"/>
    <x v="25"/>
    <n v="119.558245688604"/>
    <n v="116.335703168976"/>
    <n v="16.938072731373001"/>
    <n v="3.7237270757387"/>
    <n v="3.4493014401949198"/>
    <n v="632.79904118499906"/>
    <n v="0.26383049583137602"/>
    <n v="5.7327850240100204"/>
    <n v="43.743877784791401"/>
    <n v="425.69152643941101"/>
    <n v="120.592909289077"/>
    <n v="34.523402349287799"/>
    <n v="222.52260186040201"/>
    <n v="2139.1744042321102"/>
    <n v="0"/>
    <n v="0"/>
    <n v="233.53585433503901"/>
    <n v="1584.1896943905199"/>
  </r>
  <r>
    <s v="27"/>
    <x v="30"/>
    <s v="Övriga tjänster"/>
    <s v="2014"/>
    <x v="26"/>
    <n v="119.88433136301499"/>
    <n v="116.661090198973"/>
    <n v="17.5241858361391"/>
    <n v="3.7186765592940998"/>
    <n v="3.5220525570354"/>
    <n v="631.59505687665296"/>
    <n v="0.27877407272327798"/>
    <n v="5.9228844164394303"/>
    <n v="44.614052006440502"/>
    <n v="433.88161996533501"/>
    <n v="120.202949450719"/>
    <n v="34.4234008554578"/>
    <n v="221.789225217367"/>
    <n v="2139.1744042321102"/>
    <n v="0"/>
    <n v="0"/>
    <n v="241.40821808793501"/>
    <n v="1589.7646998493301"/>
  </r>
  <r>
    <s v="27"/>
    <x v="30"/>
    <s v="Övriga tjänster"/>
    <s v="2014"/>
    <x v="27"/>
    <n v="118.617319979378"/>
    <n v="115.39469833942"/>
    <n v="16.689011091791699"/>
    <n v="3.7422242444929901"/>
    <n v="3.27706467627667"/>
    <n v="636.46385809585399"/>
    <n v="0.28137087483103501"/>
    <n v="5.1975455850243399"/>
    <n v="41.197474772471601"/>
    <n v="401.96027532641699"/>
    <n v="121.772503330136"/>
    <n v="34.835274837726402"/>
    <n v="224.729858913588"/>
    <n v="2139.1744042321102"/>
    <n v="0"/>
    <n v="0"/>
    <n v="230.27493867980601"/>
    <n v="1569.5946011410799"/>
  </r>
  <r>
    <s v="27"/>
    <x v="30"/>
    <s v="Övriga tjänster"/>
    <s v="2015"/>
    <x v="28"/>
    <n v="114.482269211966"/>
    <n v="111.30623051662"/>
    <n v="18.378944103736"/>
    <n v="3.9960625179906999"/>
    <n v="3.3961749766775799"/>
    <n v="583.68984684494797"/>
    <n v="0.439746969065682"/>
    <n v="4.7828996759429501"/>
    <n v="36.538211469471797"/>
    <n v="369.51568874717299"/>
    <n v="120.04306627487399"/>
    <n v="33.342796518891298"/>
    <n v="222.711818597865"/>
    <n v="2021.9892287310499"/>
    <n v="0"/>
    <n v="0"/>
    <n v="231.93555337888299"/>
    <n v="1508.79221007046"/>
  </r>
  <r>
    <s v="27"/>
    <x v="30"/>
    <s v="Övriga tjänster"/>
    <s v="2015"/>
    <x v="29"/>
    <n v="122.400032970276"/>
    <n v="119.162168159171"/>
    <n v="22.05915358679"/>
    <n v="4.1998142385358301"/>
    <n v="3.6758860415113901"/>
    <n v="618.23654168736198"/>
    <n v="0.33387449066443903"/>
    <n v="5.4978604015523098"/>
    <n v="40.788840736638498"/>
    <n v="410.41976928420598"/>
    <n v="126.49527840310201"/>
    <n v="34.860644875056998"/>
    <n v="235.022203823322"/>
    <n v="2021.9892287310499"/>
    <n v="0"/>
    <n v="0"/>
    <n v="294.79685070762002"/>
    <n v="1622.2065215858299"/>
  </r>
  <r>
    <s v="27"/>
    <x v="30"/>
    <s v="Övriga tjänster"/>
    <s v="2015"/>
    <x v="30"/>
    <n v="121.84666461588399"/>
    <n v="118.626244338953"/>
    <n v="25.364685479875401"/>
    <n v="4.13118769354808"/>
    <n v="3.7023681932011998"/>
    <n v="609.92671049236196"/>
    <n v="0.28337248990522101"/>
    <n v="5.7463388609199502"/>
    <n v="41.851521348533502"/>
    <n v="419.90508362677201"/>
    <n v="124.402766096574"/>
    <n v="34.183812145515802"/>
    <n v="231.258886657837"/>
    <n v="2021.9892287310499"/>
    <n v="0"/>
    <n v="0"/>
    <n v="345.65448872193798"/>
    <n v="1617.1799699866799"/>
  </r>
  <r>
    <s v="27"/>
    <x v="30"/>
    <s v="Övriga tjänster"/>
    <s v="2015"/>
    <x v="31"/>
    <n v="121.510720012569"/>
    <n v="118.266294966578"/>
    <n v="23.861763730083599"/>
    <n v="4.2312892073615203"/>
    <n v="3.6122920467240198"/>
    <n v="620.18484031275705"/>
    <n v="0.41020471215269999"/>
    <n v="5.1628663195232702"/>
    <n v="39.178785945853903"/>
    <n v="395.643811750091"/>
    <n v="127.37334395697199"/>
    <n v="35.250691287370103"/>
    <n v="236.469900058485"/>
    <n v="2021.9892287310499"/>
    <n v="0"/>
    <n v="0"/>
    <n v="311.76884020997602"/>
    <n v="1608.77811932092"/>
  </r>
  <r>
    <s v="27"/>
    <x v="30"/>
    <s v="Övriga tjänster"/>
    <s v="2016"/>
    <x v="32"/>
    <n v="107.958758786161"/>
    <n v="104.856457125093"/>
    <n v="30.237007950142701"/>
    <n v="4.4177864021755102"/>
    <n v="4.1965742757510096"/>
    <n v="551.57675077429303"/>
    <n v="0.59119278566739997"/>
    <n v="4.9846116573125396"/>
    <n v="35.907881628120599"/>
    <n v="372.59422271060401"/>
    <n v="117.41286425078501"/>
    <n v="31.990600692154501"/>
    <n v="218.58471181079699"/>
    <n v="1814.0841847699201"/>
    <n v="0"/>
    <n v="0"/>
    <n v="391.85340681128201"/>
    <n v="1419.8595804154299"/>
  </r>
  <r>
    <s v="27"/>
    <x v="30"/>
    <s v="Övriga tjänster"/>
    <s v="2016"/>
    <x v="33"/>
    <n v="118.810762736347"/>
    <n v="115.599406404137"/>
    <n v="32.563483385952303"/>
    <n v="4.8043530743220497"/>
    <n v="4.43280652661511"/>
    <n v="606.24504568513203"/>
    <n v="0.45280882128282302"/>
    <n v="5.5957615440832802"/>
    <n v="40.321244831608901"/>
    <n v="413.93002977471002"/>
    <n v="128.557595082717"/>
    <n v="34.546638241100702"/>
    <n v="239.92600216699901"/>
    <n v="1814.0841847699201"/>
    <n v="0"/>
    <n v="0"/>
    <n v="443.60141743271498"/>
    <n v="1573.7571304605899"/>
  </r>
  <r>
    <s v="27"/>
    <x v="30"/>
    <s v="Övriga tjänster"/>
    <s v="2016"/>
    <x v="34"/>
    <n v="121.352858448435"/>
    <n v="118.12118613711201"/>
    <n v="31.381571864263599"/>
    <n v="4.8901752164801797"/>
    <n v="4.3461319352103303"/>
    <n v="618.65621069371502"/>
    <n v="0.411261617249088"/>
    <n v="5.7131801207028099"/>
    <n v="41.507907106527597"/>
    <n v="423.156090137825"/>
    <n v="131.12948455928799"/>
    <n v="35.096694994374097"/>
    <n v="244.89979145247199"/>
    <n v="1814.0841847699201"/>
    <n v="0"/>
    <n v="0"/>
    <n v="433.25782517212099"/>
    <n v="1609.21513054156"/>
  </r>
  <r>
    <s v="27"/>
    <x v="30"/>
    <s v="Övriga tjänster"/>
    <s v="2016"/>
    <x v="35"/>
    <n v="119.70620588634"/>
    <n v="116.461677172381"/>
    <n v="35.6117616294068"/>
    <n v="4.9563050877195298"/>
    <n v="4.1794171765560204"/>
    <n v="620.72070390270903"/>
    <n v="0.56552583472621698"/>
    <n v="5.1291375027079003"/>
    <n v="38.625123192701501"/>
    <n v="397.09847155995197"/>
    <n v="132.528313754343"/>
    <n v="35.845605200858301"/>
    <n v="247.04803635385801"/>
    <n v="1814.0841847699201"/>
    <n v="0"/>
    <n v="0"/>
    <n v="473.24296345621502"/>
    <n v="1579.3406883406301"/>
  </r>
  <r>
    <s v="27"/>
    <x v="30"/>
    <s v="Övriga tjänster"/>
    <s v="2017"/>
    <x v="36"/>
    <n v="107.889778712853"/>
    <n v="104.97596709510501"/>
    <n v="33.447591279884897"/>
    <n v="4.7461211154037803"/>
    <n v="4.1780155119949098"/>
    <n v="518.76723780158397"/>
    <n v="0.44157731553089902"/>
    <n v="5.3505353122131698"/>
    <n v="35.244042177692201"/>
    <n v="358.10651441533798"/>
    <n v="121.296531378392"/>
    <n v="31.9727050682725"/>
    <n v="227.12749949645399"/>
    <n v="1539.1050878298399"/>
    <n v="0"/>
    <n v="0"/>
    <n v="441.79972742218001"/>
    <n v="1416.7338949008799"/>
  </r>
  <r>
    <s v="27"/>
    <x v="30"/>
    <s v="Övriga tjänster"/>
    <s v="2017"/>
    <x v="37"/>
    <n v="118.405919142324"/>
    <n v="115.379761600951"/>
    <n v="35.072319337541501"/>
    <n v="5.1408856597290402"/>
    <n v="4.45420548982682"/>
    <n v="566.45276246630101"/>
    <n v="0.31258301933115801"/>
    <n v="6.0522030167612"/>
    <n v="40.066330390303499"/>
    <n v="401.57967522270701"/>
    <n v="131.90293462398401"/>
    <n v="34.397600722026098"/>
    <n v="247.44583828740801"/>
    <n v="1539.1050878298399"/>
    <n v="0"/>
    <n v="0"/>
    <n v="479.06464271415899"/>
    <n v="1565.5676540051099"/>
  </r>
  <r>
    <s v="27"/>
    <x v="30"/>
    <s v="Övriga tjänster"/>
    <s v="2017"/>
    <x v="38"/>
    <n v="118.623914274711"/>
    <n v="115.609438726192"/>
    <n v="35.7446173524675"/>
    <n v="5.1066858039994401"/>
    <n v="4.3606686653577897"/>
    <n v="564.122118384332"/>
    <n v="0.25885376547778999"/>
    <n v="6.0981912008699704"/>
    <n v="40.726067723453198"/>
    <n v="405.155949691111"/>
    <n v="131.14411735194599"/>
    <n v="34.078193121637902"/>
    <n v="246.17225126785601"/>
    <n v="1539.1050878298399"/>
    <n v="0"/>
    <n v="0"/>
    <n v="493.91578278112598"/>
    <n v="1569.3000744656599"/>
  </r>
  <r>
    <s v="27"/>
    <x v="30"/>
    <s v="Övriga tjänster"/>
    <s v="2017"/>
    <x v="39"/>
    <n v="114.768677329805"/>
    <n v="111.77257627907299"/>
    <n v="40.106850671203702"/>
    <n v="5.0603322530588501"/>
    <n v="4.1431398514720001"/>
    <n v="554.28079586655997"/>
    <n v="0.39792462038142201"/>
    <n v="5.4905661751197004"/>
    <n v="37.4738665776771"/>
    <n v="374.90615640141402"/>
    <n v="129.67295397977799"/>
    <n v="34.002252843944802"/>
    <n v="243.03114819917801"/>
    <n v="1539.1050878298399"/>
    <n v="0"/>
    <n v="0"/>
    <n v="539.51178625921602"/>
    <n v="1513.1121211969701"/>
  </r>
  <r>
    <s v="27"/>
    <x v="30"/>
    <s v="Övriga tjänster"/>
    <s v="2018"/>
    <x v="40"/>
    <n v="108.72407994241399"/>
    <n v="105.83675689891299"/>
    <n v="35.9086024008175"/>
    <n v="5.2422178733878901"/>
    <n v="4.4047882569153902"/>
    <n v="492.24870715294298"/>
    <n v="0.63564398711687498"/>
    <n v="5.6987282123396596"/>
    <n v="36.614223162419499"/>
    <n v="357.04311243770502"/>
    <n v="127.740390988976"/>
    <n v="32.849728127071998"/>
    <n v="240.218471225667"/>
    <n v="1374.8012358588301"/>
    <n v="0"/>
    <n v="0"/>
    <n v="461.85753604593299"/>
    <n v="1430.4881842462801"/>
  </r>
  <r>
    <s v="27"/>
    <x v="30"/>
    <s v="Övriga tjänster"/>
    <s v="2018"/>
    <x v="41"/>
    <n v="122.904044328943"/>
    <n v="119.84091915058301"/>
    <n v="41.608395526300399"/>
    <n v="5.8546790152126"/>
    <n v="4.8869286953513704"/>
    <n v="555.524782879604"/>
    <n v="0.481075497071217"/>
    <n v="6.5314766496605996"/>
    <n v="41.906776406336803"/>
    <n v="405.59497877781502"/>
    <n v="143.56210009297601"/>
    <n v="36.334310982760698"/>
    <n v="270.69301526858499"/>
    <n v="1374.8012358588301"/>
    <n v="0"/>
    <n v="0"/>
    <n v="562.31679318561896"/>
    <n v="1629.6625302673201"/>
  </r>
  <r>
    <s v="27"/>
    <x v="30"/>
    <s v="Övriga tjänster"/>
    <s v="2018"/>
    <x v="42"/>
    <n v="124.485723717325"/>
    <n v="121.423531866527"/>
    <n v="38.072454918407203"/>
    <n v="5.8407242615589103"/>
    <n v="4.9856673437924002"/>
    <n v="556.570289805725"/>
    <n v="0.41519976673394399"/>
    <n v="6.8430214715073401"/>
    <n v="43.522486439622902"/>
    <n v="420.40863836803101"/>
    <n v="143.326610973496"/>
    <n v="36.110881826586002"/>
    <n v="270.45210822413998"/>
    <n v="1374.8012358588301"/>
    <n v="0"/>
    <n v="0"/>
    <n v="521.47634651610304"/>
    <n v="1652.47915775001"/>
  </r>
  <r>
    <s v="27"/>
    <x v="30"/>
    <s v="Övriga tjänster"/>
    <s v="2018"/>
    <x v="43"/>
    <n v="117.67442822842"/>
    <n v="114.66579675778701"/>
    <n v="41.214435763485099"/>
    <n v="5.6675165678943902"/>
    <n v="4.7120837243536604"/>
    <n v="534.32030026821803"/>
    <n v="0.59450893146580897"/>
    <n v="6.1572049496900103"/>
    <n v="39.679741552855099"/>
    <n v="385.32499470784302"/>
    <n v="138.50370057622001"/>
    <n v="35.377763687021499"/>
    <n v="260.75512126546801"/>
    <n v="1374.8012358588301"/>
    <n v="0"/>
    <n v="0"/>
    <n v="542.73413696886405"/>
    <n v="1555.6655390994199"/>
  </r>
  <r>
    <s v="27"/>
    <x v="30"/>
    <s v="Övriga tjänster"/>
    <s v="2019"/>
    <x v="44"/>
    <n v="111.791622300409"/>
    <n v="109.059192958594"/>
    <n v="34.751823280999403"/>
    <n v="5.4040984106488299"/>
    <n v="4.52911295072734"/>
    <n v="436.55765260412102"/>
    <n v="0.455657766013841"/>
    <n v="5.8233780840397404"/>
    <n v="35.940429767193201"/>
    <n v="342.44857309433701"/>
    <n v="123.813112532473"/>
    <n v="31.0689513032093"/>
    <n v="233.71775175893001"/>
    <n v="1173.5281003727"/>
    <n v="0"/>
    <n v="0"/>
    <n v="461.91027707351702"/>
    <n v="1471.8708281992499"/>
  </r>
  <r>
    <s v="27"/>
    <x v="30"/>
    <s v="Övriga tjänster"/>
    <s v="2019"/>
    <x v="45"/>
    <n v="126.410008016953"/>
    <n v="123.488642959053"/>
    <n v="40.853178769940101"/>
    <n v="6.0626851368964401"/>
    <n v="5.0437641518009197"/>
    <n v="492.95411709565298"/>
    <n v="0.35962336598155298"/>
    <n v="6.6772014677129903"/>
    <n v="41.297155618965498"/>
    <n v="391.48407981295799"/>
    <n v="139.41587927369301"/>
    <n v="34.600572008350703"/>
    <n v="263.64409333133102"/>
    <n v="1173.5281003727"/>
    <n v="0"/>
    <n v="0"/>
    <n v="560.41282431068601"/>
    <n v="1676.89048111737"/>
  </r>
  <r>
    <s v="27"/>
    <x v="30"/>
    <s v="Övriga tjänster"/>
    <s v="2019"/>
    <x v="46"/>
    <n v="128.05350869490101"/>
    <n v="125.13089967211501"/>
    <n v="37.506567329703998"/>
    <n v="6.0558964156911896"/>
    <n v="5.1524418662787204"/>
    <n v="494.13570450338"/>
    <n v="0.31835310942273798"/>
    <n v="6.9853571160102703"/>
    <n v="42.946371112241302"/>
    <n v="407.31418441761502"/>
    <n v="139.27002296462601"/>
    <n v="34.462499488693702"/>
    <n v="263.49477106589501"/>
    <n v="1173.5281003727"/>
    <n v="0"/>
    <n v="0"/>
    <n v="518.95107762488101"/>
    <n v="1700.5944917509501"/>
  </r>
  <r>
    <s v="27"/>
    <x v="30"/>
    <s v="Övriga tjänster"/>
    <s v="2019"/>
    <x v="47"/>
    <n v="121.00810689585499"/>
    <n v="118.147972274411"/>
    <n v="40.013621569614102"/>
    <n v="5.8523402640377098"/>
    <n v="4.8477268250522201"/>
    <n v="473.91645080135601"/>
    <n v="0.43144513352905101"/>
    <n v="6.2922663533848198"/>
    <n v="39.010226456207597"/>
    <n v="370.18715406117201"/>
    <n v="134.352192152296"/>
    <n v="33.553777717915899"/>
    <n v="253.808972746265"/>
    <n v="1173.5281003727"/>
    <n v="0"/>
    <n v="0"/>
    <n v="539.23654743835198"/>
    <n v="1600.6492599334699"/>
  </r>
  <r>
    <s v="27"/>
    <x v="30"/>
    <s v="Övriga tjänster"/>
    <s v="2020"/>
    <x v="48"/>
    <n v="109.65760880129299"/>
    <n v="107.056959245553"/>
    <n v="38.752647289259897"/>
    <n v="5.4961293951967498"/>
    <n v="4.7807779900801304"/>
    <n v="404.56716888283597"/>
    <n v="0.41770893858741698"/>
    <n v="6.06735622791913"/>
    <n v="37.956505214287503"/>
    <n v="339.00091802988698"/>
    <n v="124.786955521781"/>
    <n v="30.650805233717001"/>
    <n v="236.39900839339899"/>
    <n v="1010.31348229012"/>
    <n v="0"/>
    <n v="0"/>
    <n v="522.64864932038699"/>
    <n v="1447.2987451465599"/>
  </r>
  <r>
    <s v="27"/>
    <x v="30"/>
    <s v="Övriga tjänster"/>
    <s v="2020"/>
    <x v="49"/>
    <n v="110.43169572115799"/>
    <n v="107.844761450725"/>
    <n v="37.641443803069102"/>
    <n v="5.4561875246323597"/>
    <n v="4.6689676469756396"/>
    <n v="403.39608032935098"/>
    <n v="0.31493969813198402"/>
    <n v="6.1824763849905597"/>
    <n v="39.088436224626797"/>
    <n v="346.77380936933599"/>
    <n v="124.108050433648"/>
    <n v="30.248809910494799"/>
    <n v="235.40318723213099"/>
    <n v="1010.31348229012"/>
    <n v="0"/>
    <n v="0"/>
    <n v="517.86249924471701"/>
    <n v="1462.9148165403501"/>
  </r>
  <r>
    <s v="27"/>
    <x v="30"/>
    <s v="Övriga tjänster"/>
    <s v="2020"/>
    <x v="50"/>
    <n v="118.534766347836"/>
    <n v="115.86157772922201"/>
    <n v="37.004915717503799"/>
    <n v="5.7502321135893597"/>
    <n v="4.9665580793625397"/>
    <n v="426.71082719228298"/>
    <n v="0.29361410349780698"/>
    <n v="6.8523338172981303"/>
    <n v="43.447188017953302"/>
    <n v="385.35011884088402"/>
    <n v="130.77349132745999"/>
    <n v="31.7866704216522"/>
    <n v="248.153529347469"/>
    <n v="1010.31348229012"/>
    <n v="0"/>
    <n v="0"/>
    <n v="512.79686750771805"/>
    <n v="1574.85637559662"/>
  </r>
  <r>
    <s v="27"/>
    <x v="30"/>
    <s v="Övriga tjänster"/>
    <s v="2020"/>
    <x v="51"/>
    <n v="115.847558764879"/>
    <n v="113.141763746489"/>
    <n v="30.9679790355687"/>
    <n v="5.89984284658237"/>
    <n v="4.7151136341292297"/>
    <n v="433.70568282786201"/>
    <n v="0.38929745537843302"/>
    <n v="6.0269614866279104"/>
    <n v="38.956628487525002"/>
    <n v="341.16869941140698"/>
    <n v="134.38511700973999"/>
    <n v="32.8546755507748"/>
    <n v="254.769732599268"/>
    <n v="1010.31348229012"/>
    <n v="0"/>
    <n v="0"/>
    <n v="419.05027570355799"/>
    <n v="1534.0890303572501"/>
  </r>
  <r>
    <s v="27"/>
    <x v="30"/>
    <s v="Övriga tjänster"/>
    <s v="2021"/>
    <x v="52"/>
    <n v="105.870114714273"/>
    <n v="103.496537178053"/>
    <n v="34.253364355941599"/>
    <n v="5.2487142659005404"/>
    <n v="4.4099452346699302"/>
    <n v="352.09481082976498"/>
    <n v="0.407160987279167"/>
    <n v="6.1326280717674804"/>
    <n v="38.786957989285"/>
    <n v="321.33598227244801"/>
    <n v="119.095380125955"/>
    <n v="28.760262937194302"/>
    <n v="226.13464909101501"/>
    <n v="859.18978918493497"/>
    <n v="0"/>
    <n v="0"/>
    <n v="461.505688063376"/>
    <n v="1397.9188831522699"/>
  </r>
  <r>
    <s v="27"/>
    <x v="30"/>
    <s v="Övriga tjänster"/>
    <s v="2021"/>
    <x v="53"/>
    <n v="122.63551256997501"/>
    <n v="120.043083733442"/>
    <n v="33.975366133556001"/>
    <n v="6.0059024918652204"/>
    <n v="5.0598173929662398"/>
    <n v="405.13668997729201"/>
    <n v="0.34155277535974099"/>
    <n v="7.25338630458503"/>
    <n v="45.927697157252297"/>
    <n v="379.87883843141901"/>
    <n v="136.59588864615301"/>
    <n v="32.6903528923282"/>
    <n v="259.729459241916"/>
    <n v="859.18978918493497"/>
    <n v="0"/>
    <n v="0"/>
    <n v="468.03201273214302"/>
    <n v="1631.93825919904"/>
  </r>
  <r>
    <s v="27"/>
    <x v="30"/>
    <s v="Övriga tjänster"/>
    <s v="2021"/>
    <x v="54"/>
    <n v="123.55506726102099"/>
    <n v="121.00100949306"/>
    <n v="38.9035723219286"/>
    <n v="5.8514755004729802"/>
    <n v="5.15096325535107"/>
    <n v="396.881537996784"/>
    <n v="0.30756403456249298"/>
    <n v="7.7201084749516298"/>
    <n v="48.440468647181703"/>
    <n v="404.86038688149603"/>
    <n v="132.80751864291599"/>
    <n v="31.7292481916617"/>
    <n v="252.594656843942"/>
    <n v="859.18978918493497"/>
    <n v="0"/>
    <n v="0"/>
    <n v="540.131561472974"/>
    <n v="1646.11230965403"/>
  </r>
  <r>
    <s v="27"/>
    <x v="30"/>
    <s v="Övriga tjänster"/>
    <s v="2021"/>
    <x v="55"/>
    <n v="114.83583476371901"/>
    <n v="112.345822484023"/>
    <n v="39.596746722468701"/>
    <n v="5.6515635283912804"/>
    <n v="4.7556484102576304"/>
    <n v="380.114383657372"/>
    <n v="0.39183334363936301"/>
    <n v="6.7479109459803404"/>
    <n v="42.758627844540101"/>
    <n v="353.98800054707999"/>
    <n v="128.32717762722399"/>
    <n v="30.878281681099399"/>
    <n v="243.80116416270599"/>
    <n v="859.18978918493497"/>
    <n v="0"/>
    <n v="0"/>
    <n v="538.96981885349703"/>
    <n v="1523.2292701005699"/>
  </r>
  <r>
    <s v="27"/>
    <x v="30"/>
    <s v="Övriga tjänster"/>
    <s v="2022"/>
    <x v="56"/>
    <n v="100.371475259391"/>
    <n v="98.115194243381694"/>
    <n v="37.459910079739799"/>
    <n v="4.9436478653367404"/>
    <n v="4.2111116266039499"/>
    <n v="330.18311273432897"/>
    <n v="0.37371076176853602"/>
    <n v="5.9689791174937303"/>
    <n v="37.689853874575"/>
    <n v="314.28474194661499"/>
    <n v="111.49282618745001"/>
    <n v="27.045220935683201"/>
    <n v="211.55046425262"/>
    <n v="859.18978918493497"/>
    <n v="0"/>
    <n v="0"/>
    <n v="503.80381751436602"/>
    <n v="1327.77438331965"/>
  </r>
  <r>
    <s v="27"/>
    <x v="30"/>
    <s v="Övriga tjänster"/>
    <s v="2022"/>
    <x v="57"/>
    <n v="103.65069638531899"/>
    <n v="101.401606645523"/>
    <n v="42.7094766309514"/>
    <n v="4.8875044248814197"/>
    <n v="4.4856378947356497"/>
    <n v="330.46007018380601"/>
    <n v="0.295956671831136"/>
    <n v="6.6487358083627202"/>
    <n v="40.975600359919397"/>
    <n v="347.04400258485299"/>
    <n v="110.419682841171"/>
    <n v="26.5431981376205"/>
    <n v="209.814164307482"/>
    <n v="859.18978918493497"/>
    <n v="0"/>
    <n v="0"/>
    <n v="588.326147804318"/>
    <n v="1376.5501275945901"/>
  </r>
  <r>
    <s v="27"/>
    <x v="30"/>
    <s v="Övriga tjänster"/>
    <s v="2022"/>
    <x v="58"/>
    <n v="105.582283766473"/>
    <n v="103.331660006855"/>
    <n v="43.034863334742298"/>
    <n v="4.8866349612229696"/>
    <n v="4.5486531694257204"/>
    <n v="332.01210208831498"/>
    <n v="0.26700398392317498"/>
    <n v="6.9149691073589299"/>
    <n v="42.603887852171901"/>
    <n v="361.30078078118203"/>
    <n v="110.479765859431"/>
    <n v="26.459848321927598"/>
    <n v="210.049403983133"/>
    <n v="859.18978918493497"/>
    <n v="0"/>
    <n v="0"/>
    <n v="596.85285589103296"/>
    <n v="1403.8480744756901"/>
  </r>
  <r>
    <s v="27"/>
    <x v="30"/>
    <s v="Övriga tjänster"/>
    <s v="2022"/>
    <x v="59"/>
    <n v="104.247053879094"/>
    <n v="101.95539774466"/>
    <n v="40.119696153726302"/>
    <n v="5.0479191371833103"/>
    <n v="4.4876556046320504"/>
    <n v="338.86084208649402"/>
    <n v="0.35495458560661403"/>
    <n v="6.4570316213256298"/>
    <n v="40.096327165268299"/>
    <n v="337.76119321584798"/>
    <n v="113.905025433689"/>
    <n v="27.543013129328401"/>
    <n v="216.236163623083"/>
    <n v="859.18978918493497"/>
    <n v="0"/>
    <n v="0"/>
    <n v="544.26984425687795"/>
    <n v="1382.8406948171901"/>
  </r>
  <r>
    <s v="27"/>
    <x v="30"/>
    <s v="Övriga tjänster"/>
    <s v="2023"/>
    <x v="60"/>
    <n v="99.849396978969096"/>
    <n v="97.618682236919597"/>
    <n v="40.610322284639302"/>
    <n v="4.8468908168509701"/>
    <n v="4.21376676548328"/>
    <n v="324.253414141669"/>
    <n v="0.37327709336922699"/>
    <n v="6.0896301039205003"/>
    <n v="38.298750395532501"/>
    <n v="321.013521576762"/>
    <n v="109.13893954242199"/>
    <n v="26.496488442871001"/>
    <n v="207.05719532098601"/>
    <n v="859.18978918493497"/>
    <n v="0"/>
    <n v="0"/>
    <n v="547.42692853276799"/>
    <n v="1320.9284570571599"/>
  </r>
  <r>
    <s v="28"/>
    <x v="31"/>
    <s v="Övriga tjänster"/>
    <s v="2008"/>
    <x v="0"/>
    <n v="17.048838692002001"/>
    <n v="16.594604131331401"/>
    <n v="9.1664909248220697E-2"/>
    <n v="0.25904088878114601"/>
    <n v="1.8254157362172201"/>
    <n v="59.277607266037002"/>
    <n v="0.16269807996938199"/>
    <n v="2.7004531046884499"/>
    <n v="23.492712659063201"/>
    <n v="133.09983724866399"/>
    <n v="13.1937776209248"/>
    <n v="4.2095337701549598"/>
    <n v="23.812847246749499"/>
    <n v="334.47708452956999"/>
    <n v="0"/>
    <n v="0"/>
    <n v="1.2474302758045199"/>
    <n v="197.641323701711"/>
  </r>
  <r>
    <s v="28"/>
    <x v="31"/>
    <s v="Övriga tjänster"/>
    <s v="2008"/>
    <x v="1"/>
    <n v="18.346740042087099"/>
    <n v="17.881390285571001"/>
    <n v="0.29179754465605101"/>
    <n v="0.28685501874816899"/>
    <n v="1.95914614351098"/>
    <n v="65.477781819833893"/>
    <n v="0.14423023546682501"/>
    <n v="3.07843884963797"/>
    <n v="26.679927054175501"/>
    <n v="151.73663330442699"/>
    <n v="14.5849143072007"/>
    <n v="4.6501605383156797"/>
    <n v="26.3274504813586"/>
    <n v="334.47708452956999"/>
    <n v="0"/>
    <n v="0"/>
    <n v="3.8972263723383"/>
    <n v="222.80443240902201"/>
  </r>
  <r>
    <s v="28"/>
    <x v="31"/>
    <s v="Övriga tjänster"/>
    <s v="2008"/>
    <x v="2"/>
    <n v="18.079695641718398"/>
    <n v="17.614612789015599"/>
    <n v="0.30100465731585702"/>
    <n v="0.28401633210537203"/>
    <n v="1.97648000590535"/>
    <n v="63.754810281949197"/>
    <n v="0.14604250580827499"/>
    <n v="3.1677627990338699"/>
    <n v="27.0794476544818"/>
    <n v="155.42123953146799"/>
    <n v="14.011076991911301"/>
    <n v="4.4790541428985504"/>
    <n v="25.2775914779576"/>
    <n v="334.47708452956999"/>
    <n v="0"/>
    <n v="0"/>
    <n v="4.0217653307525199"/>
    <n v="222.50454232210001"/>
  </r>
  <r>
    <s v="28"/>
    <x v="31"/>
    <s v="Övriga tjänster"/>
    <s v="2008"/>
    <x v="3"/>
    <n v="17.4159369229437"/>
    <n v="16.9573306492718"/>
    <n v="0.311624832134834"/>
    <n v="0.27534377857893999"/>
    <n v="1.8272531363917299"/>
    <n v="63.197844746882197"/>
    <n v="0.167386264408379"/>
    <n v="2.7985222208851699"/>
    <n v="24.6606229510787"/>
    <n v="138.717859841577"/>
    <n v="14.308929420563301"/>
    <n v="4.5550231474202203"/>
    <n v="25.8377180525715"/>
    <n v="334.47708452956999"/>
    <n v="0"/>
    <n v="0"/>
    <n v="4.1661166390967797"/>
    <n v="209.687385158301"/>
  </r>
  <r>
    <s v="28"/>
    <x v="31"/>
    <s v="Övriga tjänster"/>
    <s v="2009"/>
    <x v="4"/>
    <n v="16.873516193211799"/>
    <n v="16.403319763517601"/>
    <n v="0.31123816793676001"/>
    <n v="0.26804123017904702"/>
    <n v="1.5284788403963501"/>
    <n v="57.729992877558097"/>
    <n v="0.165087992173896"/>
    <n v="2.5493157549260901"/>
    <n v="22.012692216953202"/>
    <n v="125.650688766645"/>
    <n v="13.6146185245511"/>
    <n v="4.20887575936875"/>
    <n v="24.7310260238322"/>
    <n v="356.36809616564199"/>
    <n v="0"/>
    <n v="0"/>
    <n v="4.1880897888681501"/>
    <n v="206.290448268267"/>
  </r>
  <r>
    <s v="28"/>
    <x v="31"/>
    <s v="Övriga tjänster"/>
    <s v="2009"/>
    <x v="5"/>
    <n v="18.516447032269099"/>
    <n v="18.032967990547299"/>
    <n v="0.37425641322014702"/>
    <n v="0.29525279439575902"/>
    <n v="1.7453198229045099"/>
    <n v="63.125234297569797"/>
    <n v="0.122732354761187"/>
    <n v="2.99673835188129"/>
    <n v="25.431227093630799"/>
    <n v="146.83752329678799"/>
    <n v="14.674118494663"/>
    <n v="4.54214752630772"/>
    <n v="26.648826441497199"/>
    <n v="356.36809616564199"/>
    <n v="0"/>
    <n v="0"/>
    <n v="5.0260997758663803"/>
    <n v="233.33798265738901"/>
  </r>
  <r>
    <s v="28"/>
    <x v="31"/>
    <s v="Övriga tjänster"/>
    <s v="2009"/>
    <x v="6"/>
    <n v="18.757753725388898"/>
    <n v="18.271756328791501"/>
    <n v="0.35106349642509599"/>
    <n v="0.298921637472361"/>
    <n v="1.8005380893429299"/>
    <n v="63.464955826576002"/>
    <n v="0.123790586374775"/>
    <n v="3.1079192157502802"/>
    <n v="26.1690848851641"/>
    <n v="151.831013526953"/>
    <n v="14.643425818402299"/>
    <n v="4.5390631310140597"/>
    <n v="26.5854995600012"/>
    <n v="356.36809616564199"/>
    <n v="0"/>
    <n v="0"/>
    <n v="4.7242715170837997"/>
    <n v="237.88090546286099"/>
  </r>
  <r>
    <s v="28"/>
    <x v="31"/>
    <s v="Övriga tjänster"/>
    <s v="2009"/>
    <x v="7"/>
    <n v="18.132363759082001"/>
    <n v="17.654763939153899"/>
    <n v="0.34888151726644401"/>
    <n v="0.28805590143066101"/>
    <n v="1.60346106725972"/>
    <n v="62.730681929455201"/>
    <n v="0.163534690628554"/>
    <n v="2.65846010252735"/>
    <n v="23.201694456916201"/>
    <n v="131.54960953121"/>
    <n v="14.915401631637399"/>
    <n v="4.6011458336948703"/>
    <n v="27.105562960232302"/>
    <n v="356.36809616564199"/>
    <n v="0"/>
    <n v="0"/>
    <n v="4.7062930365171196"/>
    <n v="220.265509262965"/>
  </r>
  <r>
    <s v="28"/>
    <x v="31"/>
    <s v="Övriga tjänster"/>
    <s v="2010"/>
    <x v="8"/>
    <n v="17.840399187299901"/>
    <n v="17.395307210454"/>
    <n v="0.37675891533893002"/>
    <n v="0.285526648883557"/>
    <n v="1.32316462964268"/>
    <n v="58.427739467615503"/>
    <n v="0.20434028591256401"/>
    <n v="2.2041062864523102"/>
    <n v="19.1882770240735"/>
    <n v="110.804119024939"/>
    <n v="13.0902539347519"/>
    <n v="4.1014371610275999"/>
    <n v="23.693392461612898"/>
    <n v="332.37880526173302"/>
    <n v="0"/>
    <n v="0"/>
    <n v="5.1247264069263796"/>
    <n v="205.69463788166499"/>
  </r>
  <r>
    <s v="28"/>
    <x v="31"/>
    <s v="Övriga tjänster"/>
    <s v="2010"/>
    <x v="9"/>
    <n v="18.633728621296001"/>
    <n v="18.1782373257039"/>
    <n v="0.40661212005966202"/>
    <n v="0.306774078436864"/>
    <n v="1.49347712659495"/>
    <n v="62.500163318009399"/>
    <n v="0.10855579721030099"/>
    <n v="2.5436092939591002"/>
    <n v="21.818601199842401"/>
    <n v="127.240911161421"/>
    <n v="13.9327336993867"/>
    <n v="4.3641941000050597"/>
    <n v="25.220234361722301"/>
    <n v="332.37880526173302"/>
    <n v="0"/>
    <n v="0"/>
    <n v="5.5384464843058296"/>
    <n v="228.43236422902299"/>
  </r>
  <r>
    <s v="28"/>
    <x v="31"/>
    <s v="Övriga tjänster"/>
    <s v="2010"/>
    <x v="10"/>
    <n v="18.9478113464817"/>
    <n v="18.488233185788999"/>
    <n v="0.41967276760102001"/>
    <n v="0.3138455908176"/>
    <n v="1.57250978086737"/>
    <n v="63.373962174690199"/>
    <n v="0.117099602021182"/>
    <n v="2.6929302447247299"/>
    <n v="22.872304228515102"/>
    <n v="134.15986597431399"/>
    <n v="14.031842304988"/>
    <n v="4.4023040068248598"/>
    <n v="25.391312362495199"/>
    <n v="332.37880526173302"/>
    <n v="0"/>
    <n v="0"/>
    <n v="5.7164984182349903"/>
    <n v="235.96443694119799"/>
  </r>
  <r>
    <s v="28"/>
    <x v="31"/>
    <s v="Övriga tjänster"/>
    <s v="2010"/>
    <x v="11"/>
    <n v="19.1000926939595"/>
    <n v="18.645072445519201"/>
    <n v="0.45018898625898701"/>
    <n v="0.31607600237257999"/>
    <n v="1.3886179482093399"/>
    <n v="65.101624011531598"/>
    <n v="0.20021528003316499"/>
    <n v="2.3119055075393899"/>
    <n v="20.5499374791397"/>
    <n v="117.383554894094"/>
    <n v="14.8472011072186"/>
    <n v="4.6375166340295904"/>
    <n v="26.890659158860601"/>
    <n v="332.37880526173302"/>
    <n v="0"/>
    <n v="0"/>
    <n v="6.1469779924857804"/>
    <n v="225.534185682306"/>
  </r>
  <r>
    <s v="28"/>
    <x v="31"/>
    <s v="Övriga tjänster"/>
    <s v="2011"/>
    <x v="12"/>
    <n v="17.3158959880518"/>
    <n v="16.861435567932698"/>
    <n v="0.47713912569059302"/>
    <n v="0.29967382477059601"/>
    <n v="1.4110575730486401"/>
    <n v="57.1731800322937"/>
    <n v="9.6946288594193894E-2"/>
    <n v="2.01096397020912"/>
    <n v="17.928438246561601"/>
    <n v="104.86324513228701"/>
    <n v="15.898030345867401"/>
    <n v="4.5712188103920797"/>
    <n v="29.359080350151299"/>
    <n v="335.53724450951802"/>
    <n v="0"/>
    <n v="0"/>
    <n v="6.4942594379400598"/>
    <n v="211.76740606337901"/>
  </r>
  <r>
    <s v="28"/>
    <x v="31"/>
    <s v="Övriga tjänster"/>
    <s v="2011"/>
    <x v="13"/>
    <n v="18.676230467339899"/>
    <n v="18.211258980267999"/>
    <n v="0.53724004825404503"/>
    <n v="0.324306182111049"/>
    <n v="1.5533251536764101"/>
    <n v="61.799704637991901"/>
    <n v="8.0452375883586405E-2"/>
    <n v="2.3526704681222999"/>
    <n v="20.6148961767869"/>
    <n v="121.81994622902801"/>
    <n v="17.070473043829502"/>
    <n v="4.9153090977278602"/>
    <n v="31.515944369937198"/>
    <n v="335.53724450951802"/>
    <n v="0"/>
    <n v="0"/>
    <n v="7.3006712646352501"/>
    <n v="237.28915275144601"/>
  </r>
  <r>
    <s v="28"/>
    <x v="31"/>
    <s v="Övriga tjänster"/>
    <s v="2011"/>
    <x v="14"/>
    <n v="18.661466726972499"/>
    <n v="18.195802615039199"/>
    <n v="0.57247043109664397"/>
    <n v="0.32574045624375297"/>
    <n v="1.5644873756856399"/>
    <n v="61.815057514169901"/>
    <n v="8.4590256363864802E-2"/>
    <n v="2.3976277013427101"/>
    <n v="20.932009784176302"/>
    <n v="123.95814434324301"/>
    <n v="17.056077365636799"/>
    <n v="4.9142668186754701"/>
    <n v="31.485676226028801"/>
    <n v="335.53724450951802"/>
    <n v="0"/>
    <n v="0"/>
    <n v="7.76847840207384"/>
    <n v="239.50475757375301"/>
  </r>
  <r>
    <s v="28"/>
    <x v="31"/>
    <s v="Övriga tjänster"/>
    <s v="2011"/>
    <x v="15"/>
    <n v="17.6573160873521"/>
    <n v="17.198770807098999"/>
    <n v="0.57413014067405299"/>
    <n v="0.31679021006783298"/>
    <n v="1.3949510741281099"/>
    <n v="60.524664627660997"/>
    <n v="9.0559267211799993E-2"/>
    <n v="2.05154498701943"/>
    <n v="18.553464577248398"/>
    <n v="107.763012410607"/>
    <n v="17.0522008309133"/>
    <n v="4.8936971207002102"/>
    <n v="31.501659377850501"/>
    <n v="335.53724450951802"/>
    <n v="0"/>
    <n v="0"/>
    <n v="7.80598912187493"/>
    <n v="222.51931407347101"/>
  </r>
  <r>
    <s v="28"/>
    <x v="31"/>
    <s v="Övriga tjänster"/>
    <s v="2012"/>
    <x v="16"/>
    <n v="16.554942611226799"/>
    <n v="16.097553126565799"/>
    <n v="0.54684030375950299"/>
    <n v="0.34091440929071098"/>
    <n v="1.06215129065683"/>
    <n v="59.145237557749503"/>
    <n v="7.6386927836445601E-2"/>
    <n v="1.95419350569914"/>
    <n v="13.9830307653848"/>
    <n v="90.066425932440097"/>
    <n v="15.067547819701"/>
    <n v="4.2850637856767504"/>
    <n v="27.801490197437499"/>
    <n v="337.30693006058999"/>
    <n v="0"/>
    <n v="0"/>
    <n v="7.5372078636445803"/>
    <n v="210.808853774554"/>
  </r>
  <r>
    <s v="28"/>
    <x v="31"/>
    <s v="Övriga tjänster"/>
    <s v="2012"/>
    <x v="17"/>
    <n v="17.383562488470002"/>
    <n v="16.919199326071102"/>
    <n v="0.80354575068642997"/>
    <n v="0.35575519815192502"/>
    <n v="1.1707537438610001"/>
    <n v="61.413097553935103"/>
    <n v="6.5037173910600599E-2"/>
    <n v="2.2010192314955499"/>
    <n v="15.3685704920136"/>
    <n v="100.403973107452"/>
    <n v="15.4944179193549"/>
    <n v="4.4158845636680599"/>
    <n v="28.577977444447502"/>
    <n v="337.30693006058999"/>
    <n v="0"/>
    <n v="0"/>
    <n v="10.9950590217117"/>
    <n v="225.886580475057"/>
  </r>
  <r>
    <s v="28"/>
    <x v="31"/>
    <s v="Övriga tjänster"/>
    <s v="2012"/>
    <x v="18"/>
    <n v="17.5957678620527"/>
    <n v="17.129723960830901"/>
    <n v="0.93045973620165801"/>
    <n v="0.35791462530539597"/>
    <n v="1.2103426948312599"/>
    <n v="61.549488069263496"/>
    <n v="7.3892252185390694E-2"/>
    <n v="2.2891862371826601"/>
    <n v="15.8100676907774"/>
    <n v="103.94040951436899"/>
    <n v="15.4418237079059"/>
    <n v="4.4073409888411197"/>
    <n v="28.473354026136601"/>
    <n v="337.30693006058999"/>
    <n v="0"/>
    <n v="0"/>
    <n v="12.7059468792904"/>
    <n v="229.579043017174"/>
  </r>
  <r>
    <s v="28"/>
    <x v="31"/>
    <s v="Övriga tjänster"/>
    <s v="2012"/>
    <x v="19"/>
    <n v="17.071318023649098"/>
    <n v="16.609795253281401"/>
    <n v="0.95265555272616198"/>
    <n v="0.35470560630270198"/>
    <n v="1.0792448084600501"/>
    <n v="61.587827528026097"/>
    <n v="8.3089451082768606E-2"/>
    <n v="1.97733701315426"/>
    <n v="14.294748473055"/>
    <n v="91.569297318972204"/>
    <n v="15.757509638562199"/>
    <n v="4.47729324799956"/>
    <n v="29.079270130900699"/>
    <n v="337.30693006058999"/>
    <n v="0"/>
    <n v="0"/>
    <n v="13.0190738257724"/>
    <n v="217.37747796229701"/>
  </r>
  <r>
    <s v="28"/>
    <x v="31"/>
    <s v="Övriga tjänster"/>
    <s v="2013"/>
    <x v="20"/>
    <n v="16.152596829329401"/>
    <n v="15.703004650673"/>
    <n v="0.944372693012834"/>
    <n v="0.35888453083134297"/>
    <n v="1.00449703531305"/>
    <n v="59.702942950722999"/>
    <n v="6.4629378909734303E-2"/>
    <n v="1.7138574324632001"/>
    <n v="12.8416442547864"/>
    <n v="85.823485817871003"/>
    <n v="17.061692561695299"/>
    <n v="4.6060312154482697"/>
    <n v="31.8879116181506"/>
    <n v="326.36186099736801"/>
    <n v="0"/>
    <n v="0"/>
    <n v="12.979805493329501"/>
    <n v="205.476097919702"/>
  </r>
  <r>
    <s v="28"/>
    <x v="31"/>
    <s v="Övriga tjänster"/>
    <s v="2013"/>
    <x v="21"/>
    <n v="17.553977858157001"/>
    <n v="17.091694420062101"/>
    <n v="1.1322714622798999"/>
    <n v="0.39092531397097002"/>
    <n v="1.15451317482987"/>
    <n v="64.772487287239102"/>
    <n v="5.4098060739893497E-2"/>
    <n v="1.99775708674976"/>
    <n v="14.677212257001401"/>
    <n v="99.140202916941803"/>
    <n v="18.412255357293699"/>
    <n v="4.9779209349700597"/>
    <n v="34.403396483038698"/>
    <n v="326.36186099736801"/>
    <n v="0"/>
    <n v="0"/>
    <n v="15.5406805111257"/>
    <n v="229.398075290375"/>
  </r>
  <r>
    <s v="28"/>
    <x v="31"/>
    <s v="Övriga tjänster"/>
    <s v="2013"/>
    <x v="22"/>
    <n v="17.7709531402969"/>
    <n v="17.306770258897"/>
    <n v="1.2316312213431599"/>
    <n v="0.39324221718839902"/>
    <n v="1.20042260170179"/>
    <n v="64.989378166748395"/>
    <n v="5.7266194585606202E-2"/>
    <n v="2.0906396837694099"/>
    <n v="15.1755872613811"/>
    <n v="103.151291752224"/>
    <n v="18.385181446690201"/>
    <n v="4.9772217538427803"/>
    <n v="34.344920804723799"/>
    <n v="326.36186099736801"/>
    <n v="0"/>
    <n v="0"/>
    <n v="16.8851574623788"/>
    <n v="233.85504707997001"/>
  </r>
  <r>
    <s v="28"/>
    <x v="31"/>
    <s v="Övriga tjänster"/>
    <s v="2013"/>
    <x v="23"/>
    <n v="16.667335055683399"/>
    <n v="16.2115767408146"/>
    <n v="1.2486844769413901"/>
    <n v="0.37836424107408301"/>
    <n v="1.0403546423857399"/>
    <n v="62.8561855566115"/>
    <n v="5.9661673328493897E-2"/>
    <n v="1.77623853961691"/>
    <n v="13.4175379581205"/>
    <n v="89.370761395045193"/>
    <n v="18.055907491991999"/>
    <n v="4.8695386249353501"/>
    <n v="33.751904503798698"/>
    <n v="326.36186099736801"/>
    <n v="0"/>
    <n v="0"/>
    <n v="17.1311740260746"/>
    <n v="215.89583380045099"/>
  </r>
  <r>
    <s v="28"/>
    <x v="31"/>
    <s v="Övriga tjänster"/>
    <s v="2014"/>
    <x v="24"/>
    <n v="15.686391604111501"/>
    <n v="15.259434952043801"/>
    <n v="1.4650842816274701"/>
    <n v="0.37437239969543201"/>
    <n v="0.95433716470708096"/>
    <n v="58.347035516962499"/>
    <n v="6.65701418189769E-2"/>
    <n v="1.52652449887354"/>
    <n v="11.855316059794101"/>
    <n v="80.783005768193405"/>
    <n v="15.308340573984299"/>
    <n v="4.1588652309977601"/>
    <n v="28.509361875402998"/>
    <n v="301.02652553662301"/>
    <n v="0"/>
    <n v="0"/>
    <n v="20.0219675249642"/>
    <n v="196.21172087540799"/>
  </r>
  <r>
    <s v="28"/>
    <x v="31"/>
    <s v="Övriga tjänster"/>
    <s v="2014"/>
    <x v="25"/>
    <n v="17.180077254882399"/>
    <n v="16.739345322542601"/>
    <n v="1.7538722320740801"/>
    <n v="0.41039139986658202"/>
    <n v="1.10541735137654"/>
    <n v="63.824320782623801"/>
    <n v="5.2461541760139903E-2"/>
    <n v="1.8105462417560301"/>
    <n v="13.7574827858689"/>
    <n v="94.808483793473897"/>
    <n v="16.663994893949301"/>
    <n v="4.5347384316391599"/>
    <n v="31.0250928665929"/>
    <n v="301.02652553662301"/>
    <n v="0"/>
    <n v="0"/>
    <n v="23.9500631118662"/>
    <n v="221.855982285338"/>
  </r>
  <r>
    <s v="28"/>
    <x v="31"/>
    <s v="Övriga tjänster"/>
    <s v="2014"/>
    <x v="26"/>
    <n v="17.3319013741784"/>
    <n v="16.889927432353701"/>
    <n v="1.81785513591022"/>
    <n v="0.41152564199952801"/>
    <n v="1.13904004136297"/>
    <n v="63.8679388772008"/>
    <n v="5.9850400554899499E-2"/>
    <n v="1.8763178380498799"/>
    <n v="14.1129067851274"/>
    <n v="97.733732415193302"/>
    <n v="16.616065512028399"/>
    <n v="4.5276546992215199"/>
    <n v="30.928794426834202"/>
    <n v="301.02652553662301"/>
    <n v="0"/>
    <n v="0"/>
    <n v="24.815518366560099"/>
    <n v="225.00933521649799"/>
  </r>
  <r>
    <s v="28"/>
    <x v="31"/>
    <s v="Övriga tjänster"/>
    <s v="2014"/>
    <x v="27"/>
    <n v="16.596618654152699"/>
    <n v="16.159089865289602"/>
    <n v="1.7238983052852499"/>
    <n v="0.40875027618502602"/>
    <n v="1.00655143347759"/>
    <n v="63.592213959485697"/>
    <n v="6.0835462416377502E-2"/>
    <n v="1.6148757123287401"/>
    <n v="12.7167706258926"/>
    <n v="86.167379687030504"/>
    <n v="16.811383465021201"/>
    <n v="4.5598854128057598"/>
    <n v="31.317224824435399"/>
    <n v="301.02652553662301"/>
    <n v="0"/>
    <n v="0"/>
    <n v="23.546903071554102"/>
    <n v="212.641418529546"/>
  </r>
  <r>
    <s v="28"/>
    <x v="31"/>
    <s v="Övriga tjänster"/>
    <s v="2015"/>
    <x v="28"/>
    <n v="15.992284474887899"/>
    <n v="15.5760317238729"/>
    <n v="1.73406375275138"/>
    <n v="0.42181651893683503"/>
    <n v="0.95883471126212905"/>
    <n v="58.545670190421902"/>
    <n v="5.5527654072115303E-2"/>
    <n v="1.3978117633424001"/>
    <n v="11.181905139003"/>
    <n v="77.552996564301694"/>
    <n v="16.166066328606501"/>
    <n v="4.2505600058497297"/>
    <n v="30.276656661354501"/>
    <n v="277.62400158139002"/>
    <n v="0"/>
    <n v="0"/>
    <n v="23.8689541489953"/>
    <n v="203.10161644960399"/>
  </r>
  <r>
    <s v="28"/>
    <x v="31"/>
    <s v="Övriga tjänster"/>
    <s v="2015"/>
    <x v="29"/>
    <n v="17.2826574461936"/>
    <n v="16.855105544661299"/>
    <n v="2.2235342530297602"/>
    <n v="0.45000524294386601"/>
    <n v="1.0955896632415401"/>
    <n v="62.3956498607482"/>
    <n v="5.3598061214372099E-2"/>
    <n v="1.6398465749258799"/>
    <n v="12.763345188055499"/>
    <n v="89.821286148377993"/>
    <n v="17.104598668212301"/>
    <n v="4.5080797134930997"/>
    <n v="32.021663129946901"/>
    <n v="277.62400158139002"/>
    <n v="0"/>
    <n v="0"/>
    <n v="30.564646933140999"/>
    <n v="224.52511160343801"/>
  </r>
  <r>
    <s v="28"/>
    <x v="31"/>
    <s v="Övriga tjänster"/>
    <s v="2015"/>
    <x v="30"/>
    <n v="17.401507417548601"/>
    <n v="16.973583474470999"/>
    <n v="2.6179397448770398"/>
    <n v="0.446467651214288"/>
    <n v="1.1423576401583799"/>
    <n v="61.8703261136395"/>
    <n v="5.8606684701004198E-2"/>
    <n v="1.7360292683445999"/>
    <n v="13.2676711618269"/>
    <n v="94.271839048274501"/>
    <n v="16.854201355277301"/>
    <n v="4.4511528172914803"/>
    <n v="31.542150668790299"/>
    <n v="277.62400158139002"/>
    <n v="0"/>
    <n v="0"/>
    <n v="35.959084976704801"/>
    <n v="228.337474811785"/>
  </r>
  <r>
    <s v="28"/>
    <x v="31"/>
    <s v="Övriga tjänster"/>
    <s v="2015"/>
    <x v="31"/>
    <n v="16.8464627957628"/>
    <n v="16.421163948374598"/>
    <n v="2.35434358683947"/>
    <n v="0.448624837677157"/>
    <n v="1.0281879936579199"/>
    <n v="62.165264518685703"/>
    <n v="5.9626253210018298E-2"/>
    <n v="1.5132359878767601"/>
    <n v="12.059033147012499"/>
    <n v="83.851134600832495"/>
    <n v="17.179235211622199"/>
    <n v="4.5172452246485504"/>
    <n v="32.173838819630703"/>
    <n v="277.62400158139002"/>
    <n v="0"/>
    <n v="0"/>
    <n v="32.3516121599787"/>
    <n v="217.721485127824"/>
  </r>
  <r>
    <s v="28"/>
    <x v="31"/>
    <s v="Övriga tjänster"/>
    <s v="2016"/>
    <x v="32"/>
    <n v="14.7946021176581"/>
    <n v="14.407429774530501"/>
    <n v="2.5815710167738102"/>
    <n v="0.43115469405935403"/>
    <n v="1.01548880143128"/>
    <n v="52.384793552010898"/>
    <n v="6.7532849198284603E-2"/>
    <n v="1.35086530995988"/>
    <n v="11.1913127925528"/>
    <n v="77.671159009962196"/>
    <n v="15.525633279236301"/>
    <n v="4.0044488348987004"/>
    <n v="29.1727694221115"/>
    <n v="244.48266276184401"/>
    <n v="0"/>
    <n v="0"/>
    <n v="35.788484894547501"/>
    <n v="187.704175607785"/>
  </r>
  <r>
    <s v="28"/>
    <x v="31"/>
    <s v="Övriga tjänster"/>
    <s v="2016"/>
    <x v="33"/>
    <n v="16.210968321278902"/>
    <n v="15.8081594553184"/>
    <n v="2.9328128898100001"/>
    <n v="0.47595696667785897"/>
    <n v="1.1499145367522301"/>
    <n v="57.743674877459398"/>
    <n v="6.1827794541475203E-2"/>
    <n v="1.5554142367819901"/>
    <n v="12.792941464326701"/>
    <n v="89.380661707057797"/>
    <n v="17.096483707165"/>
    <n v="4.4123855502560101"/>
    <n v="32.121128723475401"/>
    <n v="244.48266276184401"/>
    <n v="0"/>
    <n v="0"/>
    <n v="40.648316130984"/>
    <n v="211.43522604997199"/>
  </r>
  <r>
    <s v="28"/>
    <x v="31"/>
    <s v="Övriga tjänster"/>
    <s v="2016"/>
    <x v="34"/>
    <n v="16.580400159189999"/>
    <n v="16.173721585350702"/>
    <n v="2.8613305063312602"/>
    <n v="0.48688700635505799"/>
    <n v="1.1846733711884601"/>
    <n v="59.0444717514115"/>
    <n v="6.5235345046035897E-2"/>
    <n v="1.6126150195431601"/>
    <n v="13.2436259258756"/>
    <n v="92.704723278063199"/>
    <n v="17.4674787284935"/>
    <n v="4.5093293524043796"/>
    <n v="32.816745566631901"/>
    <n v="244.48266276184401"/>
    <n v="0"/>
    <n v="0"/>
    <n v="39.661154531897203"/>
    <n v="217.67793208639"/>
  </r>
  <r>
    <s v="28"/>
    <x v="31"/>
    <s v="Övriga tjänster"/>
    <s v="2016"/>
    <x v="35"/>
    <n v="16.072944586286301"/>
    <n v="15.6703374745513"/>
    <n v="3.1223859430134202"/>
    <n v="0.48414169731116002"/>
    <n v="1.06524639948736"/>
    <n v="58.6670111259401"/>
    <n v="6.8316458312286998E-2"/>
    <n v="1.4030085209151899"/>
    <n v="11.9402954199216"/>
    <n v="81.640837124358001"/>
    <n v="17.5575135863347"/>
    <n v="4.5155415006854902"/>
    <n v="33.006076854740201"/>
    <n v="244.48266276184401"/>
    <n v="0"/>
    <n v="0"/>
    <n v="43.279908940290497"/>
    <n v="204.88143489731701"/>
  </r>
  <r>
    <s v="28"/>
    <x v="31"/>
    <s v="Övriga tjänster"/>
    <s v="2017"/>
    <x v="36"/>
    <n v="14.448720497352101"/>
    <n v="14.092375988067401"/>
    <n v="3.03447043294091"/>
    <n v="0.459865843072922"/>
    <n v="1.01024391649676"/>
    <n v="50.047785693357902"/>
    <n v="5.6064530499903703E-2"/>
    <n v="1.2903882819955299"/>
    <n v="10.7500821052313"/>
    <n v="74.1258618379007"/>
    <n v="16.0344786486611"/>
    <n v="4.0581764731031704"/>
    <n v="30.225076198554099"/>
    <n v="206.193231208398"/>
    <n v="0"/>
    <n v="0"/>
    <n v="42.148117687609201"/>
    <n v="184.54391777094099"/>
  </r>
  <r>
    <s v="28"/>
    <x v="31"/>
    <s v="Övriga tjänster"/>
    <s v="2017"/>
    <x v="37"/>
    <n v="15.9234932160724"/>
    <n v="15.551203034777901"/>
    <n v="3.2893406281711401"/>
    <n v="0.50434805769409097"/>
    <n v="1.15873981418504"/>
    <n v="54.889742999541703"/>
    <n v="4.8173127626211197E-2"/>
    <n v="1.50854783332745"/>
    <n v="12.418327834786201"/>
    <n v="86.612023867854205"/>
    <n v="17.516546004430602"/>
    <n v="4.4398423313526996"/>
    <n v="33.010986792481198"/>
    <n v="206.193231208398"/>
    <n v="0"/>
    <n v="0"/>
    <n v="45.675890599613602"/>
    <n v="208.64584352779499"/>
  </r>
  <r>
    <s v="28"/>
    <x v="31"/>
    <s v="Övriga tjänster"/>
    <s v="2017"/>
    <x v="38"/>
    <n v="16.1108227697801"/>
    <n v="15.7378200956323"/>
    <n v="3.4009953232839498"/>
    <n v="0.50389043071417094"/>
    <n v="1.18851710000625"/>
    <n v="54.900995727229699"/>
    <n v="5.1218085562957802E-2"/>
    <n v="1.5620226006210101"/>
    <n v="12.763789432204"/>
    <n v="89.576597254306805"/>
    <n v="17.446280102523499"/>
    <n v="4.4273911908129904"/>
    <n v="32.872210302313803"/>
    <n v="206.193231208398"/>
    <n v="0"/>
    <n v="0"/>
    <n v="47.220631949747698"/>
    <n v="211.87650552634099"/>
  </r>
  <r>
    <s v="28"/>
    <x v="31"/>
    <s v="Övriga tjänster"/>
    <s v="2017"/>
    <x v="39"/>
    <n v="15.2009508167967"/>
    <n v="14.8347083424618"/>
    <n v="3.72746511466968"/>
    <n v="0.49176318646967598"/>
    <n v="1.06185709685733"/>
    <n v="53.395282370335401"/>
    <n v="5.4667192437569297E-2"/>
    <n v="1.3617153486948901"/>
    <n v="11.4531330383028"/>
    <n v="78.686502591322906"/>
    <n v="17.170331279129101"/>
    <n v="4.3416874007002901"/>
    <n v="32.370860671202998"/>
    <n v="206.193231208398"/>
    <n v="0"/>
    <n v="0"/>
    <n v="51.753264220233497"/>
    <n v="196.99924419242399"/>
  </r>
  <r>
    <s v="28"/>
    <x v="31"/>
    <s v="Övriga tjänster"/>
    <s v="2018"/>
    <x v="40"/>
    <n v="14.1753709556519"/>
    <n v="13.843944212613399"/>
    <n v="3.1537231182399101"/>
    <n v="0.48859577394943599"/>
    <n v="0.97336208621420595"/>
    <n v="47.226277020926197"/>
    <n v="6.7349677705322505E-2"/>
    <n v="1.22682511765508"/>
    <n v="10.1365041240326"/>
    <n v="70.599734161776794"/>
    <n v="16.062432632909101"/>
    <n v="3.9977566917394798"/>
    <n v="30.365922600406101"/>
    <n v="174.69472452784399"/>
    <n v="0"/>
    <n v="0"/>
    <n v="43.695523903950701"/>
    <n v="180.75977514899299"/>
  </r>
  <r>
    <s v="28"/>
    <x v="31"/>
    <s v="Övriga tjänster"/>
    <s v="2018"/>
    <x v="41"/>
    <n v="15.8781300410346"/>
    <n v="15.5254712965432"/>
    <n v="3.8618541503505401"/>
    <n v="0.552804996770076"/>
    <n v="1.12395342212338"/>
    <n v="53.342598118056699"/>
    <n v="6.1762993471664501E-2"/>
    <n v="1.4319271922005801"/>
    <n v="11.786038932083599"/>
    <n v="82.577100355532707"/>
    <n v="18.159107507128599"/>
    <n v="4.5207481540450596"/>
    <n v="34.328300107364797"/>
    <n v="174.69472452784399"/>
    <n v="0"/>
    <n v="0"/>
    <n v="53.472458457836098"/>
    <n v="208.140496466831"/>
  </r>
  <r>
    <s v="28"/>
    <x v="31"/>
    <s v="Övriga tjänster"/>
    <s v="2018"/>
    <x v="42"/>
    <n v="16.316273430613901"/>
    <n v="15.9613005183701"/>
    <n v="3.5771609661245698"/>
    <n v="0.55540096453626797"/>
    <n v="1.18203328978067"/>
    <n v="53.7365200991187"/>
    <n v="6.5699501359512802E-2"/>
    <n v="1.5257420961544801"/>
    <n v="12.382690237815201"/>
    <n v="87.758551258473304"/>
    <n v="18.171092417055601"/>
    <n v="4.5326799370097302"/>
    <n v="34.340338144254197"/>
    <n v="174.69472452784399"/>
    <n v="0"/>
    <n v="0"/>
    <n v="49.535689567840897"/>
    <n v="214.88777200874699"/>
  </r>
  <r>
    <s v="28"/>
    <x v="31"/>
    <s v="Övriga tjänster"/>
    <s v="2018"/>
    <x v="43"/>
    <n v="15.1782877311596"/>
    <n v="14.8334361366284"/>
    <n v="3.7215855228320098"/>
    <n v="0.53066063481089798"/>
    <n v="1.05470720637448"/>
    <n v="51.182186455564803"/>
    <n v="6.7730492761407607E-2"/>
    <n v="1.3325186024795701"/>
    <n v="11.0379605984426"/>
    <n v="76.862667901328194"/>
    <n v="17.456555428663499"/>
    <n v="4.3427749218721097"/>
    <n v="33.003829442332503"/>
    <n v="174.69472452784399"/>
    <n v="0"/>
    <n v="0"/>
    <n v="51.541895313809498"/>
    <n v="196.76449751358001"/>
  </r>
  <r>
    <s v="28"/>
    <x v="31"/>
    <s v="Övriga tjänster"/>
    <s v="2019"/>
    <x v="44"/>
    <n v="14.2117317374501"/>
    <n v="13.906219875175699"/>
    <n v="3.0329849729463101"/>
    <n v="0.49417843302272502"/>
    <n v="0.95999043096085601"/>
    <n v="42.250945005492397"/>
    <n v="5.15209560341547E-2"/>
    <n v="1.1604946323397001"/>
    <n v="9.8475559787634701"/>
    <n v="68.421835379807007"/>
    <n v="15.534753900988299"/>
    <n v="3.8541010409635201"/>
    <n v="29.377426457543802"/>
    <n v="147.674845456463"/>
    <n v="0"/>
    <n v="0"/>
    <n v="42.001658148541601"/>
    <n v="181.54954921301601"/>
  </r>
  <r>
    <s v="28"/>
    <x v="31"/>
    <s v="Övriga tjänster"/>
    <s v="2019"/>
    <x v="45"/>
    <n v="15.9146510174919"/>
    <n v="15.587767672518799"/>
    <n v="3.7112839368321202"/>
    <n v="0.55919546443016899"/>
    <n v="1.1079179086679101"/>
    <n v="47.697243641509203"/>
    <n v="4.9035186610814699E-2"/>
    <n v="1.35243767368066"/>
    <n v="11.4473489298885"/>
    <n v="80.051095835018202"/>
    <n v="17.5631347582835"/>
    <n v="4.3588901270543197"/>
    <n v="33.211401655156102"/>
    <n v="147.674845456463"/>
    <n v="0"/>
    <n v="0"/>
    <n v="51.350935542021602"/>
    <n v="209.007803191607"/>
  </r>
  <r>
    <s v="28"/>
    <x v="31"/>
    <s v="Övriga tjänster"/>
    <s v="2019"/>
    <x v="46"/>
    <n v="16.345856944654901"/>
    <n v="16.0167046285354"/>
    <n v="3.4362595247826402"/>
    <n v="0.56176884908151403"/>
    <n v="1.1645973448753599"/>
    <n v="48.0594219161297"/>
    <n v="5.2227826602676303E-2"/>
    <n v="1.43911384403695"/>
    <n v="12.0209504118877"/>
    <n v="85.1319110377123"/>
    <n v="17.575193721311699"/>
    <n v="4.3708989241112297"/>
    <n v="33.2235107841557"/>
    <n v="147.674845456463"/>
    <n v="0"/>
    <n v="0"/>
    <n v="47.544894850222299"/>
    <n v="215.71233353833"/>
  </r>
  <r>
    <s v="28"/>
    <x v="31"/>
    <s v="Övriga tjänster"/>
    <s v="2019"/>
    <x v="47"/>
    <n v="15.215511088940801"/>
    <n v="14.896480603085701"/>
    <n v="3.5735974159265802"/>
    <n v="0.53674176478797697"/>
    <n v="1.03996688320716"/>
    <n v="45.7696782798632"/>
    <n v="5.23839808521257E-2"/>
    <n v="1.2597761920471799"/>
    <n v="10.723310652834201"/>
    <n v="74.485554670507696"/>
    <n v="16.883207600073899"/>
    <n v="4.1868436145699199"/>
    <n v="31.929592994850299"/>
    <n v="147.674845456463"/>
    <n v="0"/>
    <n v="0"/>
    <n v="49.445460338747701"/>
    <n v="197.62020841650201"/>
  </r>
  <r>
    <s v="28"/>
    <x v="31"/>
    <s v="Övriga tjänster"/>
    <s v="2020"/>
    <x v="48"/>
    <n v="13.8151503051182"/>
    <n v="13.532501941975701"/>
    <n v="3.50371630624984"/>
    <n v="0.49392609791554798"/>
    <n v="0.98164941625447599"/>
    <n v="38.513671611603399"/>
    <n v="5.05969879597334E-2"/>
    <n v="1.1360958900157601"/>
    <n v="10.1082624974146"/>
    <n v="69.001761786369201"/>
    <n v="15.3606653850011"/>
    <n v="3.7710623992562602"/>
    <n v="29.1017410314663"/>
    <n v="124.27176353979"/>
    <n v="0"/>
    <n v="0"/>
    <n v="48.575075152196902"/>
    <n v="176.96530053629601"/>
  </r>
  <r>
    <s v="28"/>
    <x v="31"/>
    <s v="Övriga tjänster"/>
    <s v="2020"/>
    <x v="49"/>
    <n v="13.882260072270199"/>
    <n v="13.5988318610551"/>
    <n v="3.4703260783834202"/>
    <n v="0.49368820117140999"/>
    <n v="1.0117526558879499"/>
    <n v="38.477576901076702"/>
    <n v="4.4405928105376101E-2"/>
    <n v="1.1868437080148699"/>
    <n v="10.527046326009501"/>
    <n v="72.626851790798199"/>
    <n v="15.3239750473735"/>
    <n v="3.76650891735525"/>
    <n v="29.026940718092899"/>
    <n v="124.27176353979"/>
    <n v="0"/>
    <n v="0"/>
    <n v="48.1148864913892"/>
    <n v="181.76887443830501"/>
  </r>
  <r>
    <s v="28"/>
    <x v="31"/>
    <s v="Övriga tjänster"/>
    <s v="2020"/>
    <x v="50"/>
    <n v="15.173700777295201"/>
    <n v="14.878960269752"/>
    <n v="3.4401614215829599"/>
    <n v="0.52349990423257098"/>
    <n v="1.13361676363728"/>
    <n v="40.977961591292399"/>
    <n v="4.9416156653624102E-2"/>
    <n v="1.3503836514852701"/>
    <n v="11.828363508360299"/>
    <n v="82.949342591714995"/>
    <n v="16.177173565996799"/>
    <n v="3.9874647317743399"/>
    <n v="30.629738233509698"/>
    <n v="124.27176353979"/>
    <n v="0"/>
    <n v="0"/>
    <n v="47.687827633891999"/>
    <n v="200.215658050439"/>
  </r>
  <r>
    <s v="28"/>
    <x v="31"/>
    <s v="Övriga tjänster"/>
    <s v="2020"/>
    <x v="51"/>
    <n v="14.1713390827338"/>
    <n v="13.8792083142151"/>
    <n v="2.7774845391615699"/>
    <n v="0.52966235898172798"/>
    <n v="0.98208856602869998"/>
    <n v="40.981813397219298"/>
    <n v="4.9499312701485998E-2"/>
    <n v="1.1262641396422"/>
    <n v="10.308800566361899"/>
    <n v="68.935173782087702"/>
    <n v="16.550943468918799"/>
    <n v="4.0500834863992203"/>
    <n v="31.372449634057801"/>
    <n v="124.27176353979"/>
    <n v="0"/>
    <n v="0"/>
    <n v="38.5769577315505"/>
    <n v="183.95476384917399"/>
  </r>
  <r>
    <s v="28"/>
    <x v="31"/>
    <s v="Övriga tjänster"/>
    <s v="2021"/>
    <x v="52"/>
    <n v="12.856067616829"/>
    <n v="12.606073877838201"/>
    <n v="3.0243123609439602"/>
    <n v="0.46063419000056799"/>
    <n v="0.89054638733300995"/>
    <n v="33.096711183180801"/>
    <n v="4.8451013416072601E-2"/>
    <n v="1.01941334301704"/>
    <n v="9.2275454165218207"/>
    <n v="61.730388981848897"/>
    <n v="14.3076509806733"/>
    <n v="3.4701801351427002"/>
    <n v="27.149268158796399"/>
    <n v="102.990379795314"/>
    <n v="0"/>
    <n v="0"/>
    <n v="42.220517364290302"/>
    <n v="164.18814995736199"/>
  </r>
  <r>
    <s v="28"/>
    <x v="31"/>
    <s v="Övriga tjänster"/>
    <s v="2021"/>
    <x v="53"/>
    <n v="14.7690339402284"/>
    <n v="14.495794510549"/>
    <n v="3.0712522986703701"/>
    <n v="0.53084355465903099"/>
    <n v="1.0562681392671001"/>
    <n v="38.056147793444701"/>
    <n v="4.6626575771205402E-2"/>
    <n v="1.2229282002172801"/>
    <n v="11.0351158151086"/>
    <n v="74.615304717772403"/>
    <n v="16.465125452210899"/>
    <n v="3.99719369638344"/>
    <n v="31.2387139340928"/>
    <n v="102.990379795314"/>
    <n v="0"/>
    <n v="0"/>
    <n v="42.856855924706302"/>
    <n v="194.20231875041301"/>
  </r>
  <r>
    <s v="28"/>
    <x v="31"/>
    <s v="Övriga tjänster"/>
    <s v="2021"/>
    <x v="54"/>
    <n v="15.281717084717201"/>
    <n v="15.008983103748699"/>
    <n v="3.55872657027516"/>
    <n v="0.52095875261969404"/>
    <n v="1.1317689903213699"/>
    <n v="37.656547713914797"/>
    <n v="5.0030893317425898E-2"/>
    <n v="1.33642680663558"/>
    <n v="11.7870704894178"/>
    <n v="81.885259967387995"/>
    <n v="16.0423928383325"/>
    <n v="3.9129887321302501"/>
    <n v="30.414834443758298"/>
    <n v="102.990379795314"/>
    <n v="0"/>
    <n v="0"/>
    <n v="49.592127478074602"/>
    <n v="201.984972418251"/>
  </r>
  <r>
    <s v="28"/>
    <x v="31"/>
    <s v="Övriga tjänster"/>
    <s v="2021"/>
    <x v="55"/>
    <n v="13.890171727731801"/>
    <n v="13.627846496420601"/>
    <n v="3.5473654771265299"/>
    <n v="0.49762632385470401"/>
    <n v="0.98085270337154096"/>
    <n v="35.714460138261401"/>
    <n v="4.9517872010065599E-2"/>
    <n v="1.1317330686162801"/>
    <n v="10.223542382300501"/>
    <n v="68.893406912206302"/>
    <n v="15.439137183493299"/>
    <n v="3.7473045389209401"/>
    <n v="29.293106896595098"/>
    <n v="102.990379795314"/>
    <n v="0"/>
    <n v="0"/>
    <n v="49.448432219845003"/>
    <n v="180.52202728141901"/>
  </r>
  <r>
    <s v="28"/>
    <x v="31"/>
    <s v="Övriga tjänster"/>
    <s v="2022"/>
    <x v="56"/>
    <n v="12.1851279676556"/>
    <n v="11.947210975943801"/>
    <n v="3.3075623174112398"/>
    <n v="0.43171964336116597"/>
    <n v="0.86511628434682797"/>
    <n v="31.041971319387901"/>
    <n v="2.9799978277724602E-2"/>
    <n v="1.00209489423565"/>
    <n v="8.9987347272698202"/>
    <n v="60.980324346613898"/>
    <n v="13.3794715079444"/>
    <n v="3.2492436691647502"/>
    <n v="25.3830511009681"/>
    <n v="102.990379795314"/>
    <n v="0"/>
    <n v="0"/>
    <n v="46.147912421426099"/>
    <n v="158.186371482721"/>
  </r>
  <r>
    <s v="28"/>
    <x v="31"/>
    <s v="Övriga tjänster"/>
    <s v="2022"/>
    <x v="57"/>
    <n v="12.8415393083142"/>
    <n v="12.6004023070575"/>
    <n v="3.8776599252623698"/>
    <n v="0.43308040530462499"/>
    <n v="0.96723798541803296"/>
    <n v="31.363683793524402"/>
    <n v="3.1437210191065497E-2"/>
    <n v="1.14313512720879"/>
    <n v="9.9650178686226205"/>
    <n v="69.743585105843806"/>
    <n v="13.315424242941299"/>
    <n v="3.2513910858142201"/>
    <n v="25.240552017727701"/>
    <n v="102.990379795314"/>
    <n v="0"/>
    <n v="0"/>
    <n v="54.034239648379"/>
    <n v="169.92565426073699"/>
  </r>
  <r>
    <s v="28"/>
    <x v="31"/>
    <s v="Övriga tjänster"/>
    <s v="2022"/>
    <x v="58"/>
    <n v="13.232885081885"/>
    <n v="12.9898266405709"/>
    <n v="3.9407677092416802"/>
    <n v="0.43572527708211001"/>
    <n v="1.01082902242922"/>
    <n v="31.671945261443199"/>
    <n v="3.2790092845953099E-2"/>
    <n v="1.2055200304504701"/>
    <n v="10.430234814096099"/>
    <n v="73.786243154863996"/>
    <n v="13.3493447411948"/>
    <n v="3.2672108196140299"/>
    <n v="25.295913613718799"/>
    <n v="102.990379795314"/>
    <n v="0"/>
    <n v="0"/>
    <n v="54.879294067615902"/>
    <n v="175.78535325650901"/>
  </r>
  <r>
    <s v="28"/>
    <x v="31"/>
    <s v="Övriga tjänster"/>
    <s v="2022"/>
    <x v="59"/>
    <n v="12.736818449796701"/>
    <n v="12.493894979044001"/>
    <n v="3.5848919347093302"/>
    <n v="0.44333243149898099"/>
    <n v="0.93401236236241003"/>
    <n v="31.9524566425528"/>
    <n v="3.14332304526041E-2"/>
    <n v="1.09054783658486"/>
    <n v="9.6441669278823401"/>
    <n v="66.350952205872801"/>
    <n v="13.694081084817"/>
    <n v="3.3333079405040502"/>
    <n v="25.9708331490394"/>
    <n v="102.990379795314"/>
    <n v="0"/>
    <n v="0"/>
    <n v="49.9598630529158"/>
    <n v="167.28984046353401"/>
  </r>
  <r>
    <s v="28"/>
    <x v="31"/>
    <s v="Övriga tjänster"/>
    <s v="2023"/>
    <x v="60"/>
    <n v="12.286131015797499"/>
    <n v="12.049638175884199"/>
    <n v="3.6018088633617502"/>
    <n v="0.42419634324635203"/>
    <n v="0.88545638191855802"/>
    <n v="30.6284377697758"/>
    <n v="3.0190442678981601E-2"/>
    <n v="1.03517398117366"/>
    <n v="9.1942173582785696"/>
    <n v="63.110014091358003"/>
    <n v="13.102647685589501"/>
    <n v="3.1890331820384699"/>
    <n v="24.8495502893091"/>
    <n v="102.990379795314"/>
    <n v="0"/>
    <n v="0"/>
    <n v="50.2185684394628"/>
    <n v="159.61365850307999"/>
  </r>
  <r>
    <s v="29"/>
    <x v="32"/>
    <s v="Övriga tjänster"/>
    <s v="2008"/>
    <x v="0"/>
    <n v="39.817625833491498"/>
    <n v="13.078068816303899"/>
    <n v="7.1356334326226206E-2"/>
    <n v="99.446836680640601"/>
    <n v="1.5357047537394199"/>
    <n v="35.950064213691299"/>
    <n v="0.10636477395590301"/>
    <n v="3.0712781420689401"/>
    <n v="23.135097939598602"/>
    <n v="127.881245184031"/>
    <n v="12.7514056222481"/>
    <n v="3.5447177764606099"/>
    <n v="23.635288223972498"/>
    <n v="343.14556371318503"/>
    <n v="0"/>
    <n v="0"/>
    <n v="1.0368164563537301"/>
    <n v="177.851560253212"/>
  </r>
  <r>
    <s v="29"/>
    <x v="32"/>
    <s v="Övriga tjänster"/>
    <s v="2008"/>
    <x v="1"/>
    <n v="41.463623734584303"/>
    <n v="14.712751240711"/>
    <n v="0.19698506716577599"/>
    <n v="99.473672533709802"/>
    <n v="1.68584674025325"/>
    <n v="40.2515273063499"/>
    <n v="9.70125128829738E-2"/>
    <n v="3.5166116325962999"/>
    <n v="26.317327176958798"/>
    <n v="146.27727082439401"/>
    <n v="14.101043033123799"/>
    <n v="3.9203103922704998"/>
    <n v="26.136409492615702"/>
    <n v="343.14556371318503"/>
    <n v="0"/>
    <n v="0"/>
    <n v="2.7026355843135699"/>
    <n v="201.475288472166"/>
  </r>
  <r>
    <s v="29"/>
    <x v="32"/>
    <s v="Övriga tjänster"/>
    <s v="2008"/>
    <x v="2"/>
    <n v="41.5953628346222"/>
    <n v="14.8432344121893"/>
    <n v="0.203541934125683"/>
    <n v="99.473296982254993"/>
    <n v="1.73425565793546"/>
    <n v="39.827706490956103"/>
    <n v="9.8434404680603604E-2"/>
    <n v="3.6256564589674301"/>
    <n v="26.768330175926501"/>
    <n v="150.40237070251001"/>
    <n v="13.542188525600301"/>
    <n v="3.7741564083422099"/>
    <n v="25.0896642522249"/>
    <n v="343.14556371318503"/>
    <n v="0"/>
    <n v="0"/>
    <n v="2.7957493474047399"/>
    <n v="203.231094950044"/>
  </r>
  <r>
    <s v="29"/>
    <x v="32"/>
    <s v="Övriga tjänster"/>
    <s v="2008"/>
    <x v="3"/>
    <n v="40.5326715787333"/>
    <n v="13.7876870328239"/>
    <n v="0.21363570459564199"/>
    <n v="99.460496307558699"/>
    <n v="1.60026645332693"/>
    <n v="38.351435820488099"/>
    <n v="0.109613158897717"/>
    <n v="3.19504591597804"/>
    <n v="24.264308881120002"/>
    <n v="133.205173984737"/>
    <n v="13.8358276818491"/>
    <n v="3.8404220790108301"/>
    <n v="25.652114402489399"/>
    <n v="343.14556371318503"/>
    <n v="0"/>
    <n v="0"/>
    <n v="2.9453179466749102"/>
    <n v="187.579149921083"/>
  </r>
  <r>
    <s v="29"/>
    <x v="32"/>
    <s v="Övriga tjänster"/>
    <s v="2009"/>
    <x v="4"/>
    <n v="36.828770004112499"/>
    <n v="13.1926409243174"/>
    <n v="0.21586508113203501"/>
    <n v="87.716596724381901"/>
    <n v="1.30453722295154"/>
    <n v="35.622881587831102"/>
    <n v="0.13049007613538599"/>
    <n v="2.7321520579030398"/>
    <n v="20.571368741079599"/>
    <n v="113.608932726291"/>
    <n v="12.8916464224195"/>
    <n v="3.5392813592207699"/>
    <n v="23.946687647908099"/>
    <n v="354.70390559116498"/>
    <n v="0"/>
    <n v="0"/>
    <n v="2.9745804632667898"/>
    <n v="178.48320870122899"/>
  </r>
  <r>
    <s v="29"/>
    <x v="32"/>
    <s v="Övriga tjänster"/>
    <s v="2009"/>
    <x v="5"/>
    <n v="38.549813414622101"/>
    <n v="14.902052144687101"/>
    <n v="0.25661658105673002"/>
    <n v="87.741659958010203"/>
    <n v="1.4827669811117401"/>
    <n v="39.563103659008"/>
    <n v="9.8988582355004698E-2"/>
    <n v="3.2206764567408501"/>
    <n v="23.825599292872798"/>
    <n v="133.48488689058999"/>
    <n v="13.8935122390497"/>
    <n v="3.8190362554692698"/>
    <n v="25.802119869869099"/>
    <n v="354.70390559116498"/>
    <n v="0"/>
    <n v="0"/>
    <n v="3.5188766022882798"/>
    <n v="204.101925470103"/>
  </r>
  <r>
    <s v="29"/>
    <x v="32"/>
    <s v="Övriga tjänster"/>
    <s v="2009"/>
    <x v="6"/>
    <n v="38.910514597617897"/>
    <n v="15.260202298356299"/>
    <n v="0.24249366576209799"/>
    <n v="87.745732771244604"/>
    <n v="1.5353289032353501"/>
    <n v="40.067890288474203"/>
    <n v="0.100059646216368"/>
    <n v="3.3428441639546298"/>
    <n v="24.5403153052467"/>
    <n v="138.31655839803699"/>
    <n v="13.8619636094401"/>
    <n v="3.8149373506874"/>
    <n v="25.738119061546801"/>
    <n v="354.70390559116498"/>
    <n v="0"/>
    <n v="0"/>
    <n v="3.3401477742762502"/>
    <n v="209.069506612331"/>
  </r>
  <r>
    <s v="29"/>
    <x v="32"/>
    <s v="Övriga tjänster"/>
    <s v="2009"/>
    <x v="7"/>
    <n v="37.610242081693897"/>
    <n v="13.9686626485059"/>
    <n v="0.24444936753299601"/>
    <n v="87.731626421012393"/>
    <n v="1.35694735815891"/>
    <n v="38.333532352650401"/>
    <n v="0.129438126867891"/>
    <n v="2.8469920169734899"/>
    <n v="21.653913582851899"/>
    <n v="118.583612297214"/>
    <n v="14.1278059817387"/>
    <n v="3.8720858933011"/>
    <n v="26.250671376958099"/>
    <n v="354.70390559116498"/>
    <n v="0"/>
    <n v="0"/>
    <n v="3.3869456761543901"/>
    <n v="189.405399425296"/>
  </r>
  <r>
    <s v="29"/>
    <x v="32"/>
    <s v="Övriga tjänster"/>
    <s v="2010"/>
    <x v="8"/>
    <n v="39.726693529041803"/>
    <n v="12.559508258748"/>
    <n v="0.27541601610933197"/>
    <n v="101.222856641248"/>
    <n v="1.0649752318110399"/>
    <n v="34.687194748484899"/>
    <n v="0.168395895369468"/>
    <n v="2.28741807685934"/>
    <n v="17.303785112650701"/>
    <n v="95.614253829983099"/>
    <n v="11.721510023929"/>
    <n v="3.25803023122727"/>
    <n v="21.706790477652898"/>
    <n v="313.30895387242998"/>
    <n v="0"/>
    <n v="0"/>
    <n v="3.9439222526086399"/>
    <n v="168.25858366291101"/>
  </r>
  <r>
    <s v="29"/>
    <x v="32"/>
    <s v="Övriga tjänster"/>
    <s v="2010"/>
    <x v="9"/>
    <n v="40.9695005224456"/>
    <n v="13.793263478077799"/>
    <n v="0.29876178285363097"/>
    <n v="101.241942693515"/>
    <n v="1.2076170254926299"/>
    <n v="37.780840502236401"/>
    <n v="9.1108585863522898E-2"/>
    <n v="2.6570693198171802"/>
    <n v="19.741279500717098"/>
    <n v="110.65757251147301"/>
    <n v="12.4773875973255"/>
    <n v="3.46804021288232"/>
    <n v="23.107158755165901"/>
    <n v="313.30895387242998"/>
    <n v="0"/>
    <n v="0"/>
    <n v="4.2904228181991702"/>
    <n v="188.92705035910299"/>
  </r>
  <r>
    <s v="29"/>
    <x v="32"/>
    <s v="Övriga tjänster"/>
    <s v="2010"/>
    <x v="10"/>
    <n v="41.533129885407398"/>
    <n v="14.3531189427339"/>
    <n v="0.30852203978863302"/>
    <n v="101.248672552293"/>
    <n v="1.2787058015539099"/>
    <n v="38.7090271601881"/>
    <n v="9.8346960098471894E-2"/>
    <n v="2.8199413129752098"/>
    <n v="20.728487079555599"/>
    <n v="117.131314274494"/>
    <n v="12.564615988080501"/>
    <n v="3.4977905065804502"/>
    <n v="23.262167449826102"/>
    <n v="313.30895387242998"/>
    <n v="0"/>
    <n v="0"/>
    <n v="4.4310309505482701"/>
    <n v="196.45204364216599"/>
  </r>
  <r>
    <s v="29"/>
    <x v="32"/>
    <s v="Övriga tjänster"/>
    <s v="2010"/>
    <x v="11"/>
    <n v="40.759293231819001"/>
    <n v="13.5848917168362"/>
    <n v="0.33737212285739598"/>
    <n v="101.243934874071"/>
    <n v="1.1232078386269999"/>
    <n v="38.450677428697801"/>
    <n v="0.165086561309463"/>
    <n v="2.4050259280001001"/>
    <n v="18.494671088113201"/>
    <n v="100.869782218944"/>
    <n v="13.301560569039699"/>
    <n v="3.68853927018746"/>
    <n v="24.643225152868801"/>
    <n v="313.30895387242998"/>
    <n v="0"/>
    <n v="0"/>
    <n v="4.8740745616346404"/>
    <n v="182.75050712094799"/>
  </r>
  <r>
    <s v="29"/>
    <x v="32"/>
    <s v="Övriga tjänster"/>
    <s v="2011"/>
    <x v="12"/>
    <n v="34.283225143823501"/>
    <n v="12.875811170364299"/>
    <n v="0.36326364673924799"/>
    <n v="79.484739487467493"/>
    <n v="1.09181640581213"/>
    <n v="36.6695470477692"/>
    <n v="7.4395069736171202E-2"/>
    <n v="2.05525410249939"/>
    <n v="15.830583714344099"/>
    <n v="87.835161885679099"/>
    <n v="14.2952583729498"/>
    <n v="3.7256457677817201"/>
    <n v="26.858220217073299"/>
    <n v="313.38714991751198"/>
    <n v="0"/>
    <n v="0"/>
    <n v="5.1932848488359102"/>
    <n v="176.37184690442899"/>
  </r>
  <r>
    <s v="29"/>
    <x v="32"/>
    <s v="Övriga tjänster"/>
    <s v="2011"/>
    <x v="13"/>
    <n v="35.872073478211199"/>
    <n v="14.4565614865501"/>
    <n v="0.404023518673231"/>
    <n v="79.504978885704602"/>
    <n v="1.1894798939981299"/>
    <n v="40.152368645604"/>
    <n v="6.3484621754571993E-2"/>
    <n v="2.4160683248852401"/>
    <n v="18.249191262823199"/>
    <n v="102.759518586179"/>
    <n v="15.3478963162268"/>
    <n v="4.0052980724570997"/>
    <n v="28.829610005449702"/>
    <n v="313.38714991751198"/>
    <n v="0"/>
    <n v="0"/>
    <n v="5.7532537610155998"/>
    <n v="199.45583571964201"/>
  </r>
  <r>
    <s v="29"/>
    <x v="32"/>
    <s v="Övriga tjänster"/>
    <s v="2011"/>
    <x v="14"/>
    <n v="36.054971554143798"/>
    <n v="14.638116066412501"/>
    <n v="0.42715342274129903"/>
    <n v="79.506491955104806"/>
    <n v="1.2231417753938501"/>
    <n v="40.3412900196398"/>
    <n v="6.6592544849242194E-2"/>
    <n v="2.4665005851181898"/>
    <n v="18.540288526402499"/>
    <n v="104.749961781358"/>
    <n v="15.3342240239324"/>
    <n v="4.0040843872113001"/>
    <n v="28.801126332733901"/>
    <n v="313.38714991751198"/>
    <n v="0"/>
    <n v="0"/>
    <n v="6.0629461826225999"/>
    <n v="201.779309372341"/>
  </r>
  <r>
    <s v="29"/>
    <x v="32"/>
    <s v="Övriga tjänster"/>
    <s v="2011"/>
    <x v="15"/>
    <n v="34.840719691013803"/>
    <n v="13.429902247075001"/>
    <n v="0.43435531137852801"/>
    <n v="79.496962974637896"/>
    <n v="1.0976823479392099"/>
    <n v="38.904056895907701"/>
    <n v="7.01028699626563E-2"/>
    <n v="2.1063655995702999"/>
    <n v="16.3727031652429"/>
    <n v="90.147003738828801"/>
    <n v="15.3385240440975"/>
    <n v="3.9928222344006401"/>
    <n v="28.823946014875801"/>
    <n v="313.38714991751198"/>
    <n v="0"/>
    <n v="0"/>
    <n v="6.1944278991399102"/>
    <n v="184.553494878474"/>
  </r>
  <r>
    <s v="29"/>
    <x v="32"/>
    <s v="Övriga tjänster"/>
    <s v="2012"/>
    <x v="16"/>
    <n v="33.700387426429202"/>
    <n v="12.779763897910801"/>
    <n v="0.391049501510287"/>
    <n v="77.689926975822601"/>
    <n v="0.78005239649842295"/>
    <n v="40.928951393637199"/>
    <n v="5.8989631222518601E-2"/>
    <n v="1.93964350014455"/>
    <n v="11.9072279501656"/>
    <n v="72.576496554024004"/>
    <n v="13.416622781554301"/>
    <n v="3.4850927000787602"/>
    <n v="25.147133776154"/>
    <n v="310.95141282347498"/>
    <n v="0"/>
    <n v="0"/>
    <n v="5.5203574258333603"/>
    <n v="175.81765580184401"/>
  </r>
  <r>
    <s v="29"/>
    <x v="32"/>
    <s v="Övriga tjänster"/>
    <s v="2012"/>
    <x v="17"/>
    <n v="34.679881400681197"/>
    <n v="13.7536222792664"/>
    <n v="0.561070955800822"/>
    <n v="77.702663006266903"/>
    <n v="0.86078614037875301"/>
    <n v="42.857091477681799"/>
    <n v="5.1366666218871697E-2"/>
    <n v="2.1912274883760601"/>
    <n v="13.108770865262199"/>
    <n v="81.471818710573601"/>
    <n v="13.793894916985"/>
    <n v="3.5896697168921601"/>
    <n v="25.8464833274416"/>
    <n v="310.95141282347498"/>
    <n v="0"/>
    <n v="0"/>
    <n v="7.8160993804266603"/>
    <n v="189.79840340491299"/>
  </r>
  <r>
    <s v="29"/>
    <x v="32"/>
    <s v="Övriga tjänster"/>
    <s v="2012"/>
    <x v="18"/>
    <n v="34.9743458421014"/>
    <n v="14.046585671907099"/>
    <n v="0.64587789594756195"/>
    <n v="77.704887575698507"/>
    <n v="0.89334106466780305"/>
    <n v="43.113168766495697"/>
    <n v="5.7839341000815003E-2"/>
    <n v="2.2810731574638901"/>
    <n v="13.493923658605301"/>
    <n v="84.585494328553594"/>
    <n v="13.7448349873422"/>
    <n v="3.58117901400498"/>
    <n v="25.749499007341399"/>
    <n v="310.95141282347498"/>
    <n v="0"/>
    <n v="0"/>
    <n v="8.9638712569858896"/>
    <n v="193.558121470548"/>
  </r>
  <r>
    <s v="29"/>
    <x v="32"/>
    <s v="Övriga tjänster"/>
    <s v="2012"/>
    <x v="19"/>
    <n v="34.076744710386201"/>
    <n v="13.153162498991399"/>
    <n v="0.66393068351155304"/>
    <n v="77.699620059138695"/>
    <n v="0.79398153212768996"/>
    <n v="42.5443180951969"/>
    <n v="6.3809124296338102E-2"/>
    <n v="1.9617228514529199"/>
    <n v="12.1668146273937"/>
    <n v="73.619975225921706"/>
    <n v="14.0325781992634"/>
    <n v="3.6426001318621601"/>
    <n v="26.304584076394601"/>
    <n v="310.95141282347498"/>
    <n v="0"/>
    <n v="0"/>
    <n v="9.2288990089838396"/>
    <n v="180.78072996348899"/>
  </r>
  <r>
    <s v="29"/>
    <x v="32"/>
    <s v="Övriga tjänster"/>
    <s v="2013"/>
    <x v="20"/>
    <n v="29.271810784747"/>
    <n v="11.7920125079266"/>
    <n v="0.59911186969256902"/>
    <n v="64.799285066687503"/>
    <n v="0.67704816748540897"/>
    <n v="39.061247501115901"/>
    <n v="4.9421635297710799E-2"/>
    <n v="1.6531465355330801"/>
    <n v="10.2947102978753"/>
    <n v="64.384367526220103"/>
    <n v="14.6605481724933"/>
    <n v="3.6364415923106699"/>
    <n v="27.7840520494046"/>
    <n v="289.03038545855702"/>
    <n v="0"/>
    <n v="0"/>
    <n v="8.3388821632283694"/>
    <n v="162.33065817305101"/>
  </r>
  <r>
    <s v="29"/>
    <x v="32"/>
    <s v="Övriga tjänster"/>
    <s v="2013"/>
    <x v="21"/>
    <n v="30.7065258108405"/>
    <n v="13.2176497882574"/>
    <n v="0.71489498304496601"/>
    <n v="64.822670447631396"/>
    <n v="0.77992744650867996"/>
    <n v="42.729300122880502"/>
    <n v="4.24571907289676E-2"/>
    <n v="1.93610128590497"/>
    <n v="11.7761430745427"/>
    <n v="74.963250095165705"/>
    <n v="15.8192212791299"/>
    <n v="3.9289112598935301"/>
    <n v="29.973873169608598"/>
    <n v="289.03038545855702"/>
    <n v="0"/>
    <n v="0"/>
    <n v="9.9248263074429808"/>
    <n v="182.52334447346399"/>
  </r>
  <r>
    <s v="29"/>
    <x v="32"/>
    <s v="Övriga tjänster"/>
    <s v="2013"/>
    <x v="22"/>
    <n v="31.026120566659301"/>
    <n v="13.535767807994199"/>
    <n v="0.77498246918236802"/>
    <n v="64.825015388632707"/>
    <n v="0.81047482924715797"/>
    <n v="43.042039403869097"/>
    <n v="4.4902096101550999E-2"/>
    <n v="2.0292420122942798"/>
    <n v="12.179821123190001"/>
    <n v="78.3111847020906"/>
    <n v="15.7935450273462"/>
    <n v="3.92657134251739"/>
    <n v="29.9204085717932"/>
    <n v="289.03038545855702"/>
    <n v="0"/>
    <n v="0"/>
    <n v="10.736490726398699"/>
    <n v="186.857587815454"/>
  </r>
  <r>
    <s v="29"/>
    <x v="32"/>
    <s v="Övriga tjänster"/>
    <s v="2013"/>
    <x v="23"/>
    <n v="29.835612854183999"/>
    <n v="12.351527691250499"/>
    <n v="0.788348415353049"/>
    <n v="64.812547646183802"/>
    <n v="0.704630401296096"/>
    <n v="41.210134618295299"/>
    <n v="4.5981904705239302E-2"/>
    <n v="1.7175916131250399"/>
    <n v="10.7593961996388"/>
    <n v="67.013199719802003"/>
    <n v="15.51802901049"/>
    <n v="3.8471989248454701"/>
    <n v="29.411419011125901"/>
    <n v="289.03038545855702"/>
    <n v="0"/>
    <n v="0"/>
    <n v="10.936860117836799"/>
    <n v="170.27772159570199"/>
  </r>
  <r>
    <s v="29"/>
    <x v="32"/>
    <s v="Övriga tjänster"/>
    <s v="2014"/>
    <x v="24"/>
    <n v="30.399252050238399"/>
    <n v="11.054067737767101"/>
    <n v="0.907526356662405"/>
    <n v="71.950101445012805"/>
    <n v="0.63246661726195796"/>
    <n v="37.811018945017999"/>
    <n v="5.4576440716159198E-2"/>
    <n v="1.41825337469379"/>
    <n v="9.1828528945397103"/>
    <n v="58.640474153687002"/>
    <n v="12.8604688165751"/>
    <n v="3.2105737153959701"/>
    <n v="24.2870693985248"/>
    <n v="260.69836425955202"/>
    <n v="0"/>
    <n v="0"/>
    <n v="12.540420054131699"/>
    <n v="151.60077799471199"/>
  </r>
  <r>
    <s v="29"/>
    <x v="32"/>
    <s v="Övriga tjänster"/>
    <s v="2014"/>
    <x v="25"/>
    <n v="31.875465448252999"/>
    <n v="12.520901035885601"/>
    <n v="1.0818772387108699"/>
    <n v="71.975265089360306"/>
    <n v="0.72931426526646603"/>
    <n v="41.701887991747"/>
    <n v="4.2831810680559301E-2"/>
    <n v="1.6914382755310899"/>
    <n v="10.660619521187"/>
    <n v="69.484011166935602"/>
    <n v="13.9968229660783"/>
    <n v="3.4989107100331802"/>
    <n v="26.4275821316531"/>
    <n v="260.69836425955202"/>
    <n v="0"/>
    <n v="0"/>
    <n v="14.921022121652401"/>
    <n v="172.660005224614"/>
  </r>
  <r>
    <s v="29"/>
    <x v="32"/>
    <s v="Övriga tjänster"/>
    <s v="2014"/>
    <x v="26"/>
    <n v="32.114518637715697"/>
    <n v="12.758935564189599"/>
    <n v="1.11946332504714"/>
    <n v="71.976484079158197"/>
    <n v="0.75415815319961998"/>
    <n v="41.859411959346097"/>
    <n v="4.9062124237911897E-2"/>
    <n v="1.7557798564109901"/>
    <n v="10.9364990197829"/>
    <n v="71.898114549636603"/>
    <n v="13.9544232948197"/>
    <n v="3.4918521976843899"/>
    <n v="26.343321370460799"/>
    <n v="260.69836425955202"/>
    <n v="0"/>
    <n v="0"/>
    <n v="15.426743883699601"/>
    <n v="175.700242808388"/>
  </r>
  <r>
    <s v="29"/>
    <x v="32"/>
    <s v="Övriga tjänster"/>
    <s v="2014"/>
    <x v="27"/>
    <n v="31.263659290796799"/>
    <n v="11.911460686463201"/>
    <n v="1.0655863961296801"/>
    <n v="71.972548122187504"/>
    <n v="0.67053527479934505"/>
    <n v="41.308607864354698"/>
    <n v="4.9634101485603703E-2"/>
    <n v="1.5046544747548001"/>
    <n v="9.8549495456688696"/>
    <n v="62.427955112225199"/>
    <n v="14.127194406329201"/>
    <n v="3.5234990167854501"/>
    <n v="26.683222265664899"/>
    <n v="260.69836425955202"/>
    <n v="0"/>
    <n v="0"/>
    <n v="14.706758314359501"/>
    <n v="163.80958231612701"/>
  </r>
  <r>
    <s v="29"/>
    <x v="32"/>
    <s v="Övriga tjänster"/>
    <s v="2015"/>
    <x v="28"/>
    <n v="31.025854573597101"/>
    <n v="11.0596293598465"/>
    <n v="1.07375644300138"/>
    <n v="74.404523786724596"/>
    <n v="0.62015672107956499"/>
    <n v="38.012266483481397"/>
    <n v="4.4513756914293302E-2"/>
    <n v="1.24128251372902"/>
    <n v="8.3526913562772407"/>
    <n v="53.853966039519598"/>
    <n v="13.147282801560801"/>
    <n v="3.2091767890322802"/>
    <n v="24.917074927645199"/>
    <n v="231.66202207844901"/>
    <n v="0"/>
    <n v="0"/>
    <n v="14.9676708256493"/>
    <n v="152.221326171953"/>
  </r>
  <r>
    <s v="29"/>
    <x v="32"/>
    <s v="Övriga tjänster"/>
    <s v="2015"/>
    <x v="29"/>
    <n v="32.270825025002601"/>
    <n v="12.297057156415899"/>
    <n v="1.36707837453184"/>
    <n v="74.423834953919695"/>
    <n v="0.706770847125619"/>
    <n v="40.794038217383701"/>
    <n v="4.2862782346405698E-2"/>
    <n v="1.46440285064308"/>
    <n v="9.5301310616414803"/>
    <n v="63.044161883068902"/>
    <n v="13.907290562058099"/>
    <n v="3.4011600878955699"/>
    <n v="26.349790146317901"/>
    <n v="231.66202207844901"/>
    <n v="0"/>
    <n v="0"/>
    <n v="18.993731670407101"/>
    <n v="169.58903794011499"/>
  </r>
  <r>
    <s v="29"/>
    <x v="32"/>
    <s v="Övriga tjänster"/>
    <s v="2015"/>
    <x v="30"/>
    <n v="32.557960728320303"/>
    <n v="12.5836865665355"/>
    <n v="1.60405961425201"/>
    <n v="74.422544861440102"/>
    <n v="0.73706255088142203"/>
    <n v="40.635407811536098"/>
    <n v="4.7097009771682803E-2"/>
    <n v="1.5544098451316899"/>
    <n v="9.9042170694914304"/>
    <n v="66.603970451462899"/>
    <n v="13.700880350430801"/>
    <n v="3.3560904933193498"/>
    <n v="25.952286269195501"/>
    <n v="231.66202207844901"/>
    <n v="0"/>
    <n v="0"/>
    <n v="22.246185422395499"/>
    <n v="173.38839741119401"/>
  </r>
  <r>
    <s v="29"/>
    <x v="32"/>
    <s v="Övriga tjänster"/>
    <s v="2015"/>
    <x v="31"/>
    <n v="31.846060126506899"/>
    <n v="11.873747100925099"/>
    <n v="1.4459357890479401"/>
    <n v="74.422215438490994"/>
    <n v="0.67013972511644404"/>
    <n v="40.516275960464597"/>
    <n v="4.7839791109481299E-2"/>
    <n v="1.3489295191159001"/>
    <n v="9.0111612258169291"/>
    <n v="58.414521313093999"/>
    <n v="13.9728420263197"/>
    <n v="3.4121186441551998"/>
    <n v="26.480002577154501"/>
    <n v="231.66202207844901"/>
    <n v="0"/>
    <n v="0"/>
    <n v="20.073566125886899"/>
    <n v="163.439446365983"/>
  </r>
  <r>
    <s v="29"/>
    <x v="32"/>
    <s v="Övriga tjänster"/>
    <s v="2016"/>
    <x v="32"/>
    <n v="27.860056584358201"/>
    <n v="10.599184886578"/>
    <n v="1.7273943399429099"/>
    <n v="64.277832888527996"/>
    <n v="0.66108645444089398"/>
    <n v="36.716568515988698"/>
    <n v="5.4261152145849402E-2"/>
    <n v="1.17721285644546"/>
    <n v="8.2420834153082296"/>
    <n v="54.905958166885597"/>
    <n v="12.9575512476175"/>
    <n v="3.12607619041697"/>
    <n v="24.6041340954683"/>
    <n v="208.73556159594699"/>
    <n v="0"/>
    <n v="0"/>
    <n v="24.073623351927299"/>
    <n v="145.91918419259"/>
  </r>
  <r>
    <s v="29"/>
    <x v="32"/>
    <s v="Övriga tjänster"/>
    <s v="2016"/>
    <x v="33"/>
    <n v="29.199472999687298"/>
    <n v="11.927870135082101"/>
    <n v="1.96031672847759"/>
    <n v="64.309436798218499"/>
    <n v="0.74523398147757203"/>
    <n v="40.687377296103897"/>
    <n v="4.9268894576603897E-2"/>
    <n v="1.36107730336379"/>
    <n v="9.4180900480858707"/>
    <n v="63.444268004469698"/>
    <n v="14.267922170879"/>
    <n v="3.4440749942411601"/>
    <n v="27.090091758940499"/>
    <n v="208.73556159594699"/>
    <n v="0"/>
    <n v="0"/>
    <n v="27.306920886545399"/>
    <n v="164.71474567099699"/>
  </r>
  <r>
    <s v="29"/>
    <x v="32"/>
    <s v="Övriga tjänster"/>
    <s v="2016"/>
    <x v="34"/>
    <n v="29.5669516114415"/>
    <n v="12.292724818056101"/>
    <n v="1.9129897314826501"/>
    <n v="64.317248084258594"/>
    <n v="0.76501748074628895"/>
    <n v="41.665396984841898"/>
    <n v="5.20037957047478E-2"/>
    <n v="1.4114666569830501"/>
    <n v="9.7488772969345998"/>
    <n v="65.867732705824295"/>
    <n v="14.5771403818759"/>
    <n v="3.5194273205032198"/>
    <n v="27.676348458592599"/>
    <n v="208.73556159594699"/>
    <n v="0"/>
    <n v="0"/>
    <n v="26.652321803966299"/>
    <n v="169.65605576677501"/>
  </r>
  <r>
    <s v="29"/>
    <x v="32"/>
    <s v="Övriga tjänster"/>
    <s v="2016"/>
    <x v="35"/>
    <n v="28.776480450324499"/>
    <n v="11.505164127229101"/>
    <n v="2.0887304974171501"/>
    <n v="64.3139994337932"/>
    <n v="0.69181826943545499"/>
    <n v="41.063178325667202"/>
    <n v="5.4485209314784497E-2"/>
    <n v="1.21844613484891"/>
    <n v="8.8054024943117799"/>
    <n v="57.356141697800503"/>
    <n v="14.658557671915601"/>
    <n v="3.52934975682673"/>
    <n v="27.842480525282198"/>
    <n v="208.73556159594699"/>
    <n v="0"/>
    <n v="0"/>
    <n v="29.101727570668501"/>
    <n v="158.518665426025"/>
  </r>
  <r>
    <s v="29"/>
    <x v="32"/>
    <s v="Övriga tjänster"/>
    <s v="2017"/>
    <x v="36"/>
    <n v="36.577332675690897"/>
    <n v="10.310839975670399"/>
    <n v="1.9136508972113999"/>
    <n v="98.401214570630103"/>
    <n v="0.65789794750036101"/>
    <n v="34.413151232586202"/>
    <n v="4.5766725809187898E-2"/>
    <n v="1.1137386552499"/>
    <n v="7.8467759561352501"/>
    <n v="52.375274370140801"/>
    <n v="13.086277844457401"/>
    <n v="3.1152202512451401"/>
    <n v="24.901743984803399"/>
    <n v="171.74969627351999"/>
    <n v="0"/>
    <n v="0"/>
    <n v="26.747335165228201"/>
    <n v="141.79446429977099"/>
  </r>
  <r>
    <s v="29"/>
    <x v="32"/>
    <s v="Övriga tjänster"/>
    <s v="2017"/>
    <x v="37"/>
    <n v="37.937673685317797"/>
    <n v="11.6605738149901"/>
    <n v="2.0708083400024901"/>
    <n v="98.431979234550894"/>
    <n v="0.74555988921958705"/>
    <n v="37.948803565986999"/>
    <n v="3.9021562638800397E-2"/>
    <n v="1.3054246623013599"/>
    <n v="9.0546512795096508"/>
    <n v="61.488215853278803"/>
    <n v="14.2924934834413"/>
    <n v="3.4052651964599501"/>
    <n v="27.193588145823199"/>
    <n v="171.74969627351999"/>
    <n v="0"/>
    <n v="0"/>
    <n v="28.925027529698401"/>
    <n v="160.887377483265"/>
  </r>
  <r>
    <s v="29"/>
    <x v="32"/>
    <s v="Övriga tjänster"/>
    <s v="2017"/>
    <x v="38"/>
    <n v="38.147576887382201"/>
    <n v="11.8701497481466"/>
    <n v="2.1401849285191998"/>
    <n v="98.431935771157896"/>
    <n v="0.75765941447093499"/>
    <n v="38.013894986164701"/>
    <n v="4.1503678372572302E-2"/>
    <n v="1.3510793976823801"/>
    <n v="9.3000367240725303"/>
    <n v="63.7129190833517"/>
    <n v="14.2324540945578"/>
    <n v="3.3933521753921698"/>
    <n v="27.076513245940902"/>
    <n v="171.74969627351999"/>
    <n v="0"/>
    <n v="0"/>
    <n v="29.885660070727301"/>
    <n v="163.69646542271201"/>
  </r>
  <r>
    <s v="29"/>
    <x v="32"/>
    <s v="Övriga tjänster"/>
    <s v="2017"/>
    <x v="39"/>
    <n v="37.260605727534802"/>
    <n v="10.9876232499207"/>
    <n v="2.34647554501908"/>
    <n v="98.422899215175406"/>
    <n v="0.68444604710981005"/>
    <n v="36.783905314100402"/>
    <n v="4.4360812854553303E-2"/>
    <n v="1.1725713707096701"/>
    <n v="8.3631336667121996"/>
    <n v="55.511885630097296"/>
    <n v="14.0144130716671"/>
    <n v="3.33372621866791"/>
    <n v="26.670773976509398"/>
    <n v="171.74969627351999"/>
    <n v="0"/>
    <n v="0"/>
    <n v="32.766451663836001"/>
    <n v="151.24832258065399"/>
  </r>
  <r>
    <s v="29"/>
    <x v="32"/>
    <s v="Övriga tjänster"/>
    <s v="2018"/>
    <x v="40"/>
    <n v="29.596044919065399"/>
    <n v="9.6633005884200394"/>
    <n v="1.93043092692993"/>
    <n v="74.629353949869994"/>
    <n v="0.63732236074686099"/>
    <n v="30.751036187236501"/>
    <n v="5.3020700913946797E-2"/>
    <n v="1.0334796447111401"/>
    <n v="7.3443950642489"/>
    <n v="49.6190683080439"/>
    <n v="12.4757262863902"/>
    <n v="2.9401753214201301"/>
    <n v="23.7813715177242"/>
    <n v="138.12050782887499"/>
    <n v="0"/>
    <n v="0"/>
    <n v="27.013215300849701"/>
    <n v="132.719360929007"/>
  </r>
  <r>
    <s v="29"/>
    <x v="32"/>
    <s v="Övriga tjänster"/>
    <s v="2018"/>
    <x v="41"/>
    <n v="31.059861496091401"/>
    <n v="11.113502276075399"/>
    <n v="2.3502219316040698"/>
    <n v="74.670530096403198"/>
    <n v="0.73386559429310305"/>
    <n v="34.924830110518997"/>
    <n v="4.7914981564920203E-2"/>
    <n v="1.2109028395957599"/>
    <n v="8.53800962056971"/>
    <n v="58.234982623669701"/>
    <n v="14.104193480866799"/>
    <n v="3.3248429493089602"/>
    <n v="26.884520139618498"/>
    <n v="138.12050782887499"/>
    <n v="0"/>
    <n v="0"/>
    <n v="32.814773032166997"/>
    <n v="153.21043492885099"/>
  </r>
  <r>
    <s v="29"/>
    <x v="32"/>
    <s v="Övriga tjänster"/>
    <s v="2018"/>
    <x v="42"/>
    <n v="31.475739105916698"/>
    <n v="11.5278875691981"/>
    <n v="2.1790537900408098"/>
    <n v="74.672651432991699"/>
    <n v="0.76708568381661002"/>
    <n v="35.278000093972402"/>
    <n v="5.1203973942832999E-2"/>
    <n v="1.29285057422508"/>
    <n v="8.9614435123949203"/>
    <n v="62.153128791478302"/>
    <n v="14.1101681855697"/>
    <n v="3.3307609511960501"/>
    <n v="26.890551547137299"/>
    <n v="138.12050782887499"/>
    <n v="0"/>
    <n v="0"/>
    <n v="30.435853950745098"/>
    <n v="158.876412637165"/>
  </r>
  <r>
    <s v="29"/>
    <x v="32"/>
    <s v="Övriga tjänster"/>
    <s v="2018"/>
    <x v="43"/>
    <n v="30.446745563201599"/>
    <n v="10.5053832535531"/>
    <n v="2.2694266783905999"/>
    <n v="74.656205950839507"/>
    <n v="0.69097231597037401"/>
    <n v="33.424871209119999"/>
    <n v="5.3035090978463602E-2"/>
    <n v="1.1246264444413701"/>
    <n v="8.0000769592892595"/>
    <n v="54.062379903032699"/>
    <n v="13.559921258524399"/>
    <n v="3.1951894834344299"/>
    <n v="25.848668540531499"/>
    <n v="138.12050782887499"/>
    <n v="0"/>
    <n v="0"/>
    <n v="31.711507335488701"/>
    <n v="144.49141769279899"/>
  </r>
  <r>
    <s v="29"/>
    <x v="32"/>
    <s v="Övriga tjänster"/>
    <s v="2019"/>
    <x v="44"/>
    <n v="28.1084073103405"/>
    <n v="9.2534274229811402"/>
    <n v="1.72731074973615"/>
    <n v="70.670626681434598"/>
    <n v="0.58591186425574004"/>
    <n v="26.1890564636969"/>
    <n v="4.00466397433379E-2"/>
    <n v="0.94236263941439402"/>
    <n v="6.8865659929853003"/>
    <n v="46.566241433559902"/>
    <n v="11.4735732565284"/>
    <n v="2.7073613822739402"/>
    <n v="21.862795427796399"/>
    <n v="110.858284580079"/>
    <n v="0"/>
    <n v="0"/>
    <n v="24.197422636335101"/>
    <n v="127.54747580408301"/>
  </r>
  <r>
    <s v="29"/>
    <x v="32"/>
    <s v="Övriga tjänster"/>
    <s v="2019"/>
    <x v="45"/>
    <n v="29.5250152195296"/>
    <n v="10.6570846357475"/>
    <n v="2.10286525800508"/>
    <n v="70.710075007931593"/>
    <n v="0.67508650357760902"/>
    <n v="29.758383767681899"/>
    <n v="3.7546947459562899E-2"/>
    <n v="1.10398895666759"/>
    <n v="8.0025527675274208"/>
    <n v="54.673019589129702"/>
    <n v="12.9716591326673"/>
    <n v="3.0619980551230799"/>
    <n v="24.716027502487702"/>
    <n v="110.858284580079"/>
    <n v="0"/>
    <n v="0"/>
    <n v="29.3933149787884"/>
    <n v="147.265341589044"/>
  </r>
  <r>
    <s v="29"/>
    <x v="32"/>
    <s v="Övriga tjänster"/>
    <s v="2019"/>
    <x v="46"/>
    <n v="29.9254652972872"/>
    <n v="11.0561459408856"/>
    <n v="1.9468920602894499"/>
    <n v="70.712116846727298"/>
    <n v="0.70536097995823199"/>
    <n v="30.076966378991798"/>
    <n v="4.0184698210462798E-2"/>
    <n v="1.17805576743396"/>
    <n v="8.3922187540037303"/>
    <n v="58.374519508047499"/>
    <n v="12.977061829444899"/>
    <n v="3.0673472093698799"/>
    <n v="24.721483741796199"/>
    <n v="110.858284580079"/>
    <n v="0"/>
    <n v="0"/>
    <n v="27.212128972083399"/>
    <n v="152.74872620716599"/>
  </r>
  <r>
    <s v="29"/>
    <x v="32"/>
    <s v="Övriga tjänster"/>
    <s v="2019"/>
    <x v="47"/>
    <n v="28.928227540980199"/>
    <n v="10.065051091884801"/>
    <n v="2.0246926115210599"/>
    <n v="70.696316641189398"/>
    <n v="0.63550909286105495"/>
    <n v="28.468387825523902"/>
    <n v="4.0487942773980899E-2"/>
    <n v="1.0255440612532101"/>
    <n v="7.5013853974074403"/>
    <n v="50.740511315398003"/>
    <n v="12.4708547168048"/>
    <n v="2.9423612212008399"/>
    <n v="23.763489839597501"/>
    <n v="110.858284580079"/>
    <n v="0"/>
    <n v="0"/>
    <n v="28.300101887093099"/>
    <n v="138.864924788016"/>
  </r>
  <r>
    <s v="29"/>
    <x v="32"/>
    <s v="Övriga tjänster"/>
    <s v="2020"/>
    <x v="48"/>
    <n v="27.017902974475099"/>
    <n v="8.9438732820122802"/>
    <n v="1.95319643419655"/>
    <n v="67.794763556961499"/>
    <n v="0.56970770855131803"/>
    <n v="24.077010043800598"/>
    <n v="3.8587923251811901E-2"/>
    <n v="0.885956031102893"/>
    <n v="6.7999547151577104"/>
    <n v="45.446970496469703"/>
    <n v="11.258380382355"/>
    <n v="2.6370513302360301"/>
    <n v="21.480532202695699"/>
    <n v="92.465534028649998"/>
    <n v="0"/>
    <n v="0"/>
    <n v="27.235611889426401"/>
    <n v="122.95702126736801"/>
  </r>
  <r>
    <s v="29"/>
    <x v="32"/>
    <s v="Övriga tjänster"/>
    <s v="2020"/>
    <x v="49"/>
    <n v="27.2759920540312"/>
    <n v="9.2015209904237398"/>
    <n v="1.9348670397585399"/>
    <n v="67.795042539454997"/>
    <n v="0.58283059368932799"/>
    <n v="24.199373919417699"/>
    <n v="3.33710787054508E-2"/>
    <n v="0.93048000468868697"/>
    <n v="7.0711902410608696"/>
    <n v="48.015015793746599"/>
    <n v="11.2295093646973"/>
    <n v="2.63207372378647"/>
    <n v="21.4233234196445"/>
    <n v="92.465534028649998"/>
    <n v="0"/>
    <n v="0"/>
    <n v="26.982470241701499"/>
    <n v="126.773617742749"/>
  </r>
  <r>
    <s v="29"/>
    <x v="32"/>
    <s v="Övriga tjänster"/>
    <s v="2020"/>
    <x v="50"/>
    <n v="28.267970125102199"/>
    <n v="10.1869139127965"/>
    <n v="1.91734167077128"/>
    <n v="67.813268905892002"/>
    <n v="0.64551493627266299"/>
    <n v="25.860545446273701"/>
    <n v="3.7253069683648297E-2"/>
    <n v="1.0622283996214701"/>
    <n v="7.92581003738644"/>
    <n v="55.053741495079102"/>
    <n v="11.849500640504299"/>
    <n v="2.78172823260351"/>
    <n v="22.600971477518101"/>
    <n v="92.465534028649998"/>
    <n v="0"/>
    <n v="0"/>
    <n v="26.7301332903263"/>
    <n v="140.38913734346599"/>
  </r>
  <r>
    <s v="29"/>
    <x v="32"/>
    <s v="Övriga tjänster"/>
    <s v="2020"/>
    <x v="51"/>
    <n v="27.3245974584698"/>
    <n v="9.2448695696523"/>
    <n v="1.5547697339662401"/>
    <n v="67.815972644362702"/>
    <n v="0.57248585831129695"/>
    <n v="25.655981085404498"/>
    <n v="3.7431902400919301E-2"/>
    <n v="0.87658639199891397"/>
    <n v="6.9546000920033197"/>
    <n v="45.232903424749097"/>
    <n v="12.136852584791299"/>
    <n v="2.8376697905941501"/>
    <n v="23.162733242246301"/>
    <n v="92.465534028649998"/>
    <n v="0"/>
    <n v="0"/>
    <n v="21.742959332525"/>
    <n v="127.17665074592701"/>
  </r>
  <r>
    <s v="29"/>
    <x v="32"/>
    <s v="Övriga tjänster"/>
    <s v="2021"/>
    <x v="52"/>
    <n v="25.3026829228154"/>
    <n v="8.01960501258303"/>
    <n v="1.65987383968743"/>
    <n v="64.891620877674001"/>
    <n v="0.48323645939240401"/>
    <n v="20.168918779517501"/>
    <n v="3.6339544831192699E-2"/>
    <n v="0.76453766634137899"/>
    <n v="5.9675151873584404"/>
    <n v="39.423862626998897"/>
    <n v="10.048605751679"/>
    <n v="2.33988298492946"/>
    <n v="19.183086014918899"/>
    <n v="73.267756785812296"/>
    <n v="0"/>
    <n v="0"/>
    <n v="23.294813086903002"/>
    <n v="110.142410548314"/>
  </r>
  <r>
    <s v="29"/>
    <x v="32"/>
    <s v="Övriga tjänster"/>
    <s v="2021"/>
    <x v="53"/>
    <n v="26.783096130166999"/>
    <n v="9.4866585108539692"/>
    <n v="1.68449029523006"/>
    <n v="64.932747506421705"/>
    <n v="0.57113476162316501"/>
    <n v="23.373093665512702"/>
    <n v="3.41246135262036E-2"/>
    <n v="0.92392165724164599"/>
    <n v="7.1246129824153996"/>
    <n v="47.8282909029585"/>
    <n v="11.562388858178"/>
    <n v="2.6939019522938499"/>
    <n v="22.071128927239702"/>
    <n v="73.267756785812296"/>
    <n v="0"/>
    <n v="0"/>
    <n v="23.625615302013902"/>
    <n v="130.734963778398"/>
  </r>
  <r>
    <s v="29"/>
    <x v="32"/>
    <s v="Övriga tjänster"/>
    <s v="2021"/>
    <x v="54"/>
    <n v="27.2426996868716"/>
    <n v="9.9467707764838504"/>
    <n v="1.9479512958016001"/>
    <n v="64.927529197728106"/>
    <n v="0.60235415014256499"/>
    <n v="23.215949615525801"/>
    <n v="3.6882746153401001E-2"/>
    <n v="1.0147005249265"/>
    <n v="7.5734984265864096"/>
    <n v="52.731680081283002"/>
    <n v="11.2568684234346"/>
    <n v="2.6291460608229298"/>
    <n v="21.480296387687702"/>
    <n v="73.267756785812296"/>
    <n v="0"/>
    <n v="0"/>
    <n v="27.268847541285002"/>
    <n v="137.07151842344501"/>
  </r>
  <r>
    <s v="29"/>
    <x v="32"/>
    <s v="Övriga tjänster"/>
    <s v="2021"/>
    <x v="55"/>
    <n v="26.1163411774127"/>
    <n v="8.8261850859736892"/>
    <n v="1.94278346964963"/>
    <n v="64.913338149827297"/>
    <n v="0.53049017675008503"/>
    <n v="21.870924022133501"/>
    <n v="3.6853952809375902E-2"/>
    <n v="0.85263723300795702"/>
    <n v="6.6040787290876999"/>
    <n v="44.1036457200033"/>
    <n v="10.8422861078636"/>
    <n v="2.5258452638963802"/>
    <n v="20.696879672399898"/>
    <n v="73.267756785812296"/>
    <n v="0"/>
    <n v="0"/>
    <n v="27.207840342149101"/>
    <n v="121.391807010522"/>
  </r>
  <r>
    <s v="29"/>
    <x v="32"/>
    <s v="Övriga tjänster"/>
    <s v="2022"/>
    <x v="56"/>
    <n v="25.036528541857798"/>
    <n v="7.7605634956769904"/>
    <n v="1.8136554384399499"/>
    <n v="64.876365584544402"/>
    <n v="0.46765269112638402"/>
    <n v="19.025518315286199"/>
    <n v="3.6520980456617898E-2"/>
    <n v="0.75572431850493105"/>
    <n v="5.8102943410864096"/>
    <n v="39.078463797915603"/>
    <n v="9.3959242886664693"/>
    <n v="2.19025405440643"/>
    <n v="17.934304247631001"/>
    <n v="73.267756785812296"/>
    <n v="0"/>
    <n v="0"/>
    <n v="25.432209355258198"/>
    <n v="106.52318232532301"/>
  </r>
  <r>
    <s v="29"/>
    <x v="32"/>
    <s v="Övriga tjänster"/>
    <s v="2022"/>
    <x v="57"/>
    <n v="25.666211261106799"/>
    <n v="8.3885777673236408"/>
    <n v="2.1220741001218699"/>
    <n v="64.877383292895203"/>
    <n v="0.51760822289073005"/>
    <n v="19.368935286606501"/>
    <n v="3.2364650218808598E-2"/>
    <n v="0.87003919883926895"/>
    <n v="6.3986141655552098"/>
    <n v="44.982964413223101"/>
    <n v="9.3426833155116302"/>
    <n v="2.1840668924799398"/>
    <n v="17.825289688605199"/>
    <n v="73.267756785812296"/>
    <n v="0"/>
    <n v="0"/>
    <n v="29.7045499342913"/>
    <n v="115.501714392891"/>
  </r>
  <r>
    <s v="29"/>
    <x v="32"/>
    <s v="Övriga tjänster"/>
    <s v="2022"/>
    <x v="58"/>
    <n v="25.989409039054799"/>
    <n v="8.7107537176243905"/>
    <n v="2.1547788870059899"/>
    <n v="64.879241825027805"/>
    <n v="0.53651238832471804"/>
    <n v="19.604369827285002"/>
    <n v="3.4665634230782602E-2"/>
    <n v="0.919384649047572"/>
    <n v="6.6836259000127196"/>
    <n v="47.678031687018297"/>
    <n v="9.3629462193806603"/>
    <n v="2.1914412053613699"/>
    <n v="17.860817509552799"/>
    <n v="73.267756785812296"/>
    <n v="0"/>
    <n v="0"/>
    <n v="30.135696563811301"/>
    <n v="119.914636289103"/>
  </r>
  <r>
    <s v="29"/>
    <x v="32"/>
    <s v="Övriga tjänster"/>
    <s v="2022"/>
    <x v="59"/>
    <n v="25.509639485444598"/>
    <n v="8.2308007062762307"/>
    <n v="1.9626073865611999"/>
    <n v="64.883329075480802"/>
    <n v="0.50438154432025795"/>
    <n v="19.667764942723501"/>
    <n v="3.63711104179789E-2"/>
    <n v="0.82683575150780297"/>
    <n v="6.2124077601202501"/>
    <n v="42.6635804753899"/>
    <n v="9.6136882087741995"/>
    <n v="2.2440169897810001"/>
    <n v="18.346394283932199"/>
    <n v="73.267756785812296"/>
    <n v="0"/>
    <n v="0"/>
    <n v="27.476419835572301"/>
    <n v="113.11688764917901"/>
  </r>
  <r>
    <s v="29"/>
    <x v="32"/>
    <s v="Övriga tjänster"/>
    <s v="2023"/>
    <x v="60"/>
    <n v="25.133660711318601"/>
    <n v="7.8586084139434202"/>
    <n v="1.9728321104039099"/>
    <n v="64.872161881757194"/>
    <n v="0.47483956373249497"/>
    <n v="18.794097728149598"/>
    <n v="3.6852303279690003E-2"/>
    <n v="0.78223393085886095"/>
    <n v="5.9226340636852202"/>
    <n v="40.527315580174303"/>
    <n v="9.1980841861697602"/>
    <n v="2.1464802679627399"/>
    <n v="17.553896389737201"/>
    <n v="73.267756785812296"/>
    <n v="0"/>
    <n v="0"/>
    <n v="27.6373890182218"/>
    <n v="107.887564043149"/>
  </r>
  <r>
    <s v="30"/>
    <x v="33"/>
    <s v="Övriga tjänster"/>
    <s v="2008"/>
    <x v="0"/>
    <n v="6.7850302901950998"/>
    <n v="6.5954781774437201"/>
    <n v="5.3117973672668697E-2"/>
    <n v="0.143467328394733"/>
    <n v="0.89519373209096398"/>
    <n v="24.946507311670299"/>
    <n v="0.185882242234989"/>
    <n v="1.04413118871216"/>
    <n v="10.035264611386999"/>
    <n v="57.326680838566404"/>
    <n v="5.57012212187957"/>
    <n v="2.1372069906236701"/>
    <n v="9.6211749501330406"/>
    <n v="126.46784622822599"/>
    <n v="0"/>
    <n v="0"/>
    <n v="0.76949945319855395"/>
    <n v="84.050394393742906"/>
  </r>
  <r>
    <s v="30"/>
    <x v="33"/>
    <s v="Övriga tjänster"/>
    <s v="2008"/>
    <x v="1"/>
    <n v="7.3966417764222303"/>
    <n v="7.2043392761196099"/>
    <n v="0.147809565752306"/>
    <n v="0.15675569025056199"/>
    <n v="0.86765700564311199"/>
    <n v="27.598764277193801"/>
    <n v="0.15868847753985199"/>
    <n v="1.1919880626938899"/>
    <n v="11.3553155952744"/>
    <n v="65.337476791501203"/>
    <n v="6.1507365301858199"/>
    <n v="2.35459398069426"/>
    <n v="10.630412744070799"/>
    <n v="126.46784622822599"/>
    <n v="0"/>
    <n v="0"/>
    <n v="2.0249730410600701"/>
    <n v="94.5542870623825"/>
  </r>
  <r>
    <s v="30"/>
    <x v="33"/>
    <s v="Övriga tjänster"/>
    <s v="2008"/>
    <x v="2"/>
    <n v="7.3724299644003501"/>
    <n v="7.1801914469927102"/>
    <n v="0.15270870060445699"/>
    <n v="0.154136090970104"/>
    <n v="0.89016453829776199"/>
    <n v="26.913668253263001"/>
    <n v="0.160792885689855"/>
    <n v="1.2285719490976901"/>
    <n v="11.4593218014155"/>
    <n v="66.874547428646693"/>
    <n v="5.9087435323716804"/>
    <n v="2.26641832539209"/>
    <n v="10.206890712760901"/>
    <n v="126.46784622822599"/>
    <n v="0"/>
    <n v="0"/>
    <n v="2.0943744376726099"/>
    <n v="94.079646960237099"/>
  </r>
  <r>
    <s v="30"/>
    <x v="33"/>
    <s v="Övriga tjänster"/>
    <s v="2008"/>
    <x v="3"/>
    <n v="7.1955214189474104"/>
    <n v="7.0022080507394602"/>
    <n v="0.16018662426003799"/>
    <n v="0.15352797854557801"/>
    <n v="0.93430741661219496"/>
    <n v="26.830988898469101"/>
    <n v="0.19062798263381001"/>
    <n v="1.0871611422193199"/>
    <n v="10.577403651525101"/>
    <n v="59.895902519774801"/>
    <n v="6.0410862188305199"/>
    <n v="2.3141188465428799"/>
    <n v="10.4391475452819"/>
    <n v="126.46784622822599"/>
    <n v="0"/>
    <n v="0"/>
    <n v="2.20480644740916"/>
    <n v="89.412735826233799"/>
  </r>
  <r>
    <s v="30"/>
    <x v="33"/>
    <s v="Övriga tjänster"/>
    <s v="2009"/>
    <x v="4"/>
    <n v="7.0459782511496796"/>
    <n v="6.8520845773994798"/>
    <n v="0.15314092709555599"/>
    <n v="0.14225295850865699"/>
    <n v="0.65686237596889796"/>
    <n v="24.167076443315601"/>
    <n v="0.18682063284428399"/>
    <n v="1.0178407560601701"/>
    <n v="9.6446197491121204"/>
    <n v="55.182216863022298"/>
    <n v="5.8157028582703099"/>
    <n v="2.1434093042427298"/>
    <n v="10.1494958262052"/>
    <n v="137.804493218266"/>
    <n v="0"/>
    <n v="0"/>
    <n v="2.1144262636113602"/>
    <n v="87.533163844816698"/>
  </r>
  <r>
    <s v="30"/>
    <x v="33"/>
    <s v="Övriga tjänster"/>
    <s v="2009"/>
    <x v="5"/>
    <n v="7.6211086441776299"/>
    <n v="7.4233358315694202"/>
    <n v="0.181917383293971"/>
    <n v="0.154003309233852"/>
    <n v="0.68419437296320995"/>
    <n v="26.316003016759598"/>
    <n v="0.12821988447518901"/>
    <n v="1.19502278844808"/>
    <n v="11.044642399572"/>
    <n v="64.385253752801702"/>
    <n v="6.2596501659004797"/>
    <n v="2.3037232192283099"/>
    <n v="10.9281477331924"/>
    <n v="137.804493218266"/>
    <n v="0"/>
    <n v="0"/>
    <n v="2.49898938190187"/>
    <n v="98.656805813641"/>
  </r>
  <r>
    <s v="30"/>
    <x v="33"/>
    <s v="Övriga tjänster"/>
    <s v="2009"/>
    <x v="6"/>
    <n v="7.7511502998707797"/>
    <n v="7.5524166087344398"/>
    <n v="0.17205186632568001"/>
    <n v="0.15538702792287401"/>
    <n v="0.70541555423256297"/>
    <n v="26.4746401574419"/>
    <n v="0.12887630204071601"/>
    <n v="1.24008683450979"/>
    <n v="11.3292989327421"/>
    <n v="66.564297471770601"/>
    <n v="6.2457012138747103"/>
    <n v="2.3005112176883902"/>
    <n v="10.9015183487749"/>
    <n v="137.804493218266"/>
    <n v="0"/>
    <n v="0"/>
    <n v="2.3745107900836699"/>
    <n v="100.434589389316"/>
  </r>
  <r>
    <s v="30"/>
    <x v="33"/>
    <s v="Övriga tjänster"/>
    <s v="2009"/>
    <x v="7"/>
    <n v="7.4740905554920802"/>
    <n v="7.2767109865352202"/>
    <n v="0.173590540539975"/>
    <n v="0.15317730113922301"/>
    <n v="0.67796753345331096"/>
    <n v="26.189541418522001"/>
    <n v="0.183141846361875"/>
    <n v="1.0614888783766601"/>
    <n v="10.207006203033"/>
    <n v="57.780603927313997"/>
    <n v="6.3705542958795096"/>
    <n v="2.3435981476876999"/>
    <n v="11.122907059981401"/>
    <n v="137.804493218266"/>
    <n v="0"/>
    <n v="0"/>
    <n v="2.4104311485064498"/>
    <n v="93.674987535393498"/>
  </r>
  <r>
    <s v="30"/>
    <x v="33"/>
    <s v="Övriga tjänster"/>
    <s v="2010"/>
    <x v="8"/>
    <n v="7.5854775953679798"/>
    <n v="7.3928992671086604"/>
    <n v="0.20296289204448101"/>
    <n v="0.15288302415795799"/>
    <n v="0.54513833040852899"/>
    <n v="25.296538098877399"/>
    <n v="0.24250538018017201"/>
    <n v="0.95679822727922104"/>
    <n v="9.2168358476193006"/>
    <n v="52.719786842818799"/>
    <n v="5.9501294742418196"/>
    <n v="2.21306822656899"/>
    <n v="10.3508664618899"/>
    <n v="136.80045360602"/>
    <n v="0"/>
    <n v="0"/>
    <n v="2.9042451738775501"/>
    <n v="93.000461163135796"/>
  </r>
  <r>
    <s v="30"/>
    <x v="33"/>
    <s v="Övriga tjänster"/>
    <s v="2010"/>
    <x v="9"/>
    <n v="7.9008481105392203"/>
    <n v="7.7046169871263404"/>
    <n v="0.220202393462748"/>
    <n v="0.16215097451315799"/>
    <n v="0.58788077003106498"/>
    <n v="27.052986310088102"/>
    <n v="0.113527268290032"/>
    <n v="1.1048503480804199"/>
    <n v="10.381863619402001"/>
    <n v="60.542443055893898"/>
    <n v="6.3216772852633198"/>
    <n v="2.3439784805154402"/>
    <n v="11.006545151376599"/>
    <n v="136.80045360602"/>
    <n v="0"/>
    <n v="0"/>
    <n v="3.1598362982357102"/>
    <n v="103.04620958749599"/>
  </r>
  <r>
    <s v="30"/>
    <x v="33"/>
    <s v="Övriga tjänster"/>
    <s v="2010"/>
    <x v="10"/>
    <n v="8.1679748769748599"/>
    <n v="7.9698878127498203"/>
    <n v="0.227389091818643"/>
    <n v="0.165605805340583"/>
    <n v="0.62146686442033106"/>
    <n v="27.5280895559473"/>
    <n v="0.12353728322765301"/>
    <n v="1.1723058638707999"/>
    <n v="10.838928312408701"/>
    <n v="63.894383707829803"/>
    <n v="6.3669480536926297"/>
    <n v="2.3637864134840201"/>
    <n v="11.0817459880844"/>
    <n v="136.80045360602"/>
    <n v="0"/>
    <n v="0"/>
    <n v="3.2632894118331501"/>
    <n v="106.32176147480401"/>
  </r>
  <r>
    <s v="30"/>
    <x v="33"/>
    <s v="Övriga tjänster"/>
    <s v="2010"/>
    <x v="11"/>
    <n v="8.2252367105813793"/>
    <n v="8.0273755005277003"/>
    <n v="0.248517319265673"/>
    <n v="0.16968700890696101"/>
    <n v="0.57477496740402201"/>
    <n v="28.275378771568501"/>
    <n v="0.234988298932611"/>
    <n v="1.00703963502409"/>
    <n v="9.9377854135559396"/>
    <n v="55.887912279460799"/>
    <n v="6.7483042336529202"/>
    <n v="2.50387386076273"/>
    <n v="11.7467533747123"/>
    <n v="136.80045360602"/>
    <n v="0"/>
    <n v="0"/>
    <n v="3.58750911178443"/>
    <n v="102.206793415037"/>
  </r>
  <r>
    <s v="30"/>
    <x v="33"/>
    <s v="Övriga tjänster"/>
    <s v="2011"/>
    <x v="12"/>
    <n v="7.8679353084634398"/>
    <n v="7.6571196259286296"/>
    <n v="0.25628413024735203"/>
    <n v="0.165729840785444"/>
    <n v="0.71448595377818502"/>
    <n v="27.4153704406103"/>
    <n v="0.10429340221709101"/>
    <n v="0.90166553855639697"/>
    <n v="8.8914709864964401"/>
    <n v="51.273549542377502"/>
    <n v="7.5244825628886502"/>
    <n v="2.5298841275696402"/>
    <n v="13.453409016237099"/>
    <n v="146.89166802087701"/>
    <n v="0"/>
    <n v="0"/>
    <n v="3.6179215094516701"/>
    <n v="101.99972559620301"/>
  </r>
  <r>
    <s v="30"/>
    <x v="33"/>
    <s v="Övriga tjänster"/>
    <s v="2011"/>
    <x v="13"/>
    <n v="8.5702653966196607"/>
    <n v="8.3576209116317504"/>
    <n v="0.28587756262786101"/>
    <n v="0.17729622615606699"/>
    <n v="0.67033275127385505"/>
    <n v="29.6512005923014"/>
    <n v="7.8329103986118601E-2"/>
    <n v="1.0565271293074601"/>
    <n v="10.129123360873299"/>
    <n v="59.574236471854398"/>
    <n v="8.07463192387916"/>
    <n v="2.7146655045853798"/>
    <n v="14.4372502896698"/>
    <n v="146.89166802087701"/>
    <n v="0"/>
    <n v="0"/>
    <n v="4.02172986296112"/>
    <n v="113.884604258287"/>
  </r>
  <r>
    <s v="30"/>
    <x v="33"/>
    <s v="Övriga tjänster"/>
    <s v="2011"/>
    <x v="14"/>
    <n v="8.6705401253526109"/>
    <n v="8.4567209680682804"/>
    <n v="0.30289076007344901"/>
    <n v="0.17830532934439"/>
    <n v="0.70273489239932296"/>
    <n v="29.741339826871901"/>
    <n v="8.3589497323334497E-2"/>
    <n v="1.07879329997281"/>
    <n v="10.267465576604501"/>
    <n v="60.658463054880002"/>
    <n v="8.0682472191774597"/>
    <n v="2.71414399040389"/>
    <n v="14.4238995961828"/>
    <n v="146.89166802087701"/>
    <n v="0"/>
    <n v="0"/>
    <n v="4.2489705973841598"/>
    <n v="114.872470162596"/>
  </r>
  <r>
    <s v="30"/>
    <x v="33"/>
    <s v="Övriga tjänster"/>
    <s v="2011"/>
    <x v="15"/>
    <n v="8.1996239795002399"/>
    <n v="7.98717170099179"/>
    <n v="0.30694949642854902"/>
    <n v="0.17506749948727501"/>
    <n v="0.68456154012253201"/>
    <n v="29.169720020699501"/>
    <n v="9.4385800329966907E-2"/>
    <n v="0.92439779234459696"/>
    <n v="9.2448778804090601"/>
    <n v="52.7711011094759"/>
    <n v="8.0708568120829298"/>
    <n v="2.7095708043834699"/>
    <n v="14.4350782102153"/>
    <n v="146.89166802087701"/>
    <n v="0"/>
    <n v="0"/>
    <n v="4.3237926959344302"/>
    <n v="107.446042517734"/>
  </r>
  <r>
    <s v="30"/>
    <x v="33"/>
    <s v="Övriga tjänster"/>
    <s v="2012"/>
    <x v="16"/>
    <n v="7.6769129611672797"/>
    <n v="7.4744293676291997"/>
    <n v="0.26267388490054899"/>
    <n v="0.175455493358637"/>
    <n v="0.44052983567779902"/>
    <n v="28.006872254052102"/>
    <n v="9.6656837551317307E-2"/>
    <n v="0.89215207058617996"/>
    <n v="7.21315428343686"/>
    <n v="45.183350586006902"/>
    <n v="6.9758121156206796"/>
    <n v="2.3484108140525999"/>
    <n v="12.4343049920149"/>
    <n v="143.65305239905399"/>
    <n v="0"/>
    <n v="0"/>
    <n v="3.7181270441119301"/>
    <n v="100.32526447690999"/>
  </r>
  <r>
    <s v="30"/>
    <x v="33"/>
    <s v="Övriga tjänster"/>
    <s v="2012"/>
    <x v="17"/>
    <n v="8.0917647343811208"/>
    <n v="7.8867295198563898"/>
    <n v="0.37596013787712701"/>
    <n v="0.18221720380658901"/>
    <n v="0.46766439703331902"/>
    <n v="29.086145401910098"/>
    <n v="7.3355917802712001E-2"/>
    <n v="1.00532562679994"/>
    <n v="7.8449540713848904"/>
    <n v="50.4168558022307"/>
    <n v="7.1701458845342696"/>
    <n v="2.4155827242667498"/>
    <n v="12.778614208633901"/>
    <n v="143.65305239905399"/>
    <n v="0"/>
    <n v="0"/>
    <n v="5.2491166485952503"/>
    <n v="107.231749586926"/>
  </r>
  <r>
    <s v="30"/>
    <x v="33"/>
    <s v="Övriga tjänster"/>
    <s v="2012"/>
    <x v="18"/>
    <n v="8.2623186035519893"/>
    <n v="8.0563169759688495"/>
    <n v="0.43243096903209099"/>
    <n v="0.183458348900852"/>
    <n v="0.49043259733418398"/>
    <n v="29.195191515396299"/>
    <n v="8.8388901212166401E-2"/>
    <n v="1.0464048712490299"/>
    <n v="8.0370797769838092"/>
    <n v="52.235830868411803"/>
    <n v="7.1465761945424999"/>
    <n v="2.4108638080949598"/>
    <n v="12.732795812948901"/>
    <n v="143.65305239905399"/>
    <n v="0"/>
    <n v="0"/>
    <n v="6.0141157833080099"/>
    <n v="108.845831819471"/>
  </r>
  <r>
    <s v="30"/>
    <x v="33"/>
    <s v="Övriga tjänster"/>
    <s v="2012"/>
    <x v="19"/>
    <n v="7.9453725305770799"/>
    <n v="7.7405653129997898"/>
    <n v="0.444536245299403"/>
    <n v="0.18284862933923601"/>
    <n v="0.45354565726194601"/>
    <n v="29.188629299117402"/>
    <n v="0.107492386840044"/>
    <n v="0.90266722278594502"/>
    <n v="7.4019028403760903"/>
    <n v="45.930702314270803"/>
    <n v="7.2963365499943302"/>
    <n v="2.4553651755139598"/>
    <n v="13.0067654294678"/>
    <n v="143.65305239905399"/>
    <n v="0"/>
    <n v="0"/>
    <n v="6.1925639509896104"/>
    <n v="103.496575944174"/>
  </r>
  <r>
    <s v="30"/>
    <x v="33"/>
    <s v="Övriga tjänster"/>
    <s v="2013"/>
    <x v="20"/>
    <n v="7.5438552889218702"/>
    <n v="7.3413290089899101"/>
    <n v="0.42332243485051901"/>
    <n v="0.178417304773062"/>
    <n v="0.385399764912632"/>
    <n v="28.171825571751501"/>
    <n v="7.7824721780363898E-2"/>
    <n v="0.81894124798312895"/>
    <n v="6.7161890664465602"/>
    <n v="43.231618625271103"/>
    <n v="8.0523525250515195"/>
    <n v="2.5060926498762401"/>
    <n v="14.6478702071275"/>
    <n v="144.45450074954499"/>
    <n v="0"/>
    <n v="0"/>
    <n v="5.9192324443044004"/>
    <n v="99.254139542636096"/>
  </r>
  <r>
    <s v="30"/>
    <x v="33"/>
    <s v="Övriga tjänster"/>
    <s v="2013"/>
    <x v="21"/>
    <n v="8.2986715572460703"/>
    <n v="8.0905202073646105"/>
    <n v="0.50437683512442"/>
    <n v="0.19396782643209801"/>
    <n v="0.43912054026466102"/>
    <n v="30.633256741974499"/>
    <n v="5.4317004509307897E-2"/>
    <n v="0.95660813663569699"/>
    <n v="7.6036975812113203"/>
    <n v="50.0733980434537"/>
    <n v="8.6868539474837796"/>
    <n v="2.7047123452797699"/>
    <n v="15.800691007996299"/>
    <n v="144.45450074954499"/>
    <n v="0"/>
    <n v="0"/>
    <n v="7.0317597915125303"/>
    <n v="110.681853333966"/>
  </r>
  <r>
    <s v="30"/>
    <x v="33"/>
    <s v="Övriga tjänster"/>
    <s v="2013"/>
    <x v="22"/>
    <n v="8.4621085283076596"/>
    <n v="8.2532112949975307"/>
    <n v="0.54606155650490396"/>
    <n v="0.195116324799504"/>
    <n v="0.45488951745439998"/>
    <n v="30.776334937780199"/>
    <n v="5.8955333417370998E-2"/>
    <n v="1.00190629900538"/>
    <n v="7.8215184154066497"/>
    <n v="52.177294780570797"/>
    <n v="8.6737460527389807"/>
    <n v="2.7032869604092098"/>
    <n v="15.7736755324198"/>
    <n v="144.45450074954499"/>
    <n v="0"/>
    <n v="0"/>
    <n v="7.5945581435456901"/>
    <n v="112.753008315255"/>
  </r>
  <r>
    <s v="30"/>
    <x v="33"/>
    <s v="Övriga tjänster"/>
    <s v="2013"/>
    <x v="23"/>
    <n v="7.8760852139743998"/>
    <n v="7.6705838725569997"/>
    <n v="0.55584963508597995"/>
    <n v="0.18805368272072101"/>
    <n v="0.400450526673781"/>
    <n v="29.7285545239966"/>
    <n v="6.7137287964849801E-2"/>
    <n v="0.85036540855920895"/>
    <n v="7.0316554100912798"/>
    <n v="45.029449580847398"/>
    <n v="8.5216753116565105"/>
    <n v="2.6500657821364602"/>
    <n v="15.5040980949342"/>
    <n v="144.45450074954499"/>
    <n v="0"/>
    <n v="0"/>
    <n v="7.74310332060276"/>
    <n v="104.287921229156"/>
  </r>
  <r>
    <s v="30"/>
    <x v="33"/>
    <s v="Övriga tjänster"/>
    <s v="2014"/>
    <x v="24"/>
    <n v="7.4122024313886801"/>
    <n v="7.1990645858162301"/>
    <n v="2.0041441495507999"/>
    <n v="0.23400024530584199"/>
    <n v="0.48021749017954002"/>
    <n v="28.581461216747599"/>
    <n v="0.21636754252024401"/>
    <n v="0.79253277078661699"/>
    <n v="6.6414156029807403"/>
    <n v="45.959843170049602"/>
    <n v="8.0567956934971008"/>
    <n v="2.8978398137296999"/>
    <n v="14.138835298788299"/>
    <n v="137.68169084137801"/>
    <n v="0"/>
    <n v="0"/>
    <n v="9.1756257713244"/>
    <n v="96.783251199047001"/>
  </r>
  <r>
    <s v="30"/>
    <x v="33"/>
    <s v="Övriga tjänster"/>
    <s v="2014"/>
    <x v="25"/>
    <n v="8.1928397818662599"/>
    <n v="7.9830784238453401"/>
    <n v="1.35689133437976"/>
    <n v="0.22191192580222899"/>
    <n v="0.474035958640665"/>
    <n v="30.7360375386091"/>
    <n v="0.109212948432743"/>
    <n v="0.91212528099436796"/>
    <n v="7.3898057507951398"/>
    <n v="50.704172879825499"/>
    <n v="8.3772651035938406"/>
    <n v="2.78345433872913"/>
    <n v="14.985397517729201"/>
    <n v="137.68169084137801"/>
    <n v="0"/>
    <n v="0"/>
    <n v="10.8929787308488"/>
    <n v="109.319452900852"/>
  </r>
  <r>
    <s v="30"/>
    <x v="33"/>
    <s v="Övriga tjänster"/>
    <s v="2014"/>
    <x v="26"/>
    <n v="8.3467562965939806"/>
    <n v="8.13952127456621"/>
    <n v="1.11076175291976"/>
    <n v="0.213279671870856"/>
    <n v="0.46550779073611598"/>
    <n v="30.633661787383598"/>
    <n v="9.8033644737867007E-2"/>
    <n v="0.93847125719562696"/>
    <n v="7.4789958671625802"/>
    <n v="51.375134106361301"/>
    <n v="8.2350482824494993"/>
    <n v="2.6656884191403898"/>
    <n v="14.8183927286883"/>
    <n v="137.68169084137801"/>
    <n v="0"/>
    <n v="0"/>
    <n v="11.2511305410098"/>
    <n v="110.86694368897901"/>
  </r>
  <r>
    <s v="30"/>
    <x v="33"/>
    <s v="Övriga tjänster"/>
    <s v="2014"/>
    <x v="27"/>
    <n v="7.9428413684484198"/>
    <n v="7.7277957340586898"/>
    <n v="1.86326159990989"/>
    <n v="0.24087246016730399"/>
    <n v="0.48331220014344001"/>
    <n v="30.985612879401"/>
    <n v="0.17721199084119199"/>
    <n v="0.83035996153824299"/>
    <n v="7.0666954819097603"/>
    <n v="47.826055778300997"/>
    <n v="8.6790570789748092"/>
    <n v="3.0183219292579699"/>
    <n v="15.3585244438174"/>
    <n v="137.68169084137801"/>
    <n v="0"/>
    <n v="0"/>
    <n v="10.744562637977801"/>
    <n v="104.85910770248999"/>
  </r>
  <r>
    <s v="30"/>
    <x v="33"/>
    <s v="Övriga tjänster"/>
    <s v="2015"/>
    <x v="28"/>
    <n v="7.9080713912232703"/>
    <n v="7.69209834533146"/>
    <n v="2.0870686434900199"/>
    <n v="0.25818392923230798"/>
    <n v="0.48824492317173601"/>
    <n v="30.244030165418401"/>
    <n v="0.19583531972196599"/>
    <n v="0.75222372751814304"/>
    <n v="6.4810229765288199"/>
    <n v="45.265330707325703"/>
    <n v="8.8035736539066392"/>
    <n v="3.0003787151432402"/>
    <n v="15.6509479327257"/>
    <n v="133.88344679644001"/>
    <n v="0"/>
    <n v="0"/>
    <n v="11.426913326689499"/>
    <n v="104.361194473042"/>
  </r>
  <r>
    <s v="30"/>
    <x v="33"/>
    <s v="Övriga tjänster"/>
    <s v="2015"/>
    <x v="29"/>
    <n v="8.6593208811431399"/>
    <n v="8.4464133915721504"/>
    <n v="1.63459523496462"/>
    <n v="0.24694413244073901"/>
    <n v="0.48513741706265401"/>
    <n v="31.7927268270323"/>
    <n v="0.117544191027359"/>
    <n v="0.85934507481490596"/>
    <n v="7.0996678570517"/>
    <n v="49.658586378087101"/>
    <n v="8.9843627899313194"/>
    <n v="2.86500320152467"/>
    <n v="16.216081999663501"/>
    <n v="133.88344679644001"/>
    <n v="0"/>
    <n v="0"/>
    <n v="14.4947256775434"/>
    <n v="115.282411078435"/>
  </r>
  <r>
    <s v="30"/>
    <x v="33"/>
    <s v="Övriga tjänster"/>
    <s v="2015"/>
    <x v="30"/>
    <n v="8.8215315492823301"/>
    <n v="8.6121589376906105"/>
    <n v="1.51330911176742"/>
    <n v="0.23448733592818599"/>
    <n v="0.476786456225119"/>
    <n v="31.3809834619423"/>
    <n v="9.3303987152231704E-2"/>
    <n v="0.90149059209959304"/>
    <n v="7.2405536548146099"/>
    <n v="51.136706530367903"/>
    <n v="8.72370315679348"/>
    <n v="2.7043522402742601"/>
    <n v="15.8416519609529"/>
    <n v="133.88344679644001"/>
    <n v="0"/>
    <n v="0"/>
    <n v="16.972446856354502"/>
    <n v="117.170102378902"/>
  </r>
  <r>
    <s v="30"/>
    <x v="33"/>
    <s v="Övriga tjänster"/>
    <s v="2015"/>
    <x v="31"/>
    <n v="8.4640029044312595"/>
    <n v="8.2466311250832902"/>
    <n v="2.1149494896538399"/>
    <n v="0.26244434824484802"/>
    <n v="0.49787786666558898"/>
    <n v="31.979007967866899"/>
    <n v="0.17335734122415999"/>
    <n v="0.80659293754435402"/>
    <n v="6.8883307532868798"/>
    <n v="47.801931551126899"/>
    <n v="9.2096272549440599"/>
    <n v="3.0498438063764102"/>
    <n v="16.482813629670002"/>
    <n v="133.88344679644001"/>
    <n v="0"/>
    <n v="0"/>
    <n v="15.316566850636001"/>
    <n v="111.864660748864"/>
  </r>
  <r>
    <s v="30"/>
    <x v="33"/>
    <s v="Övriga tjänster"/>
    <s v="2016"/>
    <x v="32"/>
    <n v="7.9823587850755997"/>
    <n v="7.7593275515675497"/>
    <n v="2.9331521648129399"/>
    <n v="0.29602755183263801"/>
    <n v="0.53942691251836705"/>
    <n v="30.4869625077846"/>
    <n v="0.249180723574663"/>
    <n v="0.78271793905358999"/>
    <n v="6.7623269022049"/>
    <n v="49.119655100770899"/>
    <n v="9.3165465960898395"/>
    <n v="3.1550770646888102"/>
    <n v="16.586071318872602"/>
    <n v="129.47997872188299"/>
    <n v="0"/>
    <n v="0"/>
    <n v="18.850189341683301"/>
    <n v="104.968887406451"/>
  </r>
  <r>
    <s v="30"/>
    <x v="33"/>
    <s v="Övriga tjänster"/>
    <s v="2016"/>
    <x v="33"/>
    <n v="8.8633462606521594"/>
    <n v="8.6441625514825091"/>
    <n v="2.1441106493899502"/>
    <n v="0.28304147857234702"/>
    <n v="0.52491923664576001"/>
    <n v="32.906317532543603"/>
    <n v="0.11843747832589301"/>
    <n v="0.86830870869638699"/>
    <n v="7.3959417246889396"/>
    <n v="52.4812139506843"/>
    <n v="9.7608675263207196"/>
    <n v="3.0010196380881502"/>
    <n v="17.753432078695099"/>
    <n v="129.47997872188299"/>
    <n v="0"/>
    <n v="0"/>
    <n v="21.3941736124162"/>
    <n v="118.115676984153"/>
  </r>
  <r>
    <s v="30"/>
    <x v="33"/>
    <s v="Övriga tjänster"/>
    <s v="2016"/>
    <x v="34"/>
    <n v="9.1249299756817308"/>
    <n v="8.9074520126402899"/>
    <n v="1.8049739310472599"/>
    <n v="0.27753625212149602"/>
    <n v="0.51610276812000599"/>
    <n v="33.452154602200601"/>
    <n v="8.2231023148368901E-2"/>
    <n v="0.890915263493403"/>
    <n v="7.5631739678491199"/>
    <n v="53.346288020232798"/>
    <n v="9.8341027771942002"/>
    <n v="2.9347466548065499"/>
    <n v="17.996375070389799"/>
    <n v="129.47997872188299"/>
    <n v="0"/>
    <n v="0"/>
    <n v="20.876991807647201"/>
    <n v="121.54049992641001"/>
  </r>
  <r>
    <s v="30"/>
    <x v="33"/>
    <s v="Övriga tjänster"/>
    <s v="2016"/>
    <x v="35"/>
    <n v="8.6732236458001903"/>
    <n v="8.4457449277387795"/>
    <n v="2.9022103263682202"/>
    <n v="0.31284809769453797"/>
    <n v="0.53907119465965403"/>
    <n v="33.818124798083502"/>
    <n v="0.20853463921012799"/>
    <n v="0.79964835982299098"/>
    <n v="7.1786728409901901"/>
    <n v="50.171344307503098"/>
    <n v="10.309145168767801"/>
    <n v="3.3453705059706502"/>
    <n v="18.533169356792101"/>
    <n v="129.47997872188299"/>
    <n v="0"/>
    <n v="0"/>
    <n v="22.794280615800201"/>
    <n v="114.672318206966"/>
  </r>
  <r>
    <s v="30"/>
    <x v="33"/>
    <s v="Övriga tjänster"/>
    <s v="2017"/>
    <x v="36"/>
    <n v="7.6247773176568598"/>
    <n v="7.4262681983687902"/>
    <n v="3.0204540850782799"/>
    <n v="0.30165702388915"/>
    <n v="0.50518698321255895"/>
    <n v="28.463590624080201"/>
    <n v="0.235286008207539"/>
    <n v="0.71163803583507101"/>
    <n v="6.2988758249397501"/>
    <n v="46.126677503013099"/>
    <n v="9.2052600085952694"/>
    <n v="3.0812141157066701"/>
    <n v="16.4334962258852"/>
    <n v="104.424772427487"/>
    <n v="0"/>
    <n v="0"/>
    <n v="20.825649265091698"/>
    <n v="100.27274451394599"/>
  </r>
  <r>
    <s v="30"/>
    <x v="33"/>
    <s v="Övriga tjänster"/>
    <s v="2017"/>
    <x v="37"/>
    <n v="8.4853752661782096"/>
    <n v="8.2892257779939804"/>
    <n v="2.2912906970376699"/>
    <n v="0.29234083609066602"/>
    <n v="0.50908550688286902"/>
    <n v="30.587149409507401"/>
    <n v="0.118071577693244"/>
    <n v="0.80100606135612396"/>
    <n v="6.9458079515166897"/>
    <n v="50.197456370553702"/>
    <n v="9.6172245452299094"/>
    <n v="2.9510863716314599"/>
    <n v="17.500216368526601"/>
    <n v="104.424772427487"/>
    <n v="0"/>
    <n v="0"/>
    <n v="22.5461842289751"/>
    <n v="113.1221721558"/>
  </r>
  <r>
    <s v="30"/>
    <x v="33"/>
    <s v="Övriga tjänster"/>
    <s v="2017"/>
    <x v="38"/>
    <n v="8.6133232539437898"/>
    <n v="8.4208154132926598"/>
    <n v="2.0240117800438302"/>
    <n v="0.27980846653549801"/>
    <n v="0.49763659256186799"/>
    <n v="30.365019689521201"/>
    <n v="7.8762245105812506E-2"/>
    <n v="0.819003303898863"/>
    <n v="7.0196953874558998"/>
    <n v="50.767868252910503"/>
    <n v="9.4369078670315396"/>
    <n v="2.80683416959678"/>
    <n v="17.282054570402401"/>
    <n v="104.424772427487"/>
    <n v="0"/>
    <n v="0"/>
    <n v="23.305829098937298"/>
    <n v="114.733865104161"/>
  </r>
  <r>
    <s v="30"/>
    <x v="33"/>
    <s v="Övriga tjänster"/>
    <s v="2017"/>
    <x v="39"/>
    <n v="8.0995321662382693"/>
    <n v="7.8994476559905804"/>
    <n v="3.0702539979841998"/>
    <n v="0.30746246130455102"/>
    <n v="0.50650662766027799"/>
    <n v="30.1568413751294"/>
    <n v="0.19629585058968901"/>
    <n v="0.73928529119449204"/>
    <n v="6.6226854346016397"/>
    <n v="47.656422364087298"/>
    <n v="9.6829110404490795"/>
    <n v="3.1313405908793701"/>
    <n v="17.421761431375099"/>
    <n v="104.424772427487"/>
    <n v="0"/>
    <n v="0"/>
    <n v="25.5518659280892"/>
    <n v="107.041869868636"/>
  </r>
  <r>
    <s v="30"/>
    <x v="33"/>
    <s v="Övriga tjänster"/>
    <s v="2018"/>
    <x v="40"/>
    <n v="7.19642748689611"/>
    <n v="7.0189892183135401"/>
    <n v="2.9739018680660898"/>
    <n v="0.29883964912948202"/>
    <n v="0.48685326643706101"/>
    <n v="25.747833957870199"/>
    <n v="0.237155663953768"/>
    <n v="0.67436986367713803"/>
    <n v="6.0029105684741904"/>
    <n v="44.623558031651697"/>
    <n v="8.8224976787693201"/>
    <n v="2.92267435065299"/>
    <n v="15.7900269039104"/>
    <n v="84.613870103013994"/>
    <n v="0"/>
    <n v="0"/>
    <n v="20.793793611580501"/>
    <n v="94.689053963139898"/>
  </r>
  <r>
    <s v="30"/>
    <x v="33"/>
    <s v="Övriga tjänster"/>
    <s v="2018"/>
    <x v="41"/>
    <n v="8.1659755854374492"/>
    <n v="7.9882054033861998"/>
    <n v="2.4822833398843098"/>
    <n v="0.29887558424490901"/>
    <n v="0.49836721869064399"/>
    <n v="28.4679185873348"/>
    <n v="0.122068741007395"/>
    <n v="0.75868658952779"/>
    <n v="6.6907181755808596"/>
    <n v="48.610328614727003"/>
    <n v="9.5259132813049003"/>
    <n v="2.8776978411433398"/>
    <n v="17.392599011485402"/>
    <n v="84.613870103013994"/>
    <n v="0"/>
    <n v="0"/>
    <n v="25.416112151659899"/>
    <n v="109.006657192254"/>
  </r>
  <r>
    <s v="30"/>
    <x v="33"/>
    <s v="Övriga tjänster"/>
    <s v="2018"/>
    <x v="42"/>
    <n v="8.4296526965611793"/>
    <n v="8.2546559039515692"/>
    <n v="2.0358094275018201"/>
    <n v="0.28824282053096101"/>
    <n v="0.49994910949639498"/>
    <n v="28.460804991691202"/>
    <n v="8.2519344418506599E-2"/>
    <n v="0.79952110459787595"/>
    <n v="6.8922557727359104"/>
    <n v="50.547299810378398"/>
    <n v="9.3930676847040999"/>
    <n v="2.7512376075014302"/>
    <n v="17.256887952970398"/>
    <n v="84.613870103013994"/>
    <n v="0"/>
    <n v="0"/>
    <n v="23.551163176498001"/>
    <n v="112.498820223862"/>
  </r>
  <r>
    <s v="30"/>
    <x v="33"/>
    <s v="Övriga tjänster"/>
    <s v="2018"/>
    <x v="43"/>
    <n v="7.7882075747154804"/>
    <n v="7.6076064406709403"/>
    <n v="2.9608985794856899"/>
    <n v="0.30893852252199699"/>
    <n v="0.50423412404281298"/>
    <n v="27.689888862153801"/>
    <n v="0.199275251147817"/>
    <n v="0.72207812871156896"/>
    <n v="6.4355743336521396"/>
    <n v="47.208541414709003"/>
    <n v="9.4089470025183601"/>
    <n v="3.0046210138460498"/>
    <n v="16.978447040403999"/>
    <n v="84.613870103013994"/>
    <n v="0"/>
    <n v="0"/>
    <n v="24.505293611825302"/>
    <n v="103.070068438679"/>
  </r>
  <r>
    <s v="30"/>
    <x v="33"/>
    <s v="Övriga tjänster"/>
    <s v="2019"/>
    <x v="44"/>
    <n v="6.6670264166174604"/>
    <n v="6.5259039848335201"/>
    <n v="2.0920139261303401"/>
    <n v="0.25299776062871798"/>
    <n v="0.40185479038102301"/>
    <n v="21.237607049705002"/>
    <n v="0.14453685623628701"/>
    <n v="0.58905509912182497"/>
    <n v="5.5145376900394103"/>
    <n v="40.281772727459597"/>
    <n v="7.4082840353886503"/>
    <n v="2.3949720201953602"/>
    <n v="13.3322154446267"/>
    <n v="62.826091086668299"/>
    <n v="0"/>
    <n v="0"/>
    <n v="17.726669500976801"/>
    <n v="88.716770157418196"/>
  </r>
  <r>
    <s v="30"/>
    <x v="33"/>
    <s v="Övriga tjänster"/>
    <s v="2019"/>
    <x v="45"/>
    <n v="7.60007168600852"/>
    <n v="7.4550884041121197"/>
    <n v="1.9238737689425101"/>
    <n v="0.26467801878290198"/>
    <n v="0.42919699400949801"/>
    <n v="23.684960534586999"/>
    <n v="7.6684184313081799E-2"/>
    <n v="0.67338873917515996"/>
    <n v="6.2372322554975197"/>
    <n v="45.201356403550001"/>
    <n v="8.1283640426297108"/>
    <n v="2.47276526319621"/>
    <n v="14.819690791831"/>
    <n v="62.826091086668299"/>
    <n v="0"/>
    <n v="0"/>
    <n v="21.6868288649768"/>
    <n v="102.183252136639"/>
  </r>
  <r>
    <s v="30"/>
    <x v="33"/>
    <s v="Övriga tjänster"/>
    <s v="2019"/>
    <x v="46"/>
    <n v="7.85069573683207"/>
    <n v="7.7069113353251799"/>
    <n v="1.6362449779036901"/>
    <n v="0.25929718433990301"/>
    <n v="0.43730559179106898"/>
    <n v="23.751563457027999"/>
    <n v="5.3182214562706998E-2"/>
    <n v="0.713257919205738"/>
    <n v="6.4492610389451697"/>
    <n v="47.478319689643001"/>
    <n v="8.0566128704669406"/>
    <n v="2.4044881456165101"/>
    <n v="14.7464039122477"/>
    <n v="62.826091086668299"/>
    <n v="0"/>
    <n v="0"/>
    <n v="20.0810198015655"/>
    <n v="105.54281466074001"/>
  </r>
  <r>
    <s v="30"/>
    <x v="33"/>
    <s v="Övriga tjänster"/>
    <s v="2019"/>
    <x v="47"/>
    <n v="7.2273373559665801"/>
    <n v="7.0821220877500197"/>
    <n v="2.16559918846324"/>
    <n v="0.26619812240568602"/>
    <n v="0.42309552472807499"/>
    <n v="22.918545131798201"/>
    <n v="0.12228326826737999"/>
    <n v="0.63484141676754802"/>
    <n v="5.9486479953385096"/>
    <n v="43.1191559612476"/>
    <n v="7.9527000290799803"/>
    <n v="2.5081410185069299"/>
    <n v="14.3896092346335"/>
    <n v="62.826091086668299"/>
    <n v="0"/>
    <n v="0"/>
    <n v="20.878943805145401"/>
    <n v="96.574570635531998"/>
  </r>
  <r>
    <s v="30"/>
    <x v="33"/>
    <s v="Övriga tjänster"/>
    <s v="2020"/>
    <x v="48"/>
    <n v="6.5141256172084701"/>
    <n v="6.3832362699331302"/>
    <n v="2.2796164497226798"/>
    <n v="0.25268063908034599"/>
    <n v="0.39825195234358501"/>
    <n v="19.788379098387299"/>
    <n v="0.138672028387749"/>
    <n v="0.56807282543436399"/>
    <n v="5.5718128762043904"/>
    <n v="40.518896730214699"/>
    <n v="7.2944884057692896"/>
    <n v="2.3299852288571699"/>
    <n v="13.1636696233771"/>
    <n v="52.777923253427801"/>
    <n v="0"/>
    <n v="0"/>
    <n v="20.488819963100099"/>
    <n v="86.791228824336301"/>
  </r>
  <r>
    <s v="30"/>
    <x v="33"/>
    <s v="Övriga tjänster"/>
    <s v="2020"/>
    <x v="49"/>
    <n v="6.6405759766534098"/>
    <n v="6.51469070113155"/>
    <n v="1.8172040515772001"/>
    <n v="0.23551454330746199"/>
    <n v="0.38199993899875601"/>
    <n v="19.5315250436688"/>
    <n v="7.3999760934377407E-2"/>
    <n v="0.58447803987803404"/>
    <n v="5.6417137198234002"/>
    <n v="41.067694472230002"/>
    <n v="7.0800265107774196"/>
    <n v="2.1385155512757499"/>
    <n v="12.928739163147201"/>
    <n v="52.777923253427801"/>
    <n v="0"/>
    <n v="0"/>
    <n v="20.294436778424298"/>
    <n v="89.181075881330102"/>
  </r>
  <r>
    <s v="30"/>
    <x v="33"/>
    <s v="Övriga tjänster"/>
    <s v="2020"/>
    <x v="50"/>
    <n v="7.3087283358869897"/>
    <n v="7.18009544778623"/>
    <n v="1.6359021334794099"/>
    <n v="0.242614398392868"/>
    <n v="0.41293390261544299"/>
    <n v="20.681332968217699"/>
    <n v="5.5237720853727801E-2"/>
    <n v="0.66295834446027002"/>
    <n v="6.2185630573950101"/>
    <n v="46.222680582395"/>
    <n v="7.3891694823751104"/>
    <n v="2.18116252144846"/>
    <n v="13.5561293388383"/>
    <n v="52.777923253427801"/>
    <n v="0"/>
    <n v="0"/>
    <n v="20.125135624147401"/>
    <n v="98.279966100129897"/>
  </r>
  <r>
    <s v="30"/>
    <x v="33"/>
    <s v="Övriga tjänster"/>
    <s v="2020"/>
    <x v="51"/>
    <n v="6.7522678065038102"/>
    <n v="6.6187433646626603"/>
    <n v="1.8179162822925301"/>
    <n v="0.26303167026966801"/>
    <n v="0.39439735593826702"/>
    <n v="20.997140672564999"/>
    <n v="0.117476934724214"/>
    <n v="0.56015206891326297"/>
    <n v="5.7020153612686304"/>
    <n v="40.013197004771499"/>
    <n v="7.7683083948437304"/>
    <n v="2.4180328902405801"/>
    <n v="14.096832466293201"/>
    <n v="52.777923253427801"/>
    <n v="0"/>
    <n v="0"/>
    <n v="16.222596104530702"/>
    <n v="90.190593818383206"/>
  </r>
  <r>
    <s v="30"/>
    <x v="33"/>
    <s v="Övriga tjänster"/>
    <s v="2021"/>
    <x v="52"/>
    <n v="6.0259615942607896"/>
    <n v="5.9120064048244201"/>
    <n v="2.0562393152041598"/>
    <n v="0.23115825818862001"/>
    <n v="0.356356834386586"/>
    <n v="16.995888854259999"/>
    <n v="0.13763790823819"/>
    <n v="0.520633382527804"/>
    <n v="5.1826924635558704"/>
    <n v="37.2431998765176"/>
    <n v="6.6479661918034996"/>
    <n v="2.11357518815496"/>
    <n v="12.004626881168701"/>
    <n v="42.7202596535599"/>
    <n v="0"/>
    <n v="0"/>
    <n v="17.471403850704402"/>
    <n v="80.268090547422602"/>
  </r>
  <r>
    <s v="30"/>
    <x v="33"/>
    <s v="Övriga tjänster"/>
    <s v="2021"/>
    <x v="53"/>
    <n v="7.0563740863932498"/>
    <n v="6.9379641394658904"/>
    <n v="1.62852487318164"/>
    <n v="0.244686850957474"/>
    <n v="0.387416848931046"/>
    <n v="19.254424510821401"/>
    <n v="7.51288214116487E-2"/>
    <n v="0.61295609704516596"/>
    <n v="6.0075995390890604"/>
    <n v="43.008173734059802"/>
    <n v="7.3994213605072803"/>
    <n v="2.1946347611471899"/>
    <n v="13.556604140602801"/>
    <n v="42.7202596535599"/>
    <n v="0"/>
    <n v="0"/>
    <n v="17.754799404254801"/>
    <n v="95.063207945944598"/>
  </r>
  <r>
    <s v="30"/>
    <x v="33"/>
    <s v="Övriga tjänster"/>
    <s v="2021"/>
    <x v="54"/>
    <n v="7.35820262689976"/>
    <n v="7.24222542130068"/>
    <n v="1.66624583803285"/>
    <n v="0.23419439136746001"/>
    <n v="0.39983686546941599"/>
    <n v="18.943032895827798"/>
    <n v="5.5642582486796703E-2"/>
    <n v="0.67031864487396098"/>
    <n v="6.2637415753365104"/>
    <n v="46.543260576848198"/>
    <n v="7.1353673232700396"/>
    <n v="2.0750825578107901"/>
    <n v="13.1239841693146"/>
    <n v="42.7202596535599"/>
    <n v="0"/>
    <n v="0"/>
    <n v="20.622919290629302"/>
    <n v="99.158455489628295"/>
  </r>
  <r>
    <s v="30"/>
    <x v="33"/>
    <s v="Övriga tjänster"/>
    <s v="2021"/>
    <x v="55"/>
    <n v="6.6004622322303996"/>
    <n v="6.4831174528287399"/>
    <n v="2.12610609977922"/>
    <n v="0.2415608673346"/>
    <n v="0.37896035372956899"/>
    <n v="18.256654228792101"/>
    <n v="0.117497883101541"/>
    <n v="0.57500496675155599"/>
    <n v="5.6568301815234801"/>
    <n v="40.7899496425701"/>
    <n v="7.0784361133723497"/>
    <n v="2.1910377942635799"/>
    <n v="12.855361378367199"/>
    <n v="42.7202596535599"/>
    <n v="0"/>
    <n v="0"/>
    <n v="20.555306584684601"/>
    <n v="88.331672070944407"/>
  </r>
  <r>
    <s v="30"/>
    <x v="33"/>
    <s v="Övriga tjänster"/>
    <s v="2022"/>
    <x v="56"/>
    <n v="5.7093805816904002"/>
    <n v="5.6057760636651999"/>
    <n v="1.6480477981083099"/>
    <n v="0.20218915917462299"/>
    <n v="0.31570929963352901"/>
    <n v="15.632132450700899"/>
    <n v="4.7246955016903402E-2"/>
    <n v="0.50050215897714201"/>
    <n v="4.8901374101109596"/>
    <n v="35.124158079828398"/>
    <n v="6.0140510595494101"/>
    <n v="1.7849819566932601"/>
    <n v="11.0169047630456"/>
    <n v="42.7202596535599"/>
    <n v="0"/>
    <n v="0"/>
    <n v="19.122615569484498"/>
    <n v="77.440753049631695"/>
  </r>
  <r>
    <s v="30"/>
    <x v="33"/>
    <s v="Övriga tjänster"/>
    <s v="2022"/>
    <x v="57"/>
    <n v="6.1358923881064502"/>
    <n v="6.0335930033218803"/>
    <n v="1.7351595312751"/>
    <n v="0.194936628006007"/>
    <n v="0.33773742531381901"/>
    <n v="15.740761186944001"/>
    <n v="3.0683939267027501E-2"/>
    <n v="0.57096009973478801"/>
    <n v="5.2686912887927004"/>
    <n v="39.492884265415199"/>
    <n v="5.91057265289367"/>
    <n v="1.7123914528581501"/>
    <n v="10.8792882513869"/>
    <n v="42.7202596535599"/>
    <n v="0"/>
    <n v="0"/>
    <n v="22.458360563818498"/>
    <n v="83.460711879752793"/>
  </r>
  <r>
    <s v="30"/>
    <x v="33"/>
    <s v="Övriga tjänster"/>
    <s v="2022"/>
    <x v="58"/>
    <n v="6.3524834740590004"/>
    <n v="6.2503561355995796"/>
    <n v="1.70636948636787"/>
    <n v="0.19319508320516601"/>
    <n v="0.34807539128047799"/>
    <n v="15.8661309362286"/>
    <n v="2.56873919981443E-2"/>
    <n v="0.60332723707951696"/>
    <n v="5.4592123256143896"/>
    <n v="41.579561254499801"/>
    <n v="5.8969566348495199"/>
    <n v="1.69246484835912"/>
    <n v="10.874060727323499"/>
    <n v="42.7202596535599"/>
    <n v="0"/>
    <n v="0"/>
    <n v="22.857223014213599"/>
    <n v="86.452521955129498"/>
  </r>
  <r>
    <s v="30"/>
    <x v="33"/>
    <s v="Övriga tjänster"/>
    <s v="2022"/>
    <x v="59"/>
    <n v="6.0384863300607803"/>
    <n v="5.9337118158986"/>
    <n v="1.71559888800572"/>
    <n v="0.20461823592883699"/>
    <n v="0.334505399529964"/>
    <n v="16.085384347186"/>
    <n v="4.2243927318957902E-2"/>
    <n v="0.54448033010056396"/>
    <n v="5.1797897585614798"/>
    <n v="37.938390273571201"/>
    <n v="6.1265823270145399"/>
    <n v="1.8025160111140299"/>
    <n v="11.242739370641299"/>
    <n v="42.7202596535599"/>
    <n v="0"/>
    <n v="0"/>
    <n v="20.779232380924999"/>
    <n v="82.012634265190698"/>
  </r>
  <r>
    <s v="30"/>
    <x v="33"/>
    <s v="Övriga tjänster"/>
    <s v="2023"/>
    <x v="60"/>
    <n v="5.7663796932515501"/>
    <n v="5.6634725783639901"/>
    <n v="1.7721317320533501"/>
    <n v="0.19896724546158001"/>
    <n v="0.32129515664427599"/>
    <n v="15.421553129240801"/>
    <n v="4.7465509248502701E-2"/>
    <n v="0.51900384663070298"/>
    <n v="4.9557559495542298"/>
    <n v="36.329081816420697"/>
    <n v="5.8907928847631599"/>
    <n v="1.7519697137605399"/>
    <n v="10.7867823110013"/>
    <n v="42.7202596535599"/>
    <n v="0"/>
    <n v="0"/>
    <n v="20.8430322674031"/>
    <n v="78.244476539471904"/>
  </r>
  <r>
    <s v="31"/>
    <x v="34"/>
    <s v="Övriga tjänster"/>
    <s v="2008"/>
    <x v="0"/>
    <n v="34.944346983090497"/>
    <n v="34.187559992869701"/>
    <n v="1.3567439782509001"/>
    <n v="0.82668457026464004"/>
    <n v="2.6074215926998199"/>
    <n v="166.768427705524"/>
    <n v="0.20148220613044199"/>
    <n v="4.4459244038573802"/>
    <n v="47.184832195282603"/>
    <n v="229.814653577504"/>
    <n v="25.000594681253101"/>
    <n v="12.167517497559899"/>
    <n v="40.105027012332698"/>
    <n v="464.707774505033"/>
    <n v="0"/>
    <n v="0"/>
    <n v="19.097672896904999"/>
    <n v="445.595851776627"/>
  </r>
  <r>
    <s v="31"/>
    <x v="34"/>
    <s v="Övriga tjänster"/>
    <s v="2008"/>
    <x v="1"/>
    <n v="38.487360963611899"/>
    <n v="37.699933924282298"/>
    <n v="2.2462618727018202"/>
    <n v="0.91757389944610801"/>
    <n v="2.8415064811209301"/>
    <n v="184.86684339692701"/>
    <n v="0.185321786457225"/>
    <n v="5.1001772683703797"/>
    <n v="53.237536239753403"/>
    <n v="261.41739632559802"/>
    <n v="27.6430894844843"/>
    <n v="13.4523210175381"/>
    <n v="44.345511446392798"/>
    <n v="464.707774505033"/>
    <n v="0"/>
    <n v="0"/>
    <n v="31.1136482017736"/>
    <n v="499.277595997839"/>
  </r>
  <r>
    <s v="31"/>
    <x v="34"/>
    <s v="Övriga tjänster"/>
    <s v="2008"/>
    <x v="2"/>
    <n v="37.872501923075902"/>
    <n v="37.090210906966398"/>
    <n v="2.42849934738895"/>
    <n v="0.89471314279119196"/>
    <n v="2.8744378130274302"/>
    <n v="179.057236888397"/>
    <n v="0.186725082510136"/>
    <n v="5.2709616541642097"/>
    <n v="53.2537853091535"/>
    <n v="265.83676311566097"/>
    <n v="26.542378051212101"/>
    <n v="12.926900353427801"/>
    <n v="42.567682268732099"/>
    <n v="464.707774505033"/>
    <n v="0"/>
    <n v="0"/>
    <n v="33.672872366268003"/>
    <n v="492.64134596346298"/>
  </r>
  <r>
    <s v="31"/>
    <x v="34"/>
    <s v="Övriga tjänster"/>
    <s v="2008"/>
    <x v="3"/>
    <n v="36.908357278921699"/>
    <n v="36.133132742531799"/>
    <n v="2.15645337411866"/>
    <n v="0.88909073705216402"/>
    <n v="2.6752755916419502"/>
    <n v="179.79488087773001"/>
    <n v="0.208650620149712"/>
    <n v="4.6359038788676399"/>
    <n v="50.036065018311099"/>
    <n v="241.30066658410399"/>
    <n v="27.1284161155438"/>
    <n v="13.195936983618401"/>
    <n v="43.526838862579098"/>
    <n v="464.707774505033"/>
    <n v="0"/>
    <n v="0"/>
    <n v="29.84729042216"/>
    <n v="476.30531375530501"/>
  </r>
  <r>
    <s v="31"/>
    <x v="34"/>
    <s v="Övriga tjänster"/>
    <s v="2009"/>
    <x v="4"/>
    <n v="34.679892056869498"/>
    <n v="33.915261991614798"/>
    <n v="0.89651394400607698"/>
    <n v="0.83207987977131403"/>
    <n v="2.2585652036938102"/>
    <n v="158.43078433074501"/>
    <n v="0.25390415586690901"/>
    <n v="4.0003745459231199"/>
    <n v="44.049142683723197"/>
    <n v="212.6196919361"/>
    <n v="24.977962693233501"/>
    <n v="11.9377140472423"/>
    <n v="40.326610952795697"/>
    <n v="480.889071411879"/>
    <n v="0"/>
    <n v="0"/>
    <n v="12.1178561068196"/>
    <n v="450.30579266907301"/>
  </r>
  <r>
    <s v="31"/>
    <x v="34"/>
    <s v="Övriga tjänster"/>
    <s v="2009"/>
    <x v="5"/>
    <n v="38.121058513392697"/>
    <n v="37.3281722449913"/>
    <n v="1.0735783561085801"/>
    <n v="0.90791485640492198"/>
    <n v="2.5499914300778999"/>
    <n v="172.32031059069101"/>
    <n v="0.19592043291106201"/>
    <n v="4.7060608938905304"/>
    <n v="49.891068264588"/>
    <n v="245.75552284084301"/>
    <n v="26.913511789965401"/>
    <n v="12.866449819629601"/>
    <n v="43.4471938701586"/>
    <n v="480.889071411879"/>
    <n v="0"/>
    <n v="0"/>
    <n v="14.4712086615956"/>
    <n v="502.11205074109"/>
  </r>
  <r>
    <s v="31"/>
    <x v="34"/>
    <s v="Övriga tjänster"/>
    <s v="2009"/>
    <x v="6"/>
    <n v="38.555744021775403"/>
    <n v="37.759536111467199"/>
    <n v="1.0064487551061201"/>
    <n v="0.91258209912931998"/>
    <n v="2.6244493795380901"/>
    <n v="172.72929397585401"/>
    <n v="0.197485375915325"/>
    <n v="4.88215857297567"/>
    <n v="50.900275369703202"/>
    <n v="252.93224012013101"/>
    <n v="26.850145654286099"/>
    <n v="12.841378293224601"/>
    <n v="43.338751058908002"/>
    <n v="480.889071411879"/>
    <n v="0"/>
    <n v="0"/>
    <n v="13.600803246140799"/>
    <n v="508.71315083184902"/>
  </r>
  <r>
    <s v="31"/>
    <x v="34"/>
    <s v="Övriga tjänster"/>
    <s v="2009"/>
    <x v="7"/>
    <n v="37.2941740882424"/>
    <n v="36.5073576021882"/>
    <n v="1.0056904739359001"/>
    <n v="0.90335128256082897"/>
    <n v="2.3764044558436099"/>
    <n v="172.70852488742901"/>
    <n v="0.25367917679730601"/>
    <n v="4.17364110406709"/>
    <n v="46.974454818319998"/>
    <n v="224.11148432455499"/>
    <n v="27.375449089385601"/>
    <n v="13.0756046486537"/>
    <n v="44.2066718392255"/>
    <n v="480.889071411879"/>
    <n v="0"/>
    <n v="0"/>
    <n v="13.636517193491899"/>
    <n v="484.741242357239"/>
  </r>
  <r>
    <s v="31"/>
    <x v="34"/>
    <s v="Övriga tjänster"/>
    <s v="2010"/>
    <x v="8"/>
    <n v="35.578234475250603"/>
    <n v="34.856311141994198"/>
    <n v="4.3775084429094697"/>
    <n v="0.84991818687985299"/>
    <n v="2.1088749860459002"/>
    <n v="155.64044352589099"/>
    <n v="0.289943920506675"/>
    <n v="4.2623144677929901"/>
    <n v="42.243482965239401"/>
    <n v="204.37488686874701"/>
    <n v="23.820953390417799"/>
    <n v="11.6392150837047"/>
    <n v="38.1282835361284"/>
    <n v="437.64651412394102"/>
    <n v="0"/>
    <n v="0"/>
    <n v="61.294446889825402"/>
    <n v="450.04745600466299"/>
  </r>
  <r>
    <s v="31"/>
    <x v="34"/>
    <s v="Övriga tjänster"/>
    <s v="2010"/>
    <x v="9"/>
    <n v="37.944946301877401"/>
    <n v="37.197427299449998"/>
    <n v="5.8298014041286601"/>
    <n v="0.91374048903879701"/>
    <n v="2.4189735252917801"/>
    <n v="167.12308625195701"/>
    <n v="0.16601167432588701"/>
    <n v="5.1300380040429499"/>
    <n v="47.832922223935597"/>
    <n v="236.813435963296"/>
    <n v="25.359355595166399"/>
    <n v="12.392018715476601"/>
    <n v="40.590090600199403"/>
    <n v="437.64651412394102"/>
    <n v="0"/>
    <n v="0"/>
    <n v="81.746015627852501"/>
    <n v="493.69101110443597"/>
  </r>
  <r>
    <s v="31"/>
    <x v="34"/>
    <s v="Övriga tjänster"/>
    <s v="2010"/>
    <x v="10"/>
    <n v="38.7286178742918"/>
    <n v="37.974344434492899"/>
    <n v="5.9071152436338696"/>
    <n v="0.92774681437583195"/>
    <n v="2.5276435666197798"/>
    <n v="169.12856960277799"/>
    <n v="0.177673842997809"/>
    <n v="5.3803553001995397"/>
    <n v="49.446582272379999"/>
    <n v="247.15821474133401"/>
    <n v="25.532379847266899"/>
    <n v="12.4823743646884"/>
    <n v="40.860201943607699"/>
    <n v="437.64651412394102"/>
    <n v="0"/>
    <n v="0"/>
    <n v="82.823920440353106"/>
    <n v="506.251864829"/>
  </r>
  <r>
    <s v="31"/>
    <x v="34"/>
    <s v="Övriga tjänster"/>
    <s v="2010"/>
    <x v="11"/>
    <n v="38.988253944631097"/>
    <n v="38.234811917713699"/>
    <n v="5.0374129342017202"/>
    <n v="0.95322824541448903"/>
    <n v="2.2567867056651201"/>
    <n v="175.108287311829"/>
    <n v="0.28724321941063602"/>
    <n v="4.5486203787714903"/>
    <n v="46.2231828086137"/>
    <n v="220.20382081044099"/>
    <n v="27.035619381599499"/>
    <n v="13.1993004299269"/>
    <n v="43.286475493450702"/>
    <n v="437.64651412394102"/>
    <n v="0"/>
    <n v="0"/>
    <n v="70.600413699725806"/>
    <n v="498.74731918510003"/>
  </r>
  <r>
    <s v="31"/>
    <x v="34"/>
    <s v="Övriga tjänster"/>
    <s v="2011"/>
    <x v="12"/>
    <n v="37.213369822105399"/>
    <n v="36.449118363904901"/>
    <n v="1.23806604139135"/>
    <n v="0.89704123218402398"/>
    <n v="2.1210357374609501"/>
    <n v="157.95326565318899"/>
    <n v="0.15347028742982599"/>
    <n v="3.45328372807489"/>
    <n v="39.645577291162802"/>
    <n v="189.623361913536"/>
    <n v="28.672176060387599"/>
    <n v="12.5628765361059"/>
    <n v="47.752836032410798"/>
    <n v="467.14653102287701"/>
    <n v="0"/>
    <n v="0"/>
    <n v="16.927913960231301"/>
    <n v="482.85353831043801"/>
  </r>
  <r>
    <s v="31"/>
    <x v="34"/>
    <s v="Övriga tjänster"/>
    <s v="2011"/>
    <x v="13"/>
    <n v="40.590519723997602"/>
    <n v="39.801269967380001"/>
    <n v="1.3890179586976601"/>
    <n v="0.96936604439523499"/>
    <n v="2.3293294224974401"/>
    <n v="170.642606647854"/>
    <n v="0.13501673496484801"/>
    <n v="4.0486931695877697"/>
    <n v="44.650695387942299"/>
    <n v="217.72289898748701"/>
    <n v="30.7795516712678"/>
    <n v="13.492194782074501"/>
    <n v="51.255553532229001"/>
    <n v="467.14653102287701"/>
    <n v="0"/>
    <n v="0"/>
    <n v="18.9544734847405"/>
    <n v="534.99208253590302"/>
  </r>
  <r>
    <s v="31"/>
    <x v="34"/>
    <s v="Övriga tjänster"/>
    <s v="2011"/>
    <x v="14"/>
    <n v="40.754637503029002"/>
    <n v="39.964141079078203"/>
    <n v="1.47984063489748"/>
    <n v="0.97133771817255399"/>
    <n v="2.3551927718631198"/>
    <n v="170.75124227999501"/>
    <n v="0.14050665964225401"/>
    <n v="4.1298327854560899"/>
    <n v="45.121524210296499"/>
    <n v="220.99093079144001"/>
    <n v="30.750922767120599"/>
    <n v="13.482569106997399"/>
    <n v="51.204414267593798"/>
    <n v="467.14653102287701"/>
    <n v="0"/>
    <n v="0"/>
    <n v="20.161149225292501"/>
    <n v="538.59194539223301"/>
  </r>
  <r>
    <s v="31"/>
    <x v="34"/>
    <s v="Övriga tjänster"/>
    <s v="2011"/>
    <x v="15"/>
    <n v="38.894362189749998"/>
    <n v="38.114263850585999"/>
    <n v="1.48897220145214"/>
    <n v="0.95586655550685895"/>
    <n v="2.1302561047042401"/>
    <n v="168.52180175888401"/>
    <n v="0.14722446079084001"/>
    <n v="3.53503817013473"/>
    <n v="41.511409355225197"/>
    <n v="196.44197841081601"/>
    <n v="30.7644613296731"/>
    <n v="13.4722832367235"/>
    <n v="51.246185805976999"/>
    <n v="467.14653102287701"/>
    <n v="0"/>
    <n v="0"/>
    <n v="20.333124361764899"/>
    <n v="510.38585362309902"/>
  </r>
  <r>
    <s v="31"/>
    <x v="34"/>
    <s v="Övriga tjänster"/>
    <s v="2012"/>
    <x v="16"/>
    <n v="36.337714645121999"/>
    <n v="35.5865175447044"/>
    <n v="1.32119371393004"/>
    <n v="0.96263178766991897"/>
    <n v="1.6086200189047"/>
    <n v="157.97759226251799"/>
    <n v="0.146379560782954"/>
    <n v="3.3885746432972499"/>
    <n v="33.216026089675999"/>
    <n v="166.191573909167"/>
    <n v="26.743616858058601"/>
    <n v="11.9839740881159"/>
    <n v="44.112816195381697"/>
    <n v="451.05831615563301"/>
    <n v="0"/>
    <n v="0"/>
    <n v="18.3224709071985"/>
    <n v="475.60867247263701"/>
  </r>
  <r>
    <s v="31"/>
    <x v="34"/>
    <s v="Övriga tjänster"/>
    <s v="2012"/>
    <x v="17"/>
    <n v="38.209113002882297"/>
    <n v="37.444295105774998"/>
    <n v="1.9346062022221899"/>
    <n v="0.99890972540314904"/>
    <n v="1.75173227570528"/>
    <n v="163.595599007635"/>
    <n v="0.12723563447292399"/>
    <n v="3.8188399775012298"/>
    <n v="35.626046432982001"/>
    <n v="182.62296945352401"/>
    <n v="27.491429037722899"/>
    <n v="12.3265850779314"/>
    <n v="45.337462286028099"/>
    <n v="451.05831615563301"/>
    <n v="0"/>
    <n v="0"/>
    <n v="26.605050052741799"/>
    <n v="504.30077498941603"/>
  </r>
  <r>
    <s v="31"/>
    <x v="34"/>
    <s v="Övriga tjänster"/>
    <s v="2012"/>
    <x v="18"/>
    <n v="38.614962438055102"/>
    <n v="37.848165335314803"/>
    <n v="2.24011159182229"/>
    <n v="1.00095303236032"/>
    <n v="1.8030797503257301"/>
    <n v="163.65269873209601"/>
    <n v="0.14227750375609199"/>
    <n v="3.9717160762132302"/>
    <n v="36.2357773695052"/>
    <n v="187.82141060089799"/>
    <n v="27.392353454443999"/>
    <n v="12.2878315145929"/>
    <n v="45.167395466919899"/>
    <n v="451.05831615563301"/>
    <n v="0"/>
    <n v="0"/>
    <n v="30.735496704010501"/>
    <n v="509.99708281154398"/>
  </r>
  <r>
    <s v="31"/>
    <x v="34"/>
    <s v="Övriga tjänster"/>
    <s v="2012"/>
    <x v="19"/>
    <n v="37.586725972842302"/>
    <n v="36.823732622902398"/>
    <n v="2.2982739913087"/>
    <n v="1.0036692274667101"/>
    <n v="1.6415245894863699"/>
    <n v="164.78703862816101"/>
    <n v="0.158533826500761"/>
    <n v="3.42860035272474"/>
    <n v="34.251236371033102"/>
    <n v="169.86873315600599"/>
    <n v="27.972188776593299"/>
    <n v="12.5312076747582"/>
    <n v="46.143192189973703"/>
    <n v="451.05831615563301"/>
    <n v="0"/>
    <n v="0"/>
    <n v="31.563680464294499"/>
    <n v="492.14211277361602"/>
  </r>
  <r>
    <s v="31"/>
    <x v="34"/>
    <s v="Övriga tjänster"/>
    <s v="2013"/>
    <x v="20"/>
    <n v="34.747226345294997"/>
    <n v="34.020976295787101"/>
    <n v="2.17264012451477"/>
    <n v="0.96459082528712103"/>
    <n v="1.4577127567439401"/>
    <n v="152.613640385444"/>
    <n v="0.123646568932375"/>
    <n v="3.0088908007703701"/>
    <n v="30.586156591509798"/>
    <n v="155.27641196756201"/>
    <n v="28.769233637977202"/>
    <n v="12.0381631239038"/>
    <n v="48.622321049126903"/>
    <n v="429.81752361790097"/>
    <n v="0"/>
    <n v="0"/>
    <n v="30.091826844321801"/>
    <n v="457.159051946315"/>
  </r>
  <r>
    <s v="31"/>
    <x v="34"/>
    <s v="Övriga tjänster"/>
    <s v="2013"/>
    <x v="21"/>
    <n v="38.124187292048099"/>
    <n v="37.370229122720701"/>
    <n v="2.59903540657101"/>
    <n v="1.0476985354777999"/>
    <n v="1.6607333502831301"/>
    <n v="165.58090966481001"/>
    <n v="0.106497219162569"/>
    <n v="3.5136364717860098"/>
    <n v="34.200412822940898"/>
    <n v="177.239313664505"/>
    <n v="31.039715944523198"/>
    <n v="12.9940834090118"/>
    <n v="52.452654703487802"/>
    <n v="429.81752361790097"/>
    <n v="0"/>
    <n v="0"/>
    <n v="35.930057167752302"/>
    <n v="506.23760565588998"/>
  </r>
  <r>
    <s v="31"/>
    <x v="34"/>
    <s v="Övriga tjänster"/>
    <s v="2013"/>
    <x v="22"/>
    <n v="38.611903348807303"/>
    <n v="37.855548779956401"/>
    <n v="2.8235806788882298"/>
    <n v="1.05092978542018"/>
    <n v="1.7157375748809101"/>
    <n v="165.94182846809599"/>
    <n v="0.111831315487413"/>
    <n v="3.67760982119243"/>
    <n v="34.903692307725699"/>
    <n v="183.09232906420999"/>
    <n v="30.9881418235429"/>
    <n v="12.977962861045601"/>
    <n v="52.3590064162698"/>
    <n v="429.81752361790097"/>
    <n v="0"/>
    <n v="0"/>
    <n v="38.975046212750399"/>
    <n v="513.542629449527"/>
  </r>
  <r>
    <s v="31"/>
    <x v="34"/>
    <s v="Övriga tjänster"/>
    <s v="2013"/>
    <x v="23"/>
    <n v="36.365366497052797"/>
    <n v="35.6230369360648"/>
    <n v="2.8690656305418201"/>
    <n v="1.01896341135047"/>
    <n v="1.51738333436511"/>
    <n v="161.21538127360401"/>
    <n v="0.11584624187152801"/>
    <n v="3.1246538710026099"/>
    <n v="32.125727312328799"/>
    <n v="162.286219889601"/>
    <n v="30.450556120843"/>
    <n v="12.737954200878301"/>
    <n v="51.468330253889903"/>
    <n v="429.81752361790097"/>
    <n v="0"/>
    <n v="0"/>
    <n v="39.642786118493497"/>
    <n v="481.14166873539102"/>
  </r>
  <r>
    <s v="31"/>
    <x v="34"/>
    <s v="Övriga tjänster"/>
    <s v="2014"/>
    <x v="24"/>
    <n v="33.513005965170301"/>
    <n v="32.801877455629601"/>
    <n v="4.5009267258751002"/>
    <n v="0.99118502553463195"/>
    <n v="1.4827038612257799"/>
    <n v="148.10380607116599"/>
    <n v="0.13298494970076999"/>
    <n v="3.1005226239757002"/>
    <n v="29.997162494005199"/>
    <n v="157.28164389631601"/>
    <n v="26.800709322548901"/>
    <n v="11.4111517881519"/>
    <n v="44.963671991170003"/>
    <n v="406.94876965964102"/>
    <n v="0"/>
    <n v="0"/>
    <n v="62.270644896129802"/>
    <n v="442.08826623003"/>
  </r>
  <r>
    <s v="31"/>
    <x v="34"/>
    <s v="Övriga tjänster"/>
    <s v="2014"/>
    <x v="25"/>
    <n v="37.2250886773774"/>
    <n v="36.482648903390597"/>
    <n v="5.4655691347018296"/>
    <n v="1.08550039312615"/>
    <n v="1.7083357195987099"/>
    <n v="162.30074493789201"/>
    <n v="0.107860109966001"/>
    <n v="3.7185640274696099"/>
    <n v="34.0983079413136"/>
    <n v="183.195947677981"/>
    <n v="29.168213835117701"/>
    <n v="12.4263286914139"/>
    <n v="48.927249212224901"/>
    <n v="406.94876965964102"/>
    <n v="0"/>
    <n v="0"/>
    <n v="75.576421413031099"/>
    <n v="495.51094263594803"/>
  </r>
  <r>
    <s v="31"/>
    <x v="34"/>
    <s v="Övriga tjänster"/>
    <s v="2014"/>
    <x v="26"/>
    <n v="37.602995679252999"/>
    <n v="36.859051615941198"/>
    <n v="5.6465769651862399"/>
    <n v="1.08616071705479"/>
    <n v="1.7558108440214799"/>
    <n v="162.33705032878001"/>
    <n v="0.12132184840592899"/>
    <n v="3.8510743207368101"/>
    <n v="34.615827073569399"/>
    <n v="187.79660737106701"/>
    <n v="29.079402121899601"/>
    <n v="12.3939115477596"/>
    <n v="48.771865629381601"/>
    <n v="406.94876965964102"/>
    <n v="0"/>
    <n v="0"/>
    <n v="78.048261526899793"/>
    <n v="500.67958974000197"/>
  </r>
  <r>
    <s v="31"/>
    <x v="34"/>
    <s v="Övriga tjänster"/>
    <s v="2014"/>
    <x v="27"/>
    <n v="36.203281443712399"/>
    <n v="35.464810064351298"/>
    <n v="5.0915151762502804"/>
    <n v="1.0851429356886899"/>
    <n v="1.5699904194265399"/>
    <n v="162.127312251163"/>
    <n v="0.123542272494146"/>
    <n v="3.2660697475190101"/>
    <n v="32.406030470753599"/>
    <n v="168.18442522290701"/>
    <n v="29.4391510028323"/>
    <n v="12.528465113815001"/>
    <n v="49.3974003908532"/>
    <n v="406.94876965964102"/>
    <n v="0"/>
    <n v="0"/>
    <n v="70.352665643488805"/>
    <n v="480.53274417993799"/>
  </r>
  <r>
    <s v="31"/>
    <x v="34"/>
    <s v="Övriga tjänster"/>
    <s v="2015"/>
    <x v="28"/>
    <n v="33.948612117608199"/>
    <n v="33.254219873898897"/>
    <n v="3.9212969761802801"/>
    <n v="1.0673832666340799"/>
    <n v="1.38199837610573"/>
    <n v="146.46010419411499"/>
    <n v="0.11542449445366799"/>
    <n v="2.4672236392857698"/>
    <n v="27.847543757025601"/>
    <n v="142.33584780059201"/>
    <n v="27.893140912303799"/>
    <n v="11.570247203532899"/>
    <n v="47.163933392391002"/>
    <n v="372.839723520326"/>
    <n v="0"/>
    <n v="0"/>
    <n v="54.302345564738097"/>
    <n v="453.34565149745202"/>
  </r>
  <r>
    <s v="31"/>
    <x v="34"/>
    <s v="Övriga tjänster"/>
    <s v="2015"/>
    <x v="29"/>
    <n v="36.944290737505199"/>
    <n v="36.226778716926901"/>
    <n v="5.0213625457553901"/>
    <n v="1.1358766606224999"/>
    <n v="1.5594636426073101"/>
    <n v="155.98091333769301"/>
    <n v="0.111712756639212"/>
    <n v="2.90376885198335"/>
    <n v="30.815634034496199"/>
    <n v="162.097373566393"/>
    <n v="29.501300948341001"/>
    <n v="12.2455620460745"/>
    <n v="49.873437501263602"/>
    <n v="372.839723520326"/>
    <n v="0"/>
    <n v="0"/>
    <n v="69.416497144706497"/>
    <n v="496.17578691214101"/>
  </r>
  <r>
    <s v="31"/>
    <x v="34"/>
    <s v="Övriga tjänster"/>
    <s v="2015"/>
    <x v="30"/>
    <n v="37.226985550510598"/>
    <n v="36.511092153897501"/>
    <n v="5.9109032303784304"/>
    <n v="1.1243295400911899"/>
    <n v="1.6109408917357599"/>
    <n v="154.459606514792"/>
    <n v="0.121105574743597"/>
    <n v="3.0776598702781799"/>
    <n v="31.363827327547899"/>
    <n v="168.21634936754"/>
    <n v="29.0598637214961"/>
    <n v="12.069200901391801"/>
    <n v="49.119058268278899"/>
    <n v="372.839723520326"/>
    <n v="0"/>
    <n v="0"/>
    <n v="81.637614955661803"/>
    <n v="501.057500208465"/>
  </r>
  <r>
    <s v="31"/>
    <x v="34"/>
    <s v="Övriga tjänster"/>
    <s v="2015"/>
    <x v="31"/>
    <n v="36.163120502146299"/>
    <n v="35.447948894647404"/>
    <n v="5.3190883603692001"/>
    <n v="1.13532208540486"/>
    <n v="1.48112611951206"/>
    <n v="155.797475519519"/>
    <n v="0.123810834989267"/>
    <n v="2.6781760447713099"/>
    <n v="29.852987775145099"/>
    <n v="153.47160445440099"/>
    <n v="29.641166638393301"/>
    <n v="12.29569230429"/>
    <n v="50.119242852504598"/>
    <n v="372.839723520326"/>
    <n v="0"/>
    <n v="0"/>
    <n v="73.502290344599402"/>
    <n v="485.02841411601599"/>
  </r>
  <r>
    <s v="31"/>
    <x v="34"/>
    <s v="Övriga tjänster"/>
    <s v="2016"/>
    <x v="32"/>
    <n v="31.345461198577599"/>
    <n v="30.6851691258349"/>
    <n v="6.30489352649243"/>
    <n v="1.0826687840743501"/>
    <n v="1.4216074893828901"/>
    <n v="134.19764180578599"/>
    <n v="0.14410004669550699"/>
    <n v="2.3740455639941"/>
    <n v="26.671133123882001"/>
    <n v="141.72102117845"/>
    <n v="26.845158639709901"/>
    <n v="10.831684479729301"/>
    <n v="45.759333136382701"/>
    <n v="333.57983526023401"/>
    <n v="0"/>
    <n v="0"/>
    <n v="87.677325606328296"/>
    <n v="418.251442837296"/>
  </r>
  <r>
    <s v="31"/>
    <x v="34"/>
    <s v="Övriga tjänster"/>
    <s v="2016"/>
    <x v="33"/>
    <n v="34.8648037380093"/>
    <n v="34.1698659416016"/>
    <n v="7.1814877825753802"/>
    <n v="1.1946897382828401"/>
    <n v="1.59875644651936"/>
    <n v="148.212131483262"/>
    <n v="0.13386486290021801"/>
    <n v="2.74602679745573"/>
    <n v="30.044294516309101"/>
    <n v="162.08175001179001"/>
    <n v="29.558076801556801"/>
    <n v="11.928287333836799"/>
    <n v="50.381373099932603"/>
    <n v="333.57983526023401"/>
    <n v="0"/>
    <n v="0"/>
    <n v="99.842674635651306"/>
    <n v="468.394706084701"/>
  </r>
  <r>
    <s v="31"/>
    <x v="34"/>
    <s v="Övriga tjänster"/>
    <s v="2016"/>
    <x v="34"/>
    <n v="35.763007024787903"/>
    <n v="35.0598951412235"/>
    <n v="7.0138893541696099"/>
    <n v="1.22151861572663"/>
    <n v="1.63677196916334"/>
    <n v="151.56921196762801"/>
    <n v="0.14059834109174599"/>
    <n v="2.84468088326736"/>
    <n v="30.940758278182201"/>
    <n v="167.47994448770501"/>
    <n v="30.196852218191601"/>
    <n v="12.1861678837895"/>
    <n v="51.470045044110002"/>
    <n v="333.57983526023401"/>
    <n v="0"/>
    <n v="0"/>
    <n v="97.524280527613101"/>
    <n v="481.180456777313"/>
  </r>
  <r>
    <s v="31"/>
    <x v="34"/>
    <s v="Övriga tjänster"/>
    <s v="2016"/>
    <x v="35"/>
    <n v="34.437866315892698"/>
    <n v="33.7394264515505"/>
    <n v="7.6042758262417296"/>
    <n v="1.21906484492152"/>
    <n v="1.49313732777859"/>
    <n v="150.897424571572"/>
    <n v="0.14729768595870499"/>
    <n v="2.4607705733285998"/>
    <n v="29.156454156193298"/>
    <n v="151.148654443444"/>
    <n v="30.369765770373402"/>
    <n v="12.2424829863808"/>
    <n v="51.780662268887603"/>
    <n v="333.57983526023401"/>
    <n v="0"/>
    <n v="0"/>
    <n v="105.726042486727"/>
    <n v="460.334972818209"/>
  </r>
  <r>
    <s v="31"/>
    <x v="34"/>
    <s v="Övriga tjänster"/>
    <s v="2017"/>
    <x v="36"/>
    <n v="31.5242630182425"/>
    <n v="30.886477802335602"/>
    <n v="7.5488662594059797"/>
    <n v="1.17007058401063"/>
    <n v="1.40787510671522"/>
    <n v="130.349675890263"/>
    <n v="0.11735039933357801"/>
    <n v="2.31556470161346"/>
    <n v="25.751701387813501"/>
    <n v="139.46387628808901"/>
    <n v="27.928375803749301"/>
    <n v="10.8978219014561"/>
    <n v="48.054921332723097"/>
    <n v="288.29600815610797"/>
    <n v="0"/>
    <n v="0"/>
    <n v="105.111383606084"/>
    <n v="420.48993195753599"/>
  </r>
  <r>
    <s v="31"/>
    <x v="34"/>
    <s v="Övriga tjänster"/>
    <s v="2017"/>
    <x v="37"/>
    <n v="35.0591563444166"/>
    <n v="34.386405909692101"/>
    <n v="8.2660853553362905"/>
    <n v="1.2818094461510201"/>
    <n v="1.59910440493902"/>
    <n v="143.06146177167301"/>
    <n v="0.10143166686415001"/>
    <n v="2.72608533670408"/>
    <n v="29.114282827396799"/>
    <n v="161.60752470496899"/>
    <n v="30.502362695270101"/>
    <n v="11.907059493021499"/>
    <n v="52.478106443179101"/>
    <n v="288.29600815610797"/>
    <n v="0"/>
    <n v="0"/>
    <n v="115.07125369129101"/>
    <n v="470.84354759471898"/>
  </r>
  <r>
    <s v="31"/>
    <x v="34"/>
    <s v="Övriga tjänster"/>
    <s v="2017"/>
    <x v="38"/>
    <n v="35.378473115475302"/>
    <n v="34.705864849990597"/>
    <n v="8.4980846399882495"/>
    <n v="1.2788253483424099"/>
    <n v="1.62226928635014"/>
    <n v="142.84348590666201"/>
    <n v="0.107190155693872"/>
    <n v="2.8047887656120598"/>
    <n v="29.521410691348802"/>
    <n v="165.016923134731"/>
    <n v="30.371752091519198"/>
    <n v="11.858688572586599"/>
    <n v="52.250301425643798"/>
    <n v="288.29600815610797"/>
    <n v="0"/>
    <n v="0"/>
    <n v="118.27849022083601"/>
    <n v="475.56419110046897"/>
  </r>
  <r>
    <s v="31"/>
    <x v="34"/>
    <s v="Övriga tjänster"/>
    <s v="2017"/>
    <x v="39"/>
    <n v="33.546985095010101"/>
    <n v="32.8857071843914"/>
    <n v="9.2083627364000105"/>
    <n v="1.25219165245228"/>
    <n v="1.46968266295772"/>
    <n v="139.42798652220301"/>
    <n v="0.114692461031664"/>
    <n v="2.4425151851474798"/>
    <n v="27.502637537493801"/>
    <n v="148.282441840845"/>
    <n v="29.9083303937594"/>
    <n v="11.665725021770401"/>
    <n v="51.467267351319002"/>
    <n v="288.29600815610797"/>
    <n v="0"/>
    <n v="0"/>
    <n v="128.151208383811"/>
    <n v="449.185039163532"/>
  </r>
  <r>
    <s v="31"/>
    <x v="34"/>
    <s v="Övriga tjänster"/>
    <s v="2018"/>
    <x v="40"/>
    <n v="29.3132915698787"/>
    <n v="28.722573587928199"/>
    <n v="8.1965822140699807"/>
    <n v="1.1829730720880201"/>
    <n v="1.35926054072674"/>
    <n v="119.308275729888"/>
    <n v="0.140725908471446"/>
    <n v="2.1863084415639502"/>
    <n v="23.903240138560498"/>
    <n v="130.304807224374"/>
    <n v="27.079120743199098"/>
    <n v="10.2958692803975"/>
    <n v="46.927484755973097"/>
    <n v="239.170822706808"/>
    <n v="0"/>
    <n v="0"/>
    <n v="113.950252749076"/>
    <n v="390.815440577473"/>
  </r>
  <r>
    <s v="31"/>
    <x v="34"/>
    <s v="Övriga tjänster"/>
    <s v="2018"/>
    <x v="41"/>
    <n v="33.324475799294099"/>
    <n v="32.686505395359703"/>
    <n v="10.071901656001099"/>
    <n v="1.3388469915832399"/>
    <n v="1.57161173064207"/>
    <n v="135.201401896314"/>
    <n v="0.129859486197971"/>
    <n v="2.5842752779531599"/>
    <n v="27.552262251966599"/>
    <n v="152.51810445577601"/>
    <n v="30.613274379987701"/>
    <n v="11.6408826610901"/>
    <n v="53.050575937984597"/>
    <n v="239.170822706808"/>
    <n v="0"/>
    <n v="0"/>
    <n v="139.92108973558501"/>
    <n v="447.65819905105502"/>
  </r>
  <r>
    <s v="31"/>
    <x v="34"/>
    <s v="Övriga tjänster"/>
    <s v="2018"/>
    <x v="42"/>
    <n v="34.055742648332398"/>
    <n v="33.414935730877701"/>
    <n v="9.4115727446253992"/>
    <n v="1.3427406309293499"/>
    <n v="1.63606526970197"/>
    <n v="135.84240217445799"/>
    <n v="0.137143109997902"/>
    <n v="2.7344952929280302"/>
    <n v="28.341117934344901"/>
    <n v="159.485996464425"/>
    <n v="30.6235796620945"/>
    <n v="11.6511516738273"/>
    <n v="53.060917489460998"/>
    <n v="239.170822706808"/>
    <n v="0"/>
    <n v="0"/>
    <n v="130.77581883774101"/>
    <n v="458.09467559789198"/>
  </r>
  <r>
    <s v="31"/>
    <x v="34"/>
    <s v="Övriga tjänster"/>
    <s v="2018"/>
    <x v="43"/>
    <n v="31.749969295846299"/>
    <n v="31.129074786589801"/>
    <n v="9.5125001264845501"/>
    <n v="1.2852533396936101"/>
    <n v="1.46898398324333"/>
    <n v="129.56805664708301"/>
    <n v="0.14192308553688801"/>
    <n v="2.3571251390092098"/>
    <n v="25.9520426989131"/>
    <n v="140.96174288751601"/>
    <n v="29.429618443410899"/>
    <n v="11.186952233001801"/>
    <n v="51.003928729876897"/>
    <n v="239.170822706808"/>
    <n v="0"/>
    <n v="0"/>
    <n v="132.15629725760701"/>
    <n v="425.23178737758099"/>
  </r>
  <r>
    <s v="31"/>
    <x v="34"/>
    <s v="Övriga tjänster"/>
    <s v="2019"/>
    <x v="44"/>
    <n v="29.686689768980798"/>
    <n v="29.127607617523299"/>
    <n v="7.3153373768269701"/>
    <n v="1.20503876652743"/>
    <n v="1.2622021674703101"/>
    <n v="109.793992524809"/>
    <n v="0.103888345358901"/>
    <n v="1.84490841648393"/>
    <n v="22.318785757999301"/>
    <n v="118.32708631237401"/>
    <n v="26.401106290143499"/>
    <n v="9.9756140793210299"/>
    <n v="45.819173879948899"/>
    <n v="204.40521763851299"/>
    <n v="0"/>
    <n v="0"/>
    <n v="101.562429750723"/>
    <n v="397.89965395235498"/>
  </r>
  <r>
    <s v="31"/>
    <x v="34"/>
    <s v="Övriga tjänster"/>
    <s v="2019"/>
    <x v="45"/>
    <n v="33.774678878590201"/>
    <n v="33.168194506418303"/>
    <n v="8.9604317576160906"/>
    <n v="1.3636605328337801"/>
    <n v="1.45389690472936"/>
    <n v="124.34791216449401"/>
    <n v="9.8858439533574996E-2"/>
    <n v="2.1621796367510502"/>
    <n v="25.639021274270799"/>
    <n v="137.89864424420799"/>
    <n v="29.847359753634301"/>
    <n v="11.279392679530099"/>
    <n v="51.798238125719202"/>
    <n v="204.40521763851299"/>
    <n v="0"/>
    <n v="0"/>
    <n v="124.298097260853"/>
    <n v="455.49761873441901"/>
  </r>
  <r>
    <s v="31"/>
    <x v="34"/>
    <s v="Övriga tjänster"/>
    <s v="2019"/>
    <x v="46"/>
    <n v="34.486253573491403"/>
    <n v="33.877095577120002"/>
    <n v="8.3154928688282794"/>
    <n v="1.3674070886099701"/>
    <n v="1.51392500897287"/>
    <n v="124.932475517711"/>
    <n v="0.104478863983255"/>
    <n v="2.2983174301065201"/>
    <n v="26.371384514934299"/>
    <n v="144.505964159916"/>
    <n v="29.857180459453101"/>
    <n v="11.289179137424901"/>
    <n v="51.808093079461997"/>
    <n v="204.40521763851299"/>
    <n v="0"/>
    <n v="0"/>
    <n v="115.353832529389"/>
    <n v="465.62804438916203"/>
  </r>
  <r>
    <s v="31"/>
    <x v="34"/>
    <s v="Övriga tjänster"/>
    <s v="2019"/>
    <x v="47"/>
    <n v="32.179558304176297"/>
    <n v="31.589833702588599"/>
    <n v="8.5823615654616496"/>
    <n v="1.3094735853036901"/>
    <n v="1.3681744229895301"/>
    <n v="119.287750704264"/>
    <n v="0.105737249749853"/>
    <n v="2.0034613805010602"/>
    <n v="24.285607709074998"/>
    <n v="128.48520891060599"/>
    <n v="28.693911568696699"/>
    <n v="10.840114198327701"/>
    <n v="49.800508264047103"/>
    <n v="204.40521763851299"/>
    <n v="0"/>
    <n v="0"/>
    <n v="119.043299544392"/>
    <n v="432.921488588817"/>
  </r>
  <r>
    <s v="31"/>
    <x v="34"/>
    <s v="Övriga tjänster"/>
    <s v="2020"/>
    <x v="48"/>
    <n v="29.107247502766501"/>
    <n v="28.568487298291199"/>
    <n v="8.70327900391543"/>
    <n v="1.2420936874566699"/>
    <n v="1.2501541047960001"/>
    <n v="105.641017551999"/>
    <n v="0.10210200566989699"/>
    <n v="1.72246195160461"/>
    <n v="22.25784686595"/>
    <n v="116.48023718605501"/>
    <n v="26.263292311572499"/>
    <n v="9.7325937505773794"/>
    <n v="45.816796709638098"/>
    <n v="174.60106236503199"/>
    <n v="0"/>
    <n v="0"/>
    <n v="120.72811317582"/>
    <n v="390.15401713144098"/>
  </r>
  <r>
    <s v="31"/>
    <x v="34"/>
    <s v="Övriga tjänster"/>
    <s v="2020"/>
    <x v="49"/>
    <n v="29.4651296394963"/>
    <n v="28.9259698936525"/>
    <n v="8.6385837528333003"/>
    <n v="1.24056673439307"/>
    <n v="1.27887495945216"/>
    <n v="105.66190292266"/>
    <n v="8.9466244184607399E-2"/>
    <n v="1.8061945008146001"/>
    <n v="22.733009509716101"/>
    <n v="121.117640070018"/>
    <n v="26.194729958934602"/>
    <n v="9.7098986520443393"/>
    <n v="45.693974906057498"/>
    <n v="174.60106236503199"/>
    <n v="0"/>
    <n v="0"/>
    <n v="119.838147329225"/>
    <n v="396.61024432862098"/>
  </r>
  <r>
    <s v="31"/>
    <x v="34"/>
    <s v="Övriga tjänster"/>
    <s v="2020"/>
    <x v="50"/>
    <n v="31.906456927857398"/>
    <n v="31.344521787555099"/>
    <n v="8.6103029116978202"/>
    <n v="1.31231691035755"/>
    <n v="1.4132177390201499"/>
    <n v="112.06625251589"/>
    <n v="9.8529759481652102E-2"/>
    <n v="2.05734654441871"/>
    <n v="24.8446930242125"/>
    <n v="135.944596884937"/>
    <n v="27.639496849557499"/>
    <n v="10.2529217528113"/>
    <n v="48.205370454809398"/>
    <n v="174.60106236503199"/>
    <n v="0"/>
    <n v="0"/>
    <n v="119.438424047732"/>
    <n v="430.41488750992602"/>
  </r>
  <r>
    <s v="31"/>
    <x v="34"/>
    <s v="Övriga tjänster"/>
    <s v="2020"/>
    <x v="51"/>
    <n v="30.575521955710201"/>
    <n v="30.011398789795798"/>
    <n v="6.9222183935479"/>
    <n v="1.3358034543587101"/>
    <n v="1.2690781480131199"/>
    <n v="113.31218429027101"/>
    <n v="0.101083611708728"/>
    <n v="1.7123174321283201"/>
    <n v="23.299200988650501"/>
    <n v="118.524544707077"/>
    <n v="28.313030520637898"/>
    <n v="10.482533067067299"/>
    <n v="49.404021567581999"/>
    <n v="174.60106236503199"/>
    <n v="0"/>
    <n v="0"/>
    <n v="96.143186131540304"/>
    <n v="410.96656799527398"/>
  </r>
  <r>
    <s v="31"/>
    <x v="34"/>
    <s v="Övriga tjänster"/>
    <s v="2021"/>
    <x v="52"/>
    <n v="27.3914833216371"/>
    <n v="26.895352663039301"/>
    <n v="7.9732611931505097"/>
    <n v="1.19792098032803"/>
    <n v="1.12304131099798"/>
    <n v="94.436874717992097"/>
    <n v="9.8076123122538703E-2"/>
    <n v="1.53830870731937"/>
    <n v="20.186215924698399"/>
    <n v="105.24507241896001"/>
    <n v="24.3819751884037"/>
    <n v="8.6804984913327008"/>
    <n v="42.9486066314903"/>
    <n v="147.236442102924"/>
    <n v="0"/>
    <n v="0"/>
    <n v="111.15327376374201"/>
    <n v="366.97553739844898"/>
  </r>
  <r>
    <s v="31"/>
    <x v="34"/>
    <s v="Övriga tjänster"/>
    <s v="2021"/>
    <x v="53"/>
    <n v="31.851146543761001"/>
    <n v="31.3012313165408"/>
    <n v="8.1297912267972894"/>
    <n v="1.37976716137059"/>
    <n v="1.3228745483594899"/>
    <n v="108.893756395246"/>
    <n v="9.4418151627353397E-2"/>
    <n v="1.8486017260765"/>
    <n v="23.702892511174301"/>
    <n v="125.315464378473"/>
    <n v="28.0525145232425"/>
    <n v="9.98883123498325"/>
    <n v="49.412395900386898"/>
    <n v="147.236442102924"/>
    <n v="0"/>
    <n v="0"/>
    <n v="113.309920924819"/>
    <n v="429.51795633820302"/>
  </r>
  <r>
    <s v="31"/>
    <x v="34"/>
    <s v="Övriga tjänster"/>
    <s v="2021"/>
    <x v="54"/>
    <n v="32.2832867227321"/>
    <n v="31.739431882940099"/>
    <n v="9.6438123752421205"/>
    <n v="1.34892728696299"/>
    <n v="1.39830952299577"/>
    <n v="106.964194125674"/>
    <n v="9.9480039557917704E-2"/>
    <n v="2.06561666692724"/>
    <n v="24.3794470870182"/>
    <n v="136.249460483359"/>
    <n v="27.315076903998499"/>
    <n v="9.7419240610735702"/>
    <n v="48.094906540867001"/>
    <n v="147.236442102924"/>
    <n v="0"/>
    <n v="0"/>
    <n v="134.33468796869499"/>
    <n v="435.87381569913902"/>
  </r>
  <r>
    <s v="31"/>
    <x v="34"/>
    <s v="Övriga tjänster"/>
    <s v="2021"/>
    <x v="55"/>
    <n v="29.7851491427678"/>
    <n v="29.259774600263501"/>
    <n v="9.7085735297808995"/>
    <n v="1.29450021869898"/>
    <n v="1.2534122302169599"/>
    <n v="102.242698419089"/>
    <n v="0.100063432525968"/>
    <n v="1.7886983062711199"/>
    <n v="22.252335932683199"/>
    <n v="121.08277855548999"/>
    <n v="26.316955351015999"/>
    <n v="9.3776851499959903"/>
    <n v="46.3472459943508"/>
    <n v="147.236442102924"/>
    <n v="0"/>
    <n v="0"/>
    <n v="135.27140208873101"/>
    <n v="400.58481922016398"/>
  </r>
  <r>
    <s v="31"/>
    <x v="34"/>
    <s v="Övriga tjänster"/>
    <s v="2022"/>
    <x v="56"/>
    <n v="26.261485921383802"/>
    <n v="25.791837865256301"/>
    <n v="8.7278368422630503"/>
    <n v="1.12174063067156"/>
    <n v="1.0872598552405"/>
    <n v="88.749932418558402"/>
    <n v="5.8241939849430199E-2"/>
    <n v="1.5254220130927301"/>
    <n v="19.317058143702099"/>
    <n v="102.87841593029501"/>
    <n v="22.795567233886398"/>
    <n v="8.1187783709992605"/>
    <n v="40.150525141788201"/>
    <n v="147.236442102924"/>
    <n v="0"/>
    <n v="0"/>
    <n v="121.63203782055101"/>
    <n v="349.53154009303699"/>
  </r>
  <r>
    <s v="31"/>
    <x v="34"/>
    <s v="Övriga tjänster"/>
    <s v="2022"/>
    <x v="57"/>
    <n v="27.2053367857716"/>
    <n v="26.733301922709501"/>
    <n v="10.2864992778307"/>
    <n v="1.1202360367165201"/>
    <n v="1.1867428671223199"/>
    <n v="88.999955253243101"/>
    <n v="6.0728182455031199E-2"/>
    <n v="1.7461744344651"/>
    <n v="20.401606184951898"/>
    <n v="114.12113707866401"/>
    <n v="22.665254526750001"/>
    <n v="8.0844353818020505"/>
    <n v="39.906719748211401"/>
    <n v="147.236442102924"/>
    <n v="0"/>
    <n v="0"/>
    <n v="143.25554193846699"/>
    <n v="364.87491725078002"/>
  </r>
  <r>
    <s v="31"/>
    <x v="34"/>
    <s v="Övriga tjänster"/>
    <s v="2022"/>
    <x v="58"/>
    <n v="27.7801113695627"/>
    <n v="27.305206520077501"/>
    <n v="10.6903985212058"/>
    <n v="1.12534398628154"/>
    <n v="1.24089928813511"/>
    <n v="89.641665987035196"/>
    <n v="6.25485918285799E-2"/>
    <n v="1.88725076766816"/>
    <n v="21.056663955390299"/>
    <n v="122.014066396723"/>
    <n v="22.719634725677999"/>
    <n v="8.1126199265291792"/>
    <n v="39.992070987052202"/>
    <n v="147.236442102924"/>
    <n v="0"/>
    <n v="0"/>
    <n v="148.857995883375"/>
    <n v="373.196510569841"/>
  </r>
  <r>
    <s v="31"/>
    <x v="34"/>
    <s v="Övriga tjänster"/>
    <s v="2022"/>
    <x v="59"/>
    <n v="27.2999423370896"/>
    <n v="26.819975034099102"/>
    <n v="9.8149487810444693"/>
    <n v="1.1506884982957899"/>
    <n v="1.1818334960474099"/>
    <n v="91.283797562655707"/>
    <n v="6.0989143620942599E-2"/>
    <n v="1.7323749885806801"/>
    <n v="20.4253043560003"/>
    <n v="114.68492000463699"/>
    <n v="23.332345694716899"/>
    <n v="8.3215686250466998"/>
    <n v="41.082232182881199"/>
    <n v="147.236442102924"/>
    <n v="0"/>
    <n v="0"/>
    <n v="136.73598786285399"/>
    <n v="365.08103744563698"/>
  </r>
  <r>
    <s v="31"/>
    <x v="34"/>
    <s v="Övriga tjänster"/>
    <s v="2023"/>
    <x v="60"/>
    <n v="26.194897812841202"/>
    <n v="25.7306068019336"/>
    <n v="9.5143869942118204"/>
    <n v="1.1000450189356199"/>
    <n v="1.1012702798881699"/>
    <n v="87.206126253041802"/>
    <n v="5.8394486746440301E-2"/>
    <n v="1.57745944038991"/>
    <n v="19.3610558785888"/>
    <n v="105.10804455573199"/>
    <n v="22.3153511884469"/>
    <n v="7.9524191147579701"/>
    <n v="39.299176764566397"/>
    <n v="147.236442102924"/>
    <n v="0"/>
    <n v="0"/>
    <n v="132.54106387864201"/>
    <n v="348.695521178776"/>
  </r>
  <r>
    <s v="32"/>
    <x v="35"/>
    <s v="Övriga tjänster"/>
    <s v="2008"/>
    <x v="0"/>
    <n v="33.944208443335299"/>
    <n v="33.2126191607923"/>
    <n v="0.12216526758106699"/>
    <n v="0.40922532726622701"/>
    <n v="2.6484804457461499"/>
    <n v="109.728233080305"/>
    <n v="2.0360380444715598"/>
    <n v="5.3637784336258303"/>
    <n v="80.204359918593198"/>
    <n v="246.89886640070699"/>
    <n v="21.735616340461899"/>
    <n v="7.0157717716668904"/>
    <n v="39.205615656940601"/>
    <n v="548.987118336555"/>
    <n v="0"/>
    <n v="0"/>
    <n v="1.6868060963574301"/>
    <n v="323.38825794011598"/>
  </r>
  <r>
    <s v="32"/>
    <x v="35"/>
    <s v="Övriga tjänster"/>
    <s v="2008"/>
    <x v="1"/>
    <n v="34.920498338906597"/>
    <n v="34.168767584864803"/>
    <n v="0.38387357966866997"/>
    <n v="0.45480554424091502"/>
    <n v="2.9364345171933999"/>
    <n v="118.589922531038"/>
    <n v="2.0360120282418701"/>
    <n v="6.0818752182245799"/>
    <n v="85.707978138438406"/>
    <n v="280.75926408040101"/>
    <n v="23.9620261235121"/>
    <n v="7.6848906976236302"/>
    <n v="43.273195122906301"/>
    <n v="548.987118336555"/>
    <n v="0"/>
    <n v="0"/>
    <n v="5.1520499297215601"/>
    <n v="365.740863707301"/>
  </r>
  <r>
    <s v="32"/>
    <x v="35"/>
    <s v="Övriga tjänster"/>
    <s v="2008"/>
    <x v="2"/>
    <n v="33.798860485367399"/>
    <n v="33.046193631827201"/>
    <n v="0.39574006380851301"/>
    <n v="0.45327061888812498"/>
    <n v="2.9843936142243002"/>
    <n v="115.789152400641"/>
    <n v="2.0371824992985701"/>
    <n v="6.2443403469810699"/>
    <n v="86.464315204471504"/>
    <n v="287.73746474695503"/>
    <n v="23.034375043924101"/>
    <n v="7.4170977466507297"/>
    <n v="41.565391611991998"/>
    <n v="548.987118336555"/>
    <n v="0"/>
    <n v="0"/>
    <n v="5.3140181857880098"/>
    <n v="367.63418754172602"/>
  </r>
  <r>
    <s v="32"/>
    <x v="35"/>
    <s v="Övriga tjänster"/>
    <s v="2008"/>
    <x v="3"/>
    <n v="32.673988045914498"/>
    <n v="31.9356911594518"/>
    <n v="0.41210785274314699"/>
    <n v="0.43064855579083999"/>
    <n v="2.68528217291425"/>
    <n v="114.127587430825"/>
    <n v="2.0394887717045198"/>
    <n v="5.5282407619514604"/>
    <n v="82.138573628997193"/>
    <n v="256.31254675513497"/>
    <n v="23.521448823061199"/>
    <n v="7.5405816590709396"/>
    <n v="42.482349742614502"/>
    <n v="548.987118336555"/>
    <n v="0"/>
    <n v="0"/>
    <n v="5.5419171105529204"/>
    <n v="341.74608447379001"/>
  </r>
  <r>
    <s v="32"/>
    <x v="35"/>
    <s v="Övriga tjänster"/>
    <s v="2009"/>
    <x v="4"/>
    <n v="30.453885692459099"/>
    <n v="29.707994747392402"/>
    <n v="0.39812157780470397"/>
    <n v="0.40803399909360999"/>
    <n v="2.3484462764644398"/>
    <n v="103.280562668833"/>
    <n v="2.0633237800295401"/>
    <n v="4.9699931353385498"/>
    <n v="69.511265031167198"/>
    <n v="227.80239961460299"/>
    <n v="22.000426371339898"/>
    <n v="6.9287571250065101"/>
    <n v="39.885322807472903"/>
    <n v="572.00543956590104"/>
    <n v="0"/>
    <n v="0"/>
    <n v="5.3686017528446603"/>
    <n v="330.31553435831597"/>
  </r>
  <r>
    <s v="32"/>
    <x v="35"/>
    <s v="Övriga tjänster"/>
    <s v="2009"/>
    <x v="5"/>
    <n v="32.994404329402101"/>
    <n v="32.226037695411698"/>
    <n v="0.47755489286990299"/>
    <n v="0.45406251398119002"/>
    <n v="2.71552243640848"/>
    <n v="111.715540594483"/>
    <n v="2.05437406249641"/>
    <n v="5.8279743530556303"/>
    <n v="75.406885435476298"/>
    <n v="266.22990505492999"/>
    <n v="23.660833697728499"/>
    <n v="7.4255120871746199"/>
    <n v="42.921371290047297"/>
    <n v="572.00543956590104"/>
    <n v="0"/>
    <n v="0"/>
    <n v="6.4242981239035197"/>
    <n v="376.87451342698802"/>
  </r>
  <r>
    <s v="32"/>
    <x v="35"/>
    <s v="Övriga tjänster"/>
    <s v="2009"/>
    <x v="6"/>
    <n v="33.192338768063898"/>
    <n v="32.4195097285399"/>
    <n v="0.44761579625745701"/>
    <n v="0.46161036301047598"/>
    <n v="2.8034590628675402"/>
    <n v="112.260666755481"/>
    <n v="2.0559963166675601"/>
    <n v="6.0394923916841696"/>
    <n v="76.701291308454003"/>
    <n v="275.391750245688"/>
    <n v="23.609651467187199"/>
    <n v="7.4185853722652402"/>
    <n v="42.8178664468157"/>
    <n v="572.00543956590104"/>
    <n v="0"/>
    <n v="0"/>
    <n v="6.0352710172046198"/>
    <n v="385.64777408470201"/>
  </r>
  <r>
    <s v="32"/>
    <x v="35"/>
    <s v="Övriga tjänster"/>
    <s v="2009"/>
    <x v="7"/>
    <n v="33.208879077560397"/>
    <n v="32.452157575671102"/>
    <n v="0.44630029790723003"/>
    <n v="0.43642169349147197"/>
    <n v="2.4665826267194899"/>
    <n v="111.146173476603"/>
    <n v="2.0650893946636"/>
    <n v="5.1889828200906596"/>
    <n v="71.477461846056698"/>
    <n v="238.177707040229"/>
    <n v="24.048254742803501"/>
    <n v="7.5207890402563899"/>
    <n v="43.654175177918098"/>
    <n v="572.00543956590104"/>
    <n v="0"/>
    <n v="0"/>
    <n v="6.03526279641709"/>
    <n v="350.943832070062"/>
  </r>
  <r>
    <s v="32"/>
    <x v="35"/>
    <s v="Övriga tjänster"/>
    <s v="2010"/>
    <x v="8"/>
    <n v="34.706205560371302"/>
    <n v="34.006726987424798"/>
    <n v="0.46700636401523998"/>
    <n v="0.42314085340799201"/>
    <n v="2.15355366136018"/>
    <n v="105.362112459866"/>
    <n v="2.0870244552979602"/>
    <n v="4.4828487778967903"/>
    <n v="66.473937115918204"/>
    <n v="202.91294656015901"/>
    <n v="20.882827550894099"/>
    <n v="6.6584515343359199"/>
    <n v="37.735642932463698"/>
    <n v="527.04674427532098"/>
    <n v="0"/>
    <n v="0"/>
    <n v="6.41612216867959"/>
    <n v="324.81182516803398"/>
  </r>
  <r>
    <s v="32"/>
    <x v="35"/>
    <s v="Övriga tjänster"/>
    <s v="2010"/>
    <x v="9"/>
    <n v="34.706174700957597"/>
    <n v="33.990565787349198"/>
    <n v="0.50351290830057205"/>
    <n v="0.45666347198659901"/>
    <n v="2.4123696163113899"/>
    <n v="110.79668555811899"/>
    <n v="2.0564775267835098"/>
    <n v="5.13881834880518"/>
    <n v="71.1379409927046"/>
    <n v="232.719467734864"/>
    <n v="22.179013160743501"/>
    <n v="7.0367290872925903"/>
    <n v="40.115153093144798"/>
    <n v="527.04674427532098"/>
    <n v="0"/>
    <n v="0"/>
    <n v="6.9293531832176596"/>
    <n v="364.31014828727899"/>
  </r>
  <r>
    <s v="32"/>
    <x v="35"/>
    <s v="Övriga tjänster"/>
    <s v="2010"/>
    <x v="10"/>
    <n v="34.4588647769394"/>
    <n v="33.736769727741198"/>
    <n v="0.51983990562332905"/>
    <n v="0.469136633009341"/>
    <n v="2.5259677562655298"/>
    <n v="111.782270366392"/>
    <n v="2.0618149501179301"/>
    <n v="5.4237971969884997"/>
    <n v="73.025517395416003"/>
    <n v="245.34676948478801"/>
    <n v="22.324348286765801"/>
    <n v="7.08555860346085"/>
    <n v="40.374394006482099"/>
    <n v="527.04674427532098"/>
    <n v="0"/>
    <n v="0"/>
    <n v="7.1544112438622003"/>
    <n v="378.52995472113901"/>
  </r>
  <r>
    <s v="32"/>
    <x v="35"/>
    <s v="Övriga tjänster"/>
    <s v="2010"/>
    <x v="11"/>
    <n v="35.9419289862442"/>
    <n v="35.2293520099036"/>
    <n v="0.56094034753827804"/>
    <n v="0.46276739969450498"/>
    <n v="2.2463168266531"/>
    <n v="114.263956766517"/>
    <n v="2.0884163768599202"/>
    <n v="4.6865931174773596"/>
    <n v="68.712046549750696"/>
    <n v="213.85454433057001"/>
    <n v="23.603862430680401"/>
    <n v="7.4473290353830697"/>
    <n v="42.736767283116201"/>
    <n v="527.04674427532098"/>
    <n v="0"/>
    <n v="0"/>
    <n v="7.7460943780168297"/>
    <n v="353.05676421482099"/>
  </r>
  <r>
    <s v="32"/>
    <x v="35"/>
    <s v="Övriga tjänster"/>
    <s v="2011"/>
    <x v="12"/>
    <n v="37.202281261768"/>
    <n v="36.505593674214403"/>
    <n v="0.61159632359942495"/>
    <n v="0.43999476145002803"/>
    <n v="2.1061590475007699"/>
    <n v="108.516352050477"/>
    <n v="2.0773742227233498"/>
    <n v="4.0925849436838497"/>
    <n v="60.740932122160999"/>
    <n v="188.35999852151701"/>
    <n v="25.015765171409001"/>
    <n v="7.4518076071214603"/>
    <n v="45.962918811421503"/>
    <n v="521.11652243932099"/>
    <n v="0"/>
    <n v="0"/>
    <n v="8.4373332826140999"/>
    <n v="338.79283239611902"/>
  </r>
  <r>
    <s v="32"/>
    <x v="35"/>
    <s v="Övriga tjänster"/>
    <s v="2011"/>
    <x v="13"/>
    <n v="37.177140087946"/>
    <n v="36.464464127386201"/>
    <n v="0.685417142258126"/>
    <n v="0.47531778576274097"/>
    <n v="2.3428651747600502"/>
    <n v="114.274721836867"/>
    <n v="2.0756660175672002"/>
    <n v="4.7235275958810901"/>
    <n v="65.361842545923295"/>
    <n v="217.681961393698"/>
    <n v="26.791653641991299"/>
    <n v="7.9432591254580602"/>
    <n v="49.265631896409097"/>
    <n v="521.11652243932099"/>
    <n v="0"/>
    <n v="0"/>
    <n v="9.4329700422117195"/>
    <n v="382.88639882085101"/>
  </r>
  <r>
    <s v="32"/>
    <x v="35"/>
    <s v="Övriga tjänster"/>
    <s v="2011"/>
    <x v="14"/>
    <n v="35.701720268528099"/>
    <n v="34.988637262474903"/>
    <n v="0.72904919182986605"/>
    <n v="0.47639130832800702"/>
    <n v="2.3472423895313899"/>
    <n v="113.288101843571"/>
    <n v="2.0780570883318599"/>
    <n v="4.7883201300468397"/>
    <n v="65.901468699827205"/>
    <n v="221.06744380535201"/>
    <n v="26.762056224324201"/>
    <n v="7.9343774540430196"/>
    <n v="49.211406418030002"/>
    <n v="521.11652243932099"/>
    <n v="0"/>
    <n v="0"/>
    <n v="10.0134706513951"/>
    <n v="387.23294010799702"/>
  </r>
  <r>
    <s v="32"/>
    <x v="35"/>
    <s v="Övriga tjänster"/>
    <s v="2011"/>
    <x v="15"/>
    <n v="34.861649077562198"/>
    <n v="34.160717114567703"/>
    <n v="0.73469373215567202"/>
    <n v="0.458823754956588"/>
    <n v="2.0795409104187201"/>
    <n v="111.360987381477"/>
    <n v="2.0763346714978201"/>
    <n v="4.1265017250051601"/>
    <n v="61.706860328041401"/>
    <n v="192.244790552464"/>
    <n v="26.774659313942301"/>
    <n v="7.9210283042848699"/>
    <n v="49.2548796142177"/>
    <n v="521.11652243932099"/>
    <n v="0"/>
    <n v="0"/>
    <n v="10.120046409356201"/>
    <n v="354.43525550320402"/>
  </r>
  <r>
    <s v="32"/>
    <x v="35"/>
    <s v="Övriga tjänster"/>
    <s v="2012"/>
    <x v="16"/>
    <n v="31.518281813288699"/>
    <n v="30.846371539382801"/>
    <n v="0.67536791765503101"/>
    <n v="0.48766949934494402"/>
    <n v="1.5382936932317799"/>
    <n v="107.331709093079"/>
    <n v="2.0904851819570802"/>
    <n v="3.8358341673354701"/>
    <n v="52.798836943700202"/>
    <n v="154.757208175849"/>
    <n v="22.738208769832799"/>
    <n v="6.7921665826195703"/>
    <n v="41.644058179664903"/>
    <n v="499.60563316898799"/>
    <n v="0"/>
    <n v="0"/>
    <n v="9.4120926206610402"/>
    <n v="331.31054824960501"/>
  </r>
  <r>
    <s v="32"/>
    <x v="35"/>
    <s v="Övriga tjänster"/>
    <s v="2012"/>
    <x v="17"/>
    <n v="31.491635258752201"/>
    <n v="30.8102659879237"/>
    <n v="0.98343134225967199"/>
    <n v="0.50955195978151702"/>
    <n v="1.6690131541925299"/>
    <n v="110.052604601496"/>
    <n v="2.0886979079124002"/>
    <n v="4.2841290435776704"/>
    <n v="55.087597947707103"/>
    <n v="171.85334127342799"/>
    <n v="23.345963870157899"/>
    <n v="6.9621395603311402"/>
    <n v="42.768937939290502"/>
    <n v="499.60563316898799"/>
    <n v="0"/>
    <n v="0"/>
    <n v="13.572215373393099"/>
    <n v="357.96353233458001"/>
  </r>
  <r>
    <s v="32"/>
    <x v="35"/>
    <s v="Övriga tjänster"/>
    <s v="2012"/>
    <x v="18"/>
    <n v="31.22789901834"/>
    <n v="30.5441681295341"/>
    <n v="1.13673426347381"/>
    <n v="0.51387087972910195"/>
    <n v="1.71248116102624"/>
    <n v="109.962308967127"/>
    <n v="2.0933550663915601"/>
    <n v="4.4417801346015997"/>
    <n v="55.825502024702701"/>
    <n v="177.69561675666699"/>
    <n v="23.261105456261198"/>
    <n v="6.9424440503783797"/>
    <n v="42.607099079973104"/>
    <n v="499.60563316898799"/>
    <n v="0"/>
    <n v="0"/>
    <n v="15.645562775401199"/>
    <n v="365.21927622449101"/>
  </r>
  <r>
    <s v="32"/>
    <x v="35"/>
    <s v="Övriga tjänster"/>
    <s v="2012"/>
    <x v="19"/>
    <n v="32.345814568100202"/>
    <n v="31.6683523281494"/>
    <n v="1.1665188791674399"/>
    <n v="0.50626244538568799"/>
    <n v="1.56060924123381"/>
    <n v="110.92743194347401"/>
    <n v="2.09421799021893"/>
    <n v="3.8807513691794799"/>
    <n v="53.281600741940601"/>
    <n v="157.168864703145"/>
    <n v="23.751178274225801"/>
    <n v="7.06904307616872"/>
    <n v="43.526552143193697"/>
    <n v="499.60563316898799"/>
    <n v="0"/>
    <n v="0"/>
    <n v="16.073445715414898"/>
    <n v="340.64101151928497"/>
  </r>
  <r>
    <s v="32"/>
    <x v="35"/>
    <s v="Övriga tjänster"/>
    <s v="2013"/>
    <x v="20"/>
    <n v="30.920895638189901"/>
    <n v="30.282518926705801"/>
    <n v="1.11466266623398"/>
    <n v="0.494677258892123"/>
    <n v="1.4227546890842"/>
    <n v="104.425955836714"/>
    <n v="2.1040585132239098"/>
    <n v="3.3237778303491599"/>
    <n v="43.654103296497603"/>
    <n v="139.45050013593001"/>
    <n v="24.854280591169001"/>
    <n v="7.0357413230650998"/>
    <n v="46.1382781647618"/>
    <n v="467.45010658327101"/>
    <n v="0"/>
    <n v="0"/>
    <n v="15.5430385640464"/>
    <n v="312.32055659035098"/>
  </r>
  <r>
    <s v="32"/>
    <x v="35"/>
    <s v="Övriga tjänster"/>
    <s v="2013"/>
    <x v="21"/>
    <n v="30.832957007400601"/>
    <n v="30.179534576867901"/>
    <n v="1.32960669309483"/>
    <n v="0.53607654991768205"/>
    <n v="1.5682870793282999"/>
    <n v="110.208073312115"/>
    <n v="2.1039961207909701"/>
    <n v="3.81548014446965"/>
    <n v="46.488852209889203"/>
    <n v="159.85816181320601"/>
    <n v="26.7415330544356"/>
    <n v="7.5229877842957604"/>
    <n v="49.692302211871002"/>
    <n v="467.45010658327101"/>
    <n v="0"/>
    <n v="0"/>
    <n v="18.491040610092998"/>
    <n v="351.153739799454"/>
  </r>
  <r>
    <s v="32"/>
    <x v="35"/>
    <s v="Övriga tjänster"/>
    <s v="2013"/>
    <x v="22"/>
    <n v="30.2999437662953"/>
    <n v="29.6445138084636"/>
    <n v="1.4409357928294499"/>
    <n v="0.53942556267828201"/>
    <n v="1.60828846923679"/>
    <n v="109.997032128474"/>
    <n v="2.1064178112401102"/>
    <n v="3.9740641639648402"/>
    <n v="47.2699298276709"/>
    <n v="166.04012786841801"/>
    <n v="26.692447096716698"/>
    <n v="7.51165068571206"/>
    <n v="49.598267137144902"/>
    <n v="467.45010658327101"/>
    <n v="0"/>
    <n v="0"/>
    <n v="19.996024196473702"/>
    <n v="359.48190875170098"/>
  </r>
  <r>
    <s v="32"/>
    <x v="35"/>
    <s v="Övriga tjänster"/>
    <s v="2013"/>
    <x v="23"/>
    <n v="29.8103213889652"/>
    <n v="29.165651783001099"/>
    <n v="1.4660519274605299"/>
    <n v="0.51749825406182604"/>
    <n v="1.43151650194393"/>
    <n v="107.49372293318299"/>
    <n v="2.10345193697494"/>
    <n v="3.4066458291020498"/>
    <n v="44.501506779522899"/>
    <n v="144.278837326559"/>
    <n v="26.247512151488699"/>
    <n v="7.38365706040193"/>
    <n v="48.7760169892777"/>
    <n v="467.45010658327101"/>
    <n v="0"/>
    <n v="0"/>
    <n v="20.373809325798199"/>
    <n v="327.613477851803"/>
  </r>
  <r>
    <s v="32"/>
    <x v="35"/>
    <s v="Övriga tjänster"/>
    <s v="2014"/>
    <x v="24"/>
    <n v="30.4332867878428"/>
    <n v="29.820581632445901"/>
    <n v="1.7583802739157901"/>
    <n v="0.52142966745005204"/>
    <n v="1.35448064973495"/>
    <n v="103.591594147683"/>
    <n v="2.0852776497891301"/>
    <n v="2.9877566786148901"/>
    <n v="43.007678134555803"/>
    <n v="132.78271092336499"/>
    <n v="22.603483392571299"/>
    <n v="6.45439055392767"/>
    <n v="41.797215933216499"/>
    <n v="436.60083533001801"/>
    <n v="0"/>
    <n v="0"/>
    <n v="24.256956185923102"/>
    <n v="304.85234582837597"/>
  </r>
  <r>
    <s v="32"/>
    <x v="35"/>
    <s v="Övriga tjänster"/>
    <s v="2014"/>
    <x v="25"/>
    <n v="31.117410959634402"/>
    <n v="30.487565391117499"/>
    <n v="2.0988731941969001"/>
    <n v="0.56878952326958099"/>
    <n v="1.5184110543023099"/>
    <n v="110.531219518097"/>
    <n v="2.0799303814705099"/>
    <n v="3.49657103245046"/>
    <n v="45.969712624773301"/>
    <n v="154.80643341049401"/>
    <n v="24.522950420175199"/>
    <n v="6.9547576533339797"/>
    <n v="45.397264887931499"/>
    <n v="436.60083533001801"/>
    <n v="0"/>
    <n v="0"/>
    <n v="28.909055915352301"/>
    <n v="347.254507983731"/>
  </r>
  <r>
    <s v="32"/>
    <x v="35"/>
    <s v="Övriga tjänster"/>
    <s v="2014"/>
    <x v="26"/>
    <n v="30.7522617870133"/>
    <n v="30.120907626239401"/>
    <n v="2.1729660610897898"/>
    <n v="0.57106037719654201"/>
    <n v="1.5507973388148799"/>
    <n v="110.239588870801"/>
    <n v="2.0855821200637301"/>
    <n v="3.61058814363783"/>
    <n v="46.531009171852297"/>
    <n v="159.40465008535"/>
    <n v="24.4472494806448"/>
    <n v="6.9382372469289004"/>
    <n v="45.251475315260798"/>
    <n v="436.60083533001801"/>
    <n v="0"/>
    <n v="0"/>
    <n v="29.909684319923102"/>
    <n v="353.36127679735"/>
  </r>
  <r>
    <s v="32"/>
    <x v="35"/>
    <s v="Övriga tjänster"/>
    <s v="2014"/>
    <x v="27"/>
    <n v="30.193992877433399"/>
    <n v="29.568752917918498"/>
    <n v="2.0662456166215599"/>
    <n v="0.56456200959236202"/>
    <n v="1.39393541582041"/>
    <n v="109.89714793387201"/>
    <n v="2.0834696921889901"/>
    <n v="3.1272217600513299"/>
    <n v="44.301186400608898"/>
    <n v="140.641571712532"/>
    <n v="24.747798823543601"/>
    <n v="7.0025110055535702"/>
    <n v="45.831851399852603"/>
    <n v="436.60083533001801"/>
    <n v="0"/>
    <n v="0"/>
    <n v="28.475956257757499"/>
    <n v="329.43291235936601"/>
  </r>
  <r>
    <s v="32"/>
    <x v="35"/>
    <s v="Övriga tjänster"/>
    <s v="2015"/>
    <x v="28"/>
    <n v="29.219898917453499"/>
    <n v="28.654393529924899"/>
    <n v="1.94951887821651"/>
    <n v="0.54156989920713094"/>
    <n v="1.2785034582394801"/>
    <n v="98.4742434022521"/>
    <n v="2.1686195234196401"/>
    <n v="2.6868407993035701"/>
    <n v="42.468420600992403"/>
    <n v="122.07116955846899"/>
    <n v="22.9125009825501"/>
    <n v="6.3569969215233098"/>
    <n v="42.593163486883903"/>
    <n v="386.19126740797799"/>
    <n v="0"/>
    <n v="0"/>
    <n v="27.015972984467901"/>
    <n v="300.99289562640803"/>
  </r>
  <r>
    <s v="32"/>
    <x v="35"/>
    <s v="Övriga tjänster"/>
    <s v="2015"/>
    <x v="29"/>
    <n v="29.962511608672099"/>
    <n v="29.383400321626102"/>
    <n v="2.4951908798572902"/>
    <n v="0.57790467746952001"/>
    <n v="1.4205457181619201"/>
    <n v="103.05056566299599"/>
    <n v="2.1668456298479999"/>
    <n v="3.1197381561583901"/>
    <n v="44.8702882208446"/>
    <n v="140.80916344899401"/>
    <n v="24.184496608396199"/>
    <n v="6.6828290806739297"/>
    <n v="44.985843752899797"/>
    <n v="386.19126740797799"/>
    <n v="0"/>
    <n v="0"/>
    <n v="34.513544870171103"/>
    <n v="336.320651789718"/>
  </r>
  <r>
    <s v="32"/>
    <x v="35"/>
    <s v="Övriga tjänster"/>
    <s v="2015"/>
    <x v="30"/>
    <n v="29.5574878873527"/>
    <n v="28.977733462737699"/>
    <n v="2.9360737669353898"/>
    <n v="0.57557610019755601"/>
    <n v="1.4655532376653899"/>
    <n v="102.03734496023699"/>
    <n v="2.17416859068372"/>
    <n v="3.2909282649269"/>
    <n v="45.654092358160199"/>
    <n v="147.75335023496999"/>
    <n v="23.831540218512899"/>
    <n v="6.5987016297787502"/>
    <n v="44.314470848534803"/>
    <n v="386.19126740797799"/>
    <n v="0"/>
    <n v="0"/>
    <n v="40.570893308975101"/>
    <n v="344.56597238957397"/>
  </r>
  <r>
    <s v="32"/>
    <x v="35"/>
    <s v="Övriga tjänster"/>
    <s v="2015"/>
    <x v="31"/>
    <n v="29.467912876271502"/>
    <n v="28.891582507740502"/>
    <n v="2.6423741484745702"/>
    <n v="0.57544067435422597"/>
    <n v="1.34454722925199"/>
    <n v="102.68795127193"/>
    <n v="2.1746111852421399"/>
    <n v="2.8841491853534502"/>
    <n v="43.784732071884299"/>
    <n v="131.381470147014"/>
    <n v="24.2983081786818"/>
    <n v="6.7056461515431396"/>
    <n v="45.207436547368502"/>
    <n v="386.19126740797799"/>
    <n v="0"/>
    <n v="0"/>
    <n v="36.533155159962199"/>
    <n v="323.34728429133401"/>
  </r>
  <r>
    <s v="32"/>
    <x v="35"/>
    <s v="Övriga tjänster"/>
    <s v="2016"/>
    <x v="32"/>
    <n v="28.030007028955499"/>
    <n v="27.4934027457602"/>
    <n v="3.1698032295904901"/>
    <n v="0.58234809156405498"/>
    <n v="1.3115051654043599"/>
    <n v="93.317007662939801"/>
    <n v="2.1737679361572999"/>
    <n v="2.54087750433732"/>
    <n v="44.431976414189201"/>
    <n v="121.872318921257"/>
    <n v="22.349576772808401"/>
    <n v="6.0845452451972601"/>
    <n v="41.690589148336002"/>
    <n v="345.55989429947903"/>
    <n v="0"/>
    <n v="0"/>
    <n v="44.137093383464098"/>
    <n v="287.30031891653101"/>
  </r>
  <r>
    <s v="32"/>
    <x v="35"/>
    <s v="Övriga tjänster"/>
    <s v="2016"/>
    <x v="33"/>
    <n v="28.582591870724599"/>
    <n v="28.027282554995899"/>
    <n v="3.5981153976977001"/>
    <n v="0.63979142845530401"/>
    <n v="1.4358818888760601"/>
    <n v="99.864841931196196"/>
    <n v="2.1653637133678401"/>
    <n v="2.8874596321913502"/>
    <n v="46.784949800230201"/>
    <n v="139.070340137773"/>
    <n v="24.5228123102521"/>
    <n v="6.61607219898921"/>
    <n v="45.808848718989303"/>
    <n v="345.55989429947903"/>
    <n v="0"/>
    <n v="0"/>
    <n v="50.080973061613101"/>
    <n v="324.91402057827798"/>
  </r>
  <r>
    <s v="32"/>
    <x v="35"/>
    <s v="Övriga tjänster"/>
    <s v="2016"/>
    <x v="34"/>
    <n v="28.765847515419999"/>
    <n v="28.205706573837301"/>
    <n v="3.5109197025790801"/>
    <n v="0.65466040604878195"/>
    <n v="1.46771570286732"/>
    <n v="101.46917898759"/>
    <n v="2.1705130352439599"/>
    <n v="2.9860648213728598"/>
    <n v="47.453029873125601"/>
    <n v="143.937346860959"/>
    <n v="25.0365791149462"/>
    <n v="6.7429570318174603"/>
    <n v="46.780974261994899"/>
    <n v="345.55989429947903"/>
    <n v="0"/>
    <n v="0"/>
    <n v="48.874627902085301"/>
    <n v="334.92349802870001"/>
  </r>
  <r>
    <s v="32"/>
    <x v="35"/>
    <s v="Övriga tjänster"/>
    <s v="2016"/>
    <x v="35"/>
    <n v="29.9041086659835"/>
    <n v="29.347842177121699"/>
    <n v="3.8333999996458701"/>
    <n v="0.65057059467567202"/>
    <n v="1.36804953475872"/>
    <n v="102.121894567995"/>
    <n v="2.1744550156783902"/>
    <n v="2.6328691853882402"/>
    <n v="45.5209592177997"/>
    <n v="127.550942089072"/>
    <n v="25.191860650191199"/>
    <n v="6.7798503658438598"/>
    <n v="47.076517563855099"/>
    <n v="345.55989429947903"/>
    <n v="0"/>
    <n v="0"/>
    <n v="53.365229754653697"/>
    <n v="311.41565355835502"/>
  </r>
  <r>
    <s v="32"/>
    <x v="35"/>
    <s v="Övriga tjänster"/>
    <s v="2017"/>
    <x v="36"/>
    <n v="26.580969560651099"/>
    <n v="26.090020105277102"/>
    <n v="3.6606487455516499"/>
    <n v="0.62716600322191096"/>
    <n v="1.2549753406949"/>
    <n v="89.229537167630596"/>
    <n v="2.1925159337250899"/>
    <n v="2.31243348186312"/>
    <n v="42.994747202262602"/>
    <n v="112.248776582956"/>
    <n v="22.913394259759599"/>
    <n v="6.1112957536086903"/>
    <n v="42.8980503517312"/>
    <n v="289.61115498071399"/>
    <n v="0"/>
    <n v="0"/>
    <n v="51.088570715961403"/>
    <n v="280.143817317257"/>
  </r>
  <r>
    <s v="32"/>
    <x v="35"/>
    <s v="Övriga tjänster"/>
    <s v="2017"/>
    <x v="37"/>
    <n v="27.438045567663501"/>
    <n v="26.927844780829201"/>
    <n v="3.96283453190618"/>
    <n v="0.68547842140140502"/>
    <n v="1.3906375065091301"/>
    <n v="95.133717775967398"/>
    <n v="2.1824986184924802"/>
    <n v="2.6698766966810901"/>
    <n v="45.344531864255998"/>
    <n v="129.95987940902299"/>
    <n v="24.947473166799099"/>
    <n v="6.60161330716178"/>
    <n v="46.761637128435503"/>
    <n v="289.61115498071399"/>
    <n v="0"/>
    <n v="0"/>
    <n v="55.2757240859776"/>
    <n v="318.21260223379397"/>
  </r>
  <r>
    <s v="32"/>
    <x v="35"/>
    <s v="Övriga tjänster"/>
    <s v="2017"/>
    <x v="38"/>
    <n v="27.5690848758953"/>
    <n v="27.0581413184319"/>
    <n v="4.0963334646841503"/>
    <n v="0.68555093112913501"/>
    <n v="1.41647877619466"/>
    <n v="95.074708082543793"/>
    <n v="2.1867365105697201"/>
    <n v="2.7613157689110399"/>
    <n v="45.838666785503499"/>
    <n v="134.202173897069"/>
    <n v="24.844313214456498"/>
    <n v="6.5795793291604303"/>
    <n v="46.562328250892797"/>
    <n v="289.61115498071399"/>
    <n v="0"/>
    <n v="0"/>
    <n v="57.124391135336502"/>
    <n v="323.96701925749198"/>
  </r>
  <r>
    <s v="32"/>
    <x v="35"/>
    <s v="Övriga tjänster"/>
    <s v="2017"/>
    <x v="39"/>
    <n v="26.8954666534759"/>
    <n v="26.392421945573702"/>
    <n v="4.4912160920694104"/>
    <n v="0.66900662301799696"/>
    <n v="1.29095706506106"/>
    <n v="93.332276463834603"/>
    <n v="2.1906692429778101"/>
    <n v="2.42035752342347"/>
    <n v="43.978182584514599"/>
    <n v="118.390903226647"/>
    <n v="24.482105740060899"/>
    <n v="6.4842274133297799"/>
    <n v="45.883886756871"/>
    <n v="289.61115498071399"/>
    <n v="0"/>
    <n v="0"/>
    <n v="62.631332356700803"/>
    <n v="298.85121362246502"/>
  </r>
  <r>
    <s v="32"/>
    <x v="35"/>
    <s v="Övriga tjänster"/>
    <s v="2018"/>
    <x v="40"/>
    <n v="25.641995247274"/>
    <n v="25.190099537748701"/>
    <n v="3.8902798180200802"/>
    <n v="0.66383418453981502"/>
    <n v="1.18863418985765"/>
    <n v="84.012039556340994"/>
    <n v="2.2387262503022298"/>
    <n v="2.0565042012394099"/>
    <n v="41.562816200022098"/>
    <n v="101.75843512215801"/>
    <n v="22.699822913108601"/>
    <n v="5.9570286996752904"/>
    <n v="42.626265473081602"/>
    <n v="242.697893306227"/>
    <n v="0"/>
    <n v="0"/>
    <n v="54.155798778296202"/>
    <n v="265.20467335597903"/>
  </r>
  <r>
    <s v="32"/>
    <x v="35"/>
    <s v="Övriga tjänster"/>
    <s v="2018"/>
    <x v="41"/>
    <n v="26.586385902336399"/>
    <n v="26.108518126885699"/>
    <n v="4.7524057609188404"/>
    <n v="0.74746744778979801"/>
    <n v="1.3246788742915401"/>
    <n v="91.352360809326598"/>
    <n v="2.2299214318106899"/>
    <n v="2.36104163265539"/>
    <n v="43.752834665859197"/>
    <n v="117.740155057677"/>
    <n v="25.554591739865501"/>
    <n v="6.6279469118031198"/>
    <n v="48.070578045103296"/>
    <n v="242.697893306227"/>
    <n v="0"/>
    <n v="0"/>
    <n v="66.071087550953294"/>
    <n v="305.90822876512198"/>
  </r>
  <r>
    <s v="32"/>
    <x v="35"/>
    <s v="Övriga tjänster"/>
    <s v="2018"/>
    <x v="42"/>
    <n v="27.062055404398698"/>
    <n v="26.581460912431702"/>
    <n v="4.4037517423546602"/>
    <n v="0.75158900048169897"/>
    <n v="1.38305405475406"/>
    <n v="91.821777667279306"/>
    <n v="2.2360551442746801"/>
    <n v="2.5118324071668399"/>
    <n v="44.558573220110901"/>
    <n v="124.90316221754"/>
    <n v="25.562871005881998"/>
    <n v="6.6361756050374003"/>
    <n v="48.078907883902097"/>
    <n v="242.697893306227"/>
    <n v="0"/>
    <n v="0"/>
    <n v="61.236864138003"/>
    <n v="316.76746016321499"/>
  </r>
  <r>
    <s v="32"/>
    <x v="35"/>
    <s v="Övriga tjänster"/>
    <s v="2018"/>
    <x v="43"/>
    <n v="26.246762384266901"/>
    <n v="25.778094504890198"/>
    <n v="4.5837050209028201"/>
    <n v="0.71927071282719302"/>
    <n v="1.26297311326052"/>
    <n v="88.842915175188907"/>
    <n v="2.2391102220755399"/>
    <n v="2.2114339958995601"/>
    <n v="42.759991514839797"/>
    <n v="110.07572809055701"/>
    <n v="24.603054065076101"/>
    <n v="6.4043762994842304"/>
    <n v="46.255842264298202"/>
    <n v="242.697893306227"/>
    <n v="0"/>
    <n v="0"/>
    <n v="63.7550227111834"/>
    <n v="288.72063316270999"/>
  </r>
  <r>
    <s v="32"/>
    <x v="35"/>
    <s v="Övriga tjänster"/>
    <s v="2019"/>
    <x v="44"/>
    <n v="25.467991848996402"/>
    <n v="25.0582143237209"/>
    <n v="3.6066368211732498"/>
    <n v="0.661664712007072"/>
    <n v="1.13058364286478"/>
    <n v="75.151869619638603"/>
    <n v="2.14936572328739"/>
    <n v="1.87782154599286"/>
    <n v="36.465856223889702"/>
    <n v="93.801266416991098"/>
    <n v="21.665603841042198"/>
    <n v="5.6440437256830904"/>
    <n v="40.727185325746298"/>
    <n v="202.780034593446"/>
    <n v="0"/>
    <n v="0"/>
    <n v="50.116286667430401"/>
    <n v="259.073686752306"/>
  </r>
  <r>
    <s v="32"/>
    <x v="35"/>
    <s v="Övriga tjänster"/>
    <s v="2019"/>
    <x v="45"/>
    <n v="26.211642670396099"/>
    <n v="25.7762986941975"/>
    <n v="4.4099153761446503"/>
    <n v="0.74489419266203805"/>
    <n v="1.2559635910601901"/>
    <n v="81.258835151920707"/>
    <n v="2.1464250900800299"/>
    <n v="2.1472965111524802"/>
    <n v="38.4866339146174"/>
    <n v="108.45587430388299"/>
    <n v="24.386957863168199"/>
    <n v="6.2756227391146497"/>
    <n v="45.925546796481399"/>
    <n v="202.780034593446"/>
    <n v="0"/>
    <n v="0"/>
    <n v="61.213419510497197"/>
    <n v="298.69928639994299"/>
  </r>
  <r>
    <s v="32"/>
    <x v="35"/>
    <s v="Övriga tjänster"/>
    <s v="2019"/>
    <x v="46"/>
    <n v="26.597949086048398"/>
    <n v="26.160176359223101"/>
    <n v="4.08305470049641"/>
    <n v="0.748541513911825"/>
    <n v="1.3081853944725601"/>
    <n v="81.618657005486199"/>
    <n v="2.1510550032858902"/>
    <n v="2.2799281418841901"/>
    <n v="39.219059269966799"/>
    <n v="115.11191917928301"/>
    <n v="24.393702512588"/>
    <n v="6.2823196343887302"/>
    <n v="45.932339200046997"/>
    <n v="202.780034593446"/>
    <n v="0"/>
    <n v="0"/>
    <n v="56.675293713624299"/>
    <n v="309.04988846506598"/>
  </r>
  <r>
    <s v="32"/>
    <x v="35"/>
    <s v="Övriga tjänster"/>
    <s v="2019"/>
    <x v="47"/>
    <n v="25.949042970485198"/>
    <n v="25.522780045607"/>
    <n v="4.2463119352796204"/>
    <n v="0.71662245630705201"/>
    <n v="1.19921212011902"/>
    <n v="79.183113297633199"/>
    <n v="2.1507726945405601"/>
    <n v="2.0151671246273399"/>
    <n v="37.573151576946799"/>
    <n v="101.394621725071"/>
    <n v="23.479696788348502"/>
    <n v="6.06496925190838"/>
    <n v="44.192600654076799"/>
    <n v="202.780034593446"/>
    <n v="0"/>
    <n v="0"/>
    <n v="58.941918876590798"/>
    <n v="282.04055249569001"/>
  </r>
  <r>
    <s v="32"/>
    <x v="35"/>
    <s v="Övriga tjänster"/>
    <s v="2020"/>
    <x v="48"/>
    <n v="24.928232947783901"/>
    <n v="24.5297660067584"/>
    <n v="4.5171599317411699"/>
    <n v="0.71013670734258205"/>
    <n v="1.13397394732456"/>
    <n v="74.587634193285993"/>
    <n v="2.3648103470445601"/>
    <n v="1.7830711708345499"/>
    <n v="34.883206281741003"/>
    <n v="91.874650974864295"/>
    <n v="22.441754344221899"/>
    <n v="5.8107699844694896"/>
    <n v="42.242253007971897"/>
    <n v="178.529443054588"/>
    <n v="0"/>
    <n v="0"/>
    <n v="62.788582714638203"/>
    <n v="258.34330261793599"/>
  </r>
  <r>
    <s v="32"/>
    <x v="35"/>
    <s v="Övriga tjänster"/>
    <s v="2020"/>
    <x v="49"/>
    <n v="23.433556105312899"/>
    <n v="23.036001683737499"/>
    <n v="4.4791452382106698"/>
    <n v="0.70708487275210896"/>
    <n v="1.1302674014834999"/>
    <n v="73.380699958684701"/>
    <n v="2.3570325206265399"/>
    <n v="1.83615582422385"/>
    <n v="35.358010456320798"/>
    <n v="95.860539787121894"/>
    <n v="22.368941098609302"/>
    <n v="5.7840913982901503"/>
    <n v="42.1147240885429"/>
    <n v="178.529443054588"/>
    <n v="0"/>
    <n v="0"/>
    <n v="62.2644707721077"/>
    <n v="265.382188124359"/>
  </r>
  <r>
    <s v="32"/>
    <x v="35"/>
    <s v="Övriga tjänster"/>
    <s v="2020"/>
    <x v="50"/>
    <n v="25.061295888217501"/>
    <n v="24.6493122576906"/>
    <n v="4.4520243925192702"/>
    <n v="0.74914199582955898"/>
    <n v="1.2475556634812699"/>
    <n v="76.760179053841796"/>
    <n v="2.36408400389988"/>
    <n v="2.0833279367761"/>
    <n v="36.932771289717301"/>
    <n v="108.855394331913"/>
    <n v="23.560779110722901"/>
    <n v="6.0687064629268201"/>
    <n v="44.382379690698599"/>
    <n v="178.529443054588"/>
    <n v="0"/>
    <n v="0"/>
    <n v="61.877165755454499"/>
    <n v="292.35091843395901"/>
  </r>
  <r>
    <s v="32"/>
    <x v="35"/>
    <s v="Övriga tjänster"/>
    <s v="2020"/>
    <x v="51"/>
    <n v="24.560093933413601"/>
    <n v="24.148634511319599"/>
    <n v="3.5918287049471802"/>
    <n v="0.75993982521127101"/>
    <n v="1.12664019137101"/>
    <n v="77.4349719779662"/>
    <n v="2.3635599177903002"/>
    <n v="1.75807374927253"/>
    <n v="35.123790975712303"/>
    <n v="91.393961299761301"/>
    <n v="24.1262567847619"/>
    <n v="6.1876140795397303"/>
    <n v="45.477449329842102"/>
    <n v="178.529443054588"/>
    <n v="0"/>
    <n v="0"/>
    <n v="50.021750655302398"/>
    <n v="268.52844685513202"/>
  </r>
  <r>
    <s v="32"/>
    <x v="35"/>
    <s v="Övriga tjänster"/>
    <s v="2021"/>
    <x v="52"/>
    <n v="23.220453840434999"/>
    <n v="22.8636290607433"/>
    <n v="4.0663727798960201"/>
    <n v="0.68184361852169995"/>
    <n v="1.00159970200169"/>
    <n v="66.837952907606905"/>
    <n v="2.2552726647616401"/>
    <n v="1.5339009548378999"/>
    <n v="32.713040216726696"/>
    <n v="77.746610794998304"/>
    <n v="20.949930681498198"/>
    <n v="5.3828455294811901"/>
    <n v="39.473907571348697"/>
    <n v="148.091429127379"/>
    <n v="0"/>
    <n v="0"/>
    <n v="56.844987631758698"/>
    <n v="235.71261746747001"/>
  </r>
  <r>
    <s v="32"/>
    <x v="35"/>
    <s v="Övriga tjänster"/>
    <s v="2021"/>
    <x v="53"/>
    <n v="24.368336964385598"/>
    <n v="23.981445617990399"/>
    <n v="4.1352677396242496"/>
    <n v="0.78130159638591401"/>
    <n v="1.13410693662458"/>
    <n v="72.818883826284704"/>
    <n v="2.2535723640932801"/>
    <n v="1.7963558862257301"/>
    <n v="34.733329997751397"/>
    <n v="92.347306827608094"/>
    <n v="23.980246554369302"/>
    <n v="6.0711872938079496"/>
    <n v="45.2797439204274"/>
    <n v="148.091429127379"/>
    <n v="0"/>
    <n v="0"/>
    <n v="57.7847978987703"/>
    <n v="278.41130408313001"/>
  </r>
  <r>
    <s v="32"/>
    <x v="35"/>
    <s v="Övriga tjänster"/>
    <s v="2021"/>
    <x v="54"/>
    <n v="24.7933603168552"/>
    <n v="24.408847614447399"/>
    <n v="4.83296982454105"/>
    <n v="0.76611944773478302"/>
    <n v="1.1928435582411401"/>
    <n v="72.022976473263597"/>
    <n v="2.2580494118283201"/>
    <n v="1.9632668358708301"/>
    <n v="35.557531920423202"/>
    <n v="101.554356477925"/>
    <n v="23.363500533872902"/>
    <n v="5.9407441975625703"/>
    <n v="44.0866538396957"/>
    <n v="148.091429127379"/>
    <n v="0"/>
    <n v="0"/>
    <n v="67.453714550525703"/>
    <n v="288.63028674056699"/>
  </r>
  <r>
    <s v="32"/>
    <x v="35"/>
    <s v="Övriga tjänster"/>
    <s v="2021"/>
    <x v="55"/>
    <n v="23.815349658065202"/>
    <n v="23.4423876017275"/>
    <n v="4.8365230850487402"/>
    <n v="0.73467749218050304"/>
    <n v="1.07789613508976"/>
    <n v="69.984356026998896"/>
    <n v="2.2569990920612901"/>
    <n v="1.6934999697848401"/>
    <n v="33.833151845401296"/>
    <n v="87.174758594799599"/>
    <n v="22.542486703022099"/>
    <n v="5.7482087103291999"/>
    <n v="42.5208337089434"/>
    <n v="148.091429127379"/>
    <n v="0"/>
    <n v="0"/>
    <n v="67.523483925533398"/>
    <n v="258.913311066365"/>
  </r>
  <r>
    <s v="32"/>
    <x v="35"/>
    <s v="Övriga tjänster"/>
    <s v="2022"/>
    <x v="56"/>
    <n v="21.4033800303521"/>
    <n v="21.063474403720601"/>
    <n v="4.4479175531527204"/>
    <n v="0.643289064690451"/>
    <n v="0.95236642539780603"/>
    <n v="63.2110145128959"/>
    <n v="2.2977937113168001"/>
    <n v="1.49432927348137"/>
    <n v="32.436007460779102"/>
    <n v="76.589220074074305"/>
    <n v="19.6306147894202"/>
    <n v="5.0794278670439601"/>
    <n v="36.950621941706203"/>
    <n v="148.091429127379"/>
    <n v="0"/>
    <n v="0"/>
    <n v="62.145119929662201"/>
    <n v="226.748797195988"/>
  </r>
  <r>
    <s v="32"/>
    <x v="35"/>
    <s v="Övriga tjänster"/>
    <s v="2022"/>
    <x v="57"/>
    <n v="21.009367559107101"/>
    <n v="20.6685036180812"/>
    <n v="5.2230402078196798"/>
    <n v="0.64034070623888595"/>
    <n v="1.0144960462561301"/>
    <n v="62.698392843004399"/>
    <n v="2.2770894510758599"/>
    <n v="1.6697355913695699"/>
    <n v="33.476585759141997"/>
    <n v="86.548992174300693"/>
    <n v="19.5066997309447"/>
    <n v="5.0506364550403697"/>
    <n v="36.713958514164098"/>
    <n v="148.091429127379"/>
    <n v="0"/>
    <n v="0"/>
    <n v="72.890755288543801"/>
    <n v="242.65517129596299"/>
  </r>
  <r>
    <s v="32"/>
    <x v="35"/>
    <s v="Övriga tjänster"/>
    <s v="2022"/>
    <x v="58"/>
    <n v="21.346041958998999"/>
    <n v="21.0032301782777"/>
    <n v="5.3528770420103404"/>
    <n v="0.64379699439586102"/>
    <n v="1.05135045103619"/>
    <n v="62.995278724917199"/>
    <n v="2.2843897726386202"/>
    <n v="1.76524849454993"/>
    <n v="33.993590319237398"/>
    <n v="92.006535595905206"/>
    <n v="19.546824826233699"/>
    <n v="5.06477996755196"/>
    <n v="36.784868308120998"/>
    <n v="148.091429127379"/>
    <n v="0"/>
    <n v="0"/>
    <n v="74.664206245082596"/>
    <n v="250.65616045729001"/>
  </r>
  <r>
    <s v="32"/>
    <x v="35"/>
    <s v="Övriga tjänster"/>
    <s v="2022"/>
    <x v="59"/>
    <n v="21.460836163031701"/>
    <n v="21.115530445801198"/>
    <n v="4.8880438516407896"/>
    <n v="0.65810881137001997"/>
    <n v="1.00496848714605"/>
    <n v="64.0054118979848"/>
    <n v="2.2942756822667998"/>
    <n v="1.61666095467486"/>
    <n v="33.149482547344498"/>
    <n v="83.876419989923093"/>
    <n v="20.063234526118698"/>
    <n v="5.18091101940899"/>
    <n v="37.775672510760103"/>
    <n v="148.091429127379"/>
    <n v="0"/>
    <n v="0"/>
    <n v="68.228201909643801"/>
    <n v="239.39893793862601"/>
  </r>
  <r>
    <s v="32"/>
    <x v="35"/>
    <s v="Övriga tjänster"/>
    <s v="2023"/>
    <x v="60"/>
    <n v="21.522758933303901"/>
    <n v="21.185428338217001"/>
    <n v="4.8445141915288099"/>
    <n v="0.63198583462789903"/>
    <n v="0.967378011900491"/>
    <n v="62.5930651571081"/>
    <n v="2.2983001672833199"/>
    <n v="1.54273559874196"/>
    <n v="32.6464919481813"/>
    <n v="79.129095195725597"/>
    <n v="19.232161789040301"/>
    <n v="4.99213336687035"/>
    <n v="36.183402305293001"/>
    <n v="148.091429127379"/>
    <n v="0"/>
    <n v="0"/>
    <n v="67.6428500526725"/>
    <n v="228.449921888169"/>
  </r>
  <r>
    <s v="99"/>
    <x v="36"/>
    <s v="Offentlig sektor"/>
    <s v="2008"/>
    <x v="0"/>
    <n v="33.707510950793797"/>
    <n v="32.0254512422364"/>
    <n v="6.2214319338758104"/>
    <n v="0.70570052689337903"/>
    <n v="10.8773164544438"/>
    <n v="112.04978008129601"/>
    <n v="2.3986353396438602"/>
    <n v="2.9807857161423801"/>
    <n v="152.142359700414"/>
    <n v="1842.2566372164599"/>
    <n v="28.5847889118727"/>
    <n v="17.665356595730099"/>
    <n v="41.349933893071601"/>
    <n v="1190.48420820621"/>
    <n v="0"/>
    <n v="0"/>
    <n v="5.3566908327967599"/>
    <n v="337.1624396972"/>
  </r>
  <r>
    <s v="99"/>
    <x v="36"/>
    <s v="Offentlig sektor"/>
    <s v="2008"/>
    <x v="1"/>
    <n v="34.438964557205097"/>
    <n v="32.7465764282802"/>
    <n v="3.2610527049212501"/>
    <n v="0.63671281348291897"/>
    <n v="11.8991080409153"/>
    <n v="119.992617359636"/>
    <n v="1.55743397139011"/>
    <n v="3.2376214054009602"/>
    <n v="172.33321195467201"/>
    <n v="2090.9259566836099"/>
    <n v="28.960860759030901"/>
    <n v="16.980526378798"/>
    <n v="43.037656884751101"/>
    <n v="1190.48420820621"/>
    <n v="0"/>
    <n v="0"/>
    <n v="10.436749463576501"/>
    <n v="380.04620375317802"/>
  </r>
  <r>
    <s v="99"/>
    <x v="36"/>
    <s v="Offentlig sektor"/>
    <s v="2008"/>
    <x v="2"/>
    <n v="34.285621150562498"/>
    <n v="32.594830114400303"/>
    <n v="2.2888858462122599"/>
    <n v="0.60499407093156699"/>
    <n v="12.1422642556846"/>
    <n v="116.33031594124201"/>
    <n v="1.4993813779311"/>
    <n v="3.29932817002654"/>
    <n v="176.76311986691999"/>
    <n v="2149.9608146189098"/>
    <n v="27.804738296284601"/>
    <n v="16.320757044741502"/>
    <n v="41.312918224672799"/>
    <n v="1190.48420820621"/>
    <n v="0"/>
    <n v="0"/>
    <n v="11.037921919514099"/>
    <n v="379.686634001762"/>
  </r>
  <r>
    <s v="99"/>
    <x v="36"/>
    <s v="Offentlig sektor"/>
    <s v="2008"/>
    <x v="3"/>
    <n v="35.114325075393701"/>
    <n v="33.420665732393203"/>
    <n v="5.8425137042848796"/>
    <n v="0.71515063703276804"/>
    <n v="11.2021505707337"/>
    <n v="119.33246687888899"/>
    <n v="2.40139826278241"/>
    <n v="3.0705271754585701"/>
    <n v="158.114262402001"/>
    <n v="1911.33407197066"/>
    <n v="29.7210554343567"/>
    <n v="17.905715476871201"/>
    <n v="43.558202628319002"/>
    <n v="1190.48420820621"/>
    <n v="0"/>
    <n v="0"/>
    <n v="10.815927757169399"/>
    <n v="357.834937114203"/>
  </r>
  <r>
    <s v="99"/>
    <x v="36"/>
    <s v="Offentlig sektor"/>
    <s v="2009"/>
    <x v="4"/>
    <n v="28.622125725946798"/>
    <n v="27.424953225216701"/>
    <n v="10.9933414663878"/>
    <n v="0.80357526324994299"/>
    <n v="10.5553905449681"/>
    <n v="75.684383628199001"/>
    <n v="2.94283857950846"/>
    <n v="2.6232528608787402"/>
    <n v="138.18279555861099"/>
    <n v="1735.3842143689601"/>
    <n v="27.422615482682801"/>
    <n v="18.416490509472201"/>
    <n v="37.854261902893903"/>
    <n v="688.67412070974501"/>
    <n v="0"/>
    <n v="0"/>
    <n v="7.4690230122562102"/>
    <n v="267.32828886158501"/>
  </r>
  <r>
    <s v="99"/>
    <x v="36"/>
    <s v="Offentlig sektor"/>
    <s v="2009"/>
    <x v="5"/>
    <n v="27.922630946405899"/>
    <n v="26.758431396806401"/>
    <n v="4.6562851681386501"/>
    <n v="0.59611131360305203"/>
    <n v="11.3412832423188"/>
    <n v="75.764828754713605"/>
    <n v="1.5881007137091601"/>
    <n v="2.7781675607368399"/>
    <n v="159.75527605055501"/>
    <n v="2015.79835627383"/>
    <n v="25.8080127058583"/>
    <n v="16.2561586030005"/>
    <n v="36.989055727899903"/>
    <n v="688.67412070974501"/>
    <n v="0"/>
    <n v="0"/>
    <n v="9.1307192917782292"/>
    <n v="305.31751315960298"/>
  </r>
  <r>
    <s v="99"/>
    <x v="36"/>
    <s v="Offentlig sektor"/>
    <s v="2009"/>
    <x v="6"/>
    <n v="28.5154419131518"/>
    <n v="27.360145099537299"/>
    <n v="2.7143646212775798"/>
    <n v="0.54170239022393896"/>
    <n v="11.538269981978299"/>
    <n v="75.219886592546999"/>
    <n v="1.4227838344070101"/>
    <n v="2.8224844014644699"/>
    <n v="164.94950912511499"/>
    <n v="2084.43681905525"/>
    <n v="24.9881129508783"/>
    <n v="15.498759892269099"/>
    <n v="36.127069377808603"/>
    <n v="688.67412070974501"/>
    <n v="0"/>
    <n v="0"/>
    <n v="9.1242809603163408"/>
    <n v="312.62011665466002"/>
  </r>
  <r>
    <s v="99"/>
    <x v="36"/>
    <s v="Offentlig sektor"/>
    <s v="2009"/>
    <x v="7"/>
    <n v="29.190085712401299"/>
    <n v="27.997294654410201"/>
    <n v="9.3411962921273997"/>
    <n v="0.76916244555395696"/>
    <n v="10.724603186055401"/>
    <n v="79.150537647508202"/>
    <n v="2.7313881360570198"/>
    <n v="2.6623551075937302"/>
    <n v="143.38876141450501"/>
    <n v="1798.30186924443"/>
    <n v="27.963934657676301"/>
    <n v="18.159549174594101"/>
    <n v="39.367056659171503"/>
    <n v="688.67412070974501"/>
    <n v="0"/>
    <n v="0"/>
    <n v="8.8382547161728606"/>
    <n v="283.964750845781"/>
  </r>
  <r>
    <s v="99"/>
    <x v="36"/>
    <s v="Offentlig sektor"/>
    <s v="2010"/>
    <x v="8"/>
    <n v="29.775029828051501"/>
    <n v="28.869868536467798"/>
    <n v="8.9055710483726607"/>
    <n v="0.71129248346149998"/>
    <n v="10.177395442262901"/>
    <n v="65.893222724123504"/>
    <n v="3.2782178528088499"/>
    <n v="2.1458199039307302"/>
    <n v="128.790739943506"/>
    <n v="1710.7795664021301"/>
    <n v="25.1455934748179"/>
    <n v="17.801592137987999"/>
    <n v="33.578328204516502"/>
    <n v="431.70171108307898"/>
    <n v="0"/>
    <n v="0"/>
    <n v="8.6048979560139802"/>
    <n v="241.170443167445"/>
  </r>
  <r>
    <s v="99"/>
    <x v="36"/>
    <s v="Offentlig sektor"/>
    <s v="2010"/>
    <x v="9"/>
    <n v="25.914066676756299"/>
    <n v="25.0516511266237"/>
    <n v="3.79441148745852"/>
    <n v="0.513913003940624"/>
    <n v="10.518817607331799"/>
    <n v="63.353621246175997"/>
    <n v="1.4465525250654201"/>
    <n v="2.1863277904642899"/>
    <n v="146.21832221455"/>
    <n v="1956.9465091137399"/>
    <n v="23.212348666827399"/>
    <n v="15.550589118702399"/>
    <n v="32.1366781720874"/>
    <n v="431.70171108307898"/>
    <n v="0"/>
    <n v="0"/>
    <n v="10.161501995796099"/>
    <n v="271.86437839954999"/>
  </r>
  <r>
    <s v="99"/>
    <x v="36"/>
    <s v="Offentlig sektor"/>
    <s v="2010"/>
    <x v="10"/>
    <n v="26.5133743987857"/>
    <n v="25.648683347490699"/>
    <n v="2.2548748426643899"/>
    <n v="0.48397763137237598"/>
    <n v="10.8834024249379"/>
    <n v="63.591499461180099"/>
    <n v="1.41035933761591"/>
    <n v="2.25841190893517"/>
    <n v="154.21851769609799"/>
    <n v="2068.5233040541898"/>
    <n v="22.647418839500101"/>
    <n v="14.9730885442179"/>
    <n v="31.620381499409099"/>
    <n v="431.70171108307898"/>
    <n v="0"/>
    <n v="0"/>
    <n v="10.4172190372005"/>
    <n v="283.379435027677"/>
  </r>
  <r>
    <s v="99"/>
    <x v="36"/>
    <s v="Offentlig sektor"/>
    <s v="2010"/>
    <x v="11"/>
    <n v="30.500069054125699"/>
    <n v="29.590436165095799"/>
    <n v="7.9073318885119104"/>
    <n v="0.70357276678661895"/>
    <n v="10.4101569553019"/>
    <n v="70.411890992796103"/>
    <n v="3.0892369671604798"/>
    <n v="2.19926869775556"/>
    <n v="134.77441535726399"/>
    <n v="1787.4662470165399"/>
    <n v="26.079272953569699"/>
    <n v="17.820130887323799"/>
    <n v="35.615473951508498"/>
    <n v="431.70171108307898"/>
    <n v="0"/>
    <n v="0"/>
    <n v="10.5714797523325"/>
    <n v="261.09205339234802"/>
  </r>
  <r>
    <s v="99"/>
    <x v="36"/>
    <s v="Offentlig sektor"/>
    <s v="2011"/>
    <x v="12"/>
    <n v="27.369751480278001"/>
    <n v="26.505024101244601"/>
    <n v="10.535390906660099"/>
    <n v="0.75653002596407704"/>
    <n v="10.619108930580801"/>
    <n v="65.967274184553403"/>
    <n v="2.8810882817721599"/>
    <n v="1.8943431524669201"/>
    <n v="120.41453589148399"/>
    <n v="1725.7532938361501"/>
    <n v="25.293392932812498"/>
    <n v="16.9818018684206"/>
    <n v="34.984047263354299"/>
    <n v="366.91187209657397"/>
    <n v="0"/>
    <n v="0"/>
    <n v="16.7155327519068"/>
    <n v="239.10240010603701"/>
  </r>
  <r>
    <s v="99"/>
    <x v="36"/>
    <s v="Offentlig sektor"/>
    <s v="2011"/>
    <x v="13"/>
    <n v="25.253910856474398"/>
    <n v="24.455153327564599"/>
    <n v="4.6375421474021898"/>
    <n v="0.53084700604873702"/>
    <n v="10.3989714360828"/>
    <n v="64.214565766101202"/>
    <n v="1.4580844371330499"/>
    <n v="1.9406012908647901"/>
    <n v="139.19714752749999"/>
    <n v="2003.4302501649199"/>
    <n v="23.901189533598199"/>
    <n v="15.1103198760505"/>
    <n v="34.2514579958561"/>
    <n v="366.91187209657397"/>
    <n v="0"/>
    <n v="0"/>
    <n v="21.356199086537998"/>
    <n v="271.60276812016298"/>
  </r>
  <r>
    <s v="99"/>
    <x v="36"/>
    <s v="Offentlig sektor"/>
    <s v="2011"/>
    <x v="14"/>
    <n v="25.885077133212999"/>
    <n v="25.097171310226901"/>
    <n v="3.1807295599130998"/>
    <n v="0.49740885570767401"/>
    <n v="10.3278787188195"/>
    <n v="63.809738306437602"/>
    <n v="1.5186904916031201"/>
    <n v="1.93832924318095"/>
    <n v="141.62649769200399"/>
    <n v="2039.4193463105"/>
    <n v="23.339639734834599"/>
    <n v="14.585589151962701"/>
    <n v="33.668531914913501"/>
    <n v="366.91187209657397"/>
    <n v="0"/>
    <n v="0"/>
    <n v="21.882221188621202"/>
    <n v="275.09426761152997"/>
  </r>
  <r>
    <s v="99"/>
    <x v="36"/>
    <s v="Offentlig sektor"/>
    <s v="2011"/>
    <x v="15"/>
    <n v="26.139458371637399"/>
    <n v="25.320229962753899"/>
    <n v="7.6215209994011897"/>
    <n v="0.64856775592374305"/>
    <n v="10.015931480966"/>
    <n v="65.7122375712691"/>
    <n v="2.2747523593563899"/>
    <n v="1.84149972233778"/>
    <n v="122.363073897173"/>
    <n v="1751.81893785944"/>
    <n v="24.7980624370113"/>
    <n v="15.9671821651859"/>
    <n v="35.153211373938198"/>
    <n v="366.91187209657397"/>
    <n v="0"/>
    <n v="0"/>
    <n v="19.853908255521699"/>
    <n v="249.780488364756"/>
  </r>
  <r>
    <s v="99"/>
    <x v="36"/>
    <s v="Offentlig sektor"/>
    <s v="2012"/>
    <x v="16"/>
    <n v="23.8970171354417"/>
    <n v="23.144159153202501"/>
    <n v="10.1705492400922"/>
    <n v="0.74906056386046804"/>
    <n v="8.9907147246556995"/>
    <n v="65.821792212934596"/>
    <n v="2.06411756246268"/>
    <n v="1.5868331553104"/>
    <n v="113.253214371949"/>
    <n v="1763.7129383286799"/>
    <n v="25.492640482370899"/>
    <n v="17.822173671213001"/>
    <n v="34.326474361503301"/>
    <n v="302.616920525767"/>
    <n v="0"/>
    <n v="0"/>
    <n v="9.84028328470494"/>
    <n v="238.119892982046"/>
  </r>
  <r>
    <s v="99"/>
    <x v="36"/>
    <s v="Offentlig sektor"/>
    <s v="2012"/>
    <x v="17"/>
    <n v="23.714788025641401"/>
    <n v="23.003886611054401"/>
    <n v="5.1114212333918898"/>
    <n v="0.573084166083208"/>
    <n v="9.1577567874712695"/>
    <n v="64.178393363506203"/>
    <n v="1.2562857514991399"/>
    <n v="1.56579409784471"/>
    <n v="125.06793428941"/>
    <n v="1966.16971447533"/>
    <n v="23.4023432477494"/>
    <n v="15.642254312641001"/>
    <n v="32.438760806490698"/>
    <n v="302.616920525767"/>
    <n v="0"/>
    <n v="0"/>
    <n v="13.229934025982301"/>
    <n v="258.83248092689303"/>
  </r>
  <r>
    <s v="99"/>
    <x v="36"/>
    <s v="Offentlig sektor"/>
    <s v="2012"/>
    <x v="18"/>
    <n v="24.665973049205601"/>
    <n v="23.965495954088901"/>
    <n v="3.17329075661352"/>
    <n v="0.52404350194550997"/>
    <n v="9.2495945205498096"/>
    <n v="63.686777945981298"/>
    <n v="1.2997825200187501"/>
    <n v="1.5674691915085599"/>
    <n v="129.308670328349"/>
    <n v="2038.8090835348601"/>
    <n v="22.482524422004602"/>
    <n v="14.794195512869299"/>
    <n v="31.471355673554601"/>
    <n v="302.616920525767"/>
    <n v="0"/>
    <n v="0"/>
    <n v="14.4348341513683"/>
    <n v="264.77440478200799"/>
  </r>
  <r>
    <s v="99"/>
    <x v="36"/>
    <s v="Offentlig sektor"/>
    <s v="2012"/>
    <x v="19"/>
    <n v="24.830046766544498"/>
    <n v="24.0843857996365"/>
    <n v="9.2228534017522303"/>
    <n v="0.72881186493197503"/>
    <n v="8.9253179348299305"/>
    <n v="67.401916707408603"/>
    <n v="2.1097664812578198"/>
    <n v="1.5709523404911501"/>
    <n v="114.156654771291"/>
    <n v="1777.7665198638001"/>
    <n v="25.383245850848301"/>
    <n v="17.408670122583999"/>
    <n v="34.599488236393398"/>
    <n v="302.616920525767"/>
    <n v="0"/>
    <n v="0"/>
    <n v="14.0354768748527"/>
    <n v="244.15097628060099"/>
  </r>
  <r>
    <s v="99"/>
    <x v="36"/>
    <s v="Offentlig sektor"/>
    <s v="2013"/>
    <x v="20"/>
    <n v="21.601440328820502"/>
    <n v="20.9313639020538"/>
    <n v="9.9334193426400308"/>
    <n v="0.72620311266287896"/>
    <n v="7.7145932377358699"/>
    <n v="63.538540494924099"/>
    <n v="1.56469944539423"/>
    <n v="1.28261414843921"/>
    <n v="98.864742861408203"/>
    <n v="1708.53297258676"/>
    <n v="25.0677768859282"/>
    <n v="16.584606661490302"/>
    <n v="34.980305985397997"/>
    <n v="261.62399125444603"/>
    <n v="0"/>
    <n v="0"/>
    <n v="12.750023741323799"/>
    <n v="225.88512963623899"/>
  </r>
  <r>
    <s v="99"/>
    <x v="36"/>
    <s v="Offentlig sektor"/>
    <s v="2013"/>
    <x v="21"/>
    <n v="22.3657436425006"/>
    <n v="21.729427484118499"/>
    <n v="4.4575125803541704"/>
    <n v="0.55144747820630902"/>
    <n v="8.1628066215365997"/>
    <n v="64.465215386710497"/>
    <n v="0.85347793154829199"/>
    <n v="1.2603524512958999"/>
    <n v="113.86408324845399"/>
    <n v="1979.6852818663799"/>
    <n v="24.118561877880001"/>
    <n v="15.078744019510401"/>
    <n v="34.773720817051903"/>
    <n v="261.62399125444603"/>
    <n v="0"/>
    <n v="0"/>
    <n v="15.417253716013899"/>
    <n v="255.464869392347"/>
  </r>
  <r>
    <s v="99"/>
    <x v="36"/>
    <s v="Offentlig sektor"/>
    <s v="2013"/>
    <x v="22"/>
    <n v="22.822444017144399"/>
    <n v="22.192369977261301"/>
    <n v="3.0100268494142499"/>
    <n v="0.50651295645551198"/>
    <n v="8.3651469702843499"/>
    <n v="64.090613990835095"/>
    <n v="0.761921096234352"/>
    <n v="1.2662827579801199"/>
    <n v="118.880592880123"/>
    <n v="2071.2888613650198"/>
    <n v="23.6425095520312"/>
    <n v="14.639264315619901"/>
    <n v="34.2755049184996"/>
    <n v="261.62399125444603"/>
    <n v="0"/>
    <n v="0"/>
    <n v="16.523939595489299"/>
    <n v="262.42620273193501"/>
  </r>
  <r>
    <s v="99"/>
    <x v="36"/>
    <s v="Offentlig sektor"/>
    <s v="2013"/>
    <x v="23"/>
    <n v="21.557797769575998"/>
    <n v="20.916270525198499"/>
    <n v="7.1051553535214103"/>
    <n v="0.62999871535449703"/>
    <n v="7.6054854840741797"/>
    <n v="63.9395038860428"/>
    <n v="1.1995991498401599"/>
    <n v="1.21933068727618"/>
    <n v="101.929933532897"/>
    <n v="1763.3234384027"/>
    <n v="24.5383512785648"/>
    <n v="15.6338940107753"/>
    <n v="34.9975493288295"/>
    <n v="261.62399125444603"/>
    <n v="0"/>
    <n v="0"/>
    <n v="16.0272877024431"/>
    <n v="236.61481853609499"/>
  </r>
  <r>
    <s v="99"/>
    <x v="36"/>
    <s v="Offentlig sektor"/>
    <s v="2014"/>
    <x v="24"/>
    <n v="19.999180767146399"/>
    <n v="19.4054651964464"/>
    <n v="7.2092253841718996"/>
    <n v="0.60337112663285697"/>
    <n v="7.15323799328009"/>
    <n v="60.981013043788899"/>
    <n v="1.0999868347905799"/>
    <n v="1.2016815827951901"/>
    <n v="88.556133067771299"/>
    <n v="1676.6635861416401"/>
    <n v="22.0381835962881"/>
    <n v="14.461807547134001"/>
    <n v="30.8799617950448"/>
    <n v="233.531558330406"/>
    <n v="0"/>
    <n v="0"/>
    <n v="27.029568098852"/>
    <n v="217.56723884168099"/>
  </r>
  <r>
    <s v="99"/>
    <x v="36"/>
    <s v="Offentlig sektor"/>
    <s v="2014"/>
    <x v="25"/>
    <n v="21.010879694011901"/>
    <n v="20.426929339140599"/>
    <n v="4.6130612000392199"/>
    <n v="0.523198688807745"/>
    <n v="7.5632551431010198"/>
    <n v="64.337840257477595"/>
    <n v="0.63046863447277901"/>
    <n v="1.3030417202787601"/>
    <n v="104.578491501662"/>
    <n v="1992.6405569404001"/>
    <n v="22.3655509262645"/>
    <n v="14.177883185445999"/>
    <n v="31.971997874227601"/>
    <n v="233.531558330406"/>
    <n v="0"/>
    <n v="0"/>
    <n v="33.105892961642702"/>
    <n v="249.48745885993199"/>
  </r>
  <r>
    <s v="99"/>
    <x v="36"/>
    <s v="Offentlig sektor"/>
    <s v="2014"/>
    <x v="26"/>
    <n v="21.6607611869841"/>
    <n v="21.082128782279501"/>
    <n v="3.6138179516925502"/>
    <n v="0.496901493173668"/>
    <n v="7.6222125244001697"/>
    <n v="64.246169938809302"/>
    <n v="0.64581024475029603"/>
    <n v="1.3172992298458199"/>
    <n v="108.16926661920201"/>
    <n v="2065.2897323201501"/>
    <n v="22.046095721390198"/>
    <n v="13.8992619805106"/>
    <n v="31.6197162010324"/>
    <n v="233.531558330406"/>
    <n v="0"/>
    <n v="0"/>
    <n v="34.0873456595804"/>
    <n v="254.614855404081"/>
  </r>
  <r>
    <s v="99"/>
    <x v="36"/>
    <s v="Offentlig sektor"/>
    <s v="2014"/>
    <x v="27"/>
    <n v="20.590666238537999"/>
    <n v="19.997000100358999"/>
    <n v="6.3948119526237601"/>
    <n v="0.59218940760118799"/>
    <n v="7.25729952979591"/>
    <n v="64.805759218668996"/>
    <n v="0.91683160103232297"/>
    <n v="1.21161619733798"/>
    <n v="93.6928533972428"/>
    <n v="1774.1679325948501"/>
    <n v="22.874236284587901"/>
    <n v="14.589237937165001"/>
    <n v="32.568090812977097"/>
    <n v="233.531558330406"/>
    <n v="0"/>
    <n v="0"/>
    <n v="29.593949563898999"/>
    <n v="234.518681147569"/>
  </r>
  <r>
    <s v="99"/>
    <x v="36"/>
    <s v="Offentlig sektor"/>
    <s v="2015"/>
    <x v="28"/>
    <n v="19.608540141410199"/>
    <n v="19.054306461116301"/>
    <n v="10.3238416248335"/>
    <n v="0.607990157446341"/>
    <n v="6.8518372108183003"/>
    <n v="63.689161486547199"/>
    <n v="0.86938561494683297"/>
    <n v="2.18707809240327"/>
    <n v="86.708364403506593"/>
    <n v="1699.1477098820701"/>
    <n v="21.782907800542201"/>
    <n v="14.1051355417554"/>
    <n v="30.747931092759401"/>
    <n v="201.26484666765899"/>
    <n v="0"/>
    <n v="0"/>
    <n v="71.142967565282305"/>
    <n v="219.98874761069001"/>
  </r>
  <r>
    <s v="99"/>
    <x v="36"/>
    <s v="Offentlig sektor"/>
    <s v="2015"/>
    <x v="29"/>
    <n v="21.0587426393089"/>
    <n v="20.494739701606399"/>
    <n v="8.9646811189734503"/>
    <n v="0.57972391896875797"/>
    <n v="7.4682590181486601"/>
    <n v="67.9397339589203"/>
    <n v="0.73193179174234602"/>
    <n v="2.63162422092369"/>
    <n v="102.02322361511401"/>
    <n v="2006.5601524859201"/>
    <n v="22.1396675677112"/>
    <n v="14.0609673288309"/>
    <n v="31.613890719555499"/>
    <n v="201.26484666765899"/>
    <n v="0"/>
    <n v="0"/>
    <n v="91.293009153137305"/>
    <n v="247.41426862604499"/>
  </r>
  <r>
    <s v="99"/>
    <x v="36"/>
    <s v="Offentlig sektor"/>
    <s v="2015"/>
    <x v="30"/>
    <n v="21.691484119091399"/>
    <n v="21.121193073054599"/>
    <n v="7.9607639557185701"/>
    <n v="0.57405131614865601"/>
    <n v="7.7465214496333497"/>
    <n v="67.958497766714402"/>
    <n v="0.79524797458401097"/>
    <n v="2.64720563683256"/>
    <n v="107.723068222916"/>
    <n v="2129.57685293962"/>
    <n v="21.8702267494849"/>
    <n v="13.920902944597"/>
    <n v="31.206671956983499"/>
    <n v="201.26484666765899"/>
    <n v="0"/>
    <n v="0"/>
    <n v="94.649581363649304"/>
    <n v="254.601722569141"/>
  </r>
  <r>
    <s v="99"/>
    <x v="36"/>
    <s v="Offentlig sektor"/>
    <s v="2015"/>
    <x v="31"/>
    <n v="20.754243000542701"/>
    <n v="20.185981692162599"/>
    <n v="9.93199651956213"/>
    <n v="0.62368885358288195"/>
    <n v="7.2042469826074997"/>
    <n v="67.314357649358598"/>
    <n v="0.89312291007811295"/>
    <n v="2.30143541547895"/>
    <n v="93.779121509710194"/>
    <n v="1841.8925603980799"/>
    <n v="22.45576918782"/>
    <n v="14.3200622666469"/>
    <n v="31.974779488009698"/>
    <n v="201.26484666765899"/>
    <n v="0"/>
    <n v="0"/>
    <n v="80.364223659803599"/>
    <n v="236.63837102804001"/>
  </r>
  <r>
    <s v="99"/>
    <x v="36"/>
    <s v="Offentlig sektor"/>
    <s v="2016"/>
    <x v="32"/>
    <n v="19.392634734017498"/>
    <n v="18.8011620109184"/>
    <n v="13.675193045712099"/>
    <n v="0.82462506173071404"/>
    <n v="6.9288922394695698"/>
    <n v="62.926601249045902"/>
    <n v="1.34204849067756"/>
    <n v="1.2460837005907699"/>
    <n v="85.023547586565499"/>
    <n v="1761.9304729125799"/>
    <n v="24.593995835680801"/>
    <n v="16.9462935492299"/>
    <n v="33.4406877493008"/>
    <n v="178.93809903526"/>
    <n v="0"/>
    <n v="0"/>
    <n v="42.462760661387598"/>
    <n v="212.18295811514"/>
  </r>
  <r>
    <s v="99"/>
    <x v="36"/>
    <s v="Offentlig sektor"/>
    <s v="2016"/>
    <x v="33"/>
    <n v="20.570726000172399"/>
    <n v="20.013385808168302"/>
    <n v="7.6659498428178701"/>
    <n v="0.678149908239847"/>
    <n v="7.0961559744728797"/>
    <n v="65.885695281723898"/>
    <n v="0.95825611708860703"/>
    <n v="1.2753971194418801"/>
    <n v="97.138526045241306"/>
    <n v="2026.14976192374"/>
    <n v="23.8254959013796"/>
    <n v="15.5509380078229"/>
    <n v="33.5069373261802"/>
    <n v="178.93809903526"/>
    <n v="0"/>
    <n v="0"/>
    <n v="50.0056917846468"/>
    <n v="240.81709384277099"/>
  </r>
  <r>
    <s v="99"/>
    <x v="36"/>
    <s v="Offentlig sektor"/>
    <s v="2016"/>
    <x v="34"/>
    <n v="21.1464205270062"/>
    <n v="20.5931776991848"/>
    <n v="5.5890488885702503"/>
    <n v="0.65250406353307"/>
    <n v="7.1925411410688103"/>
    <n v="66.900721229956304"/>
    <n v="0.972187746058083"/>
    <n v="1.2692068952630899"/>
    <n v="100.684281345836"/>
    <n v="2103.51757740109"/>
    <n v="23.552530703797501"/>
    <n v="15.137854853600601"/>
    <n v="33.428317633802799"/>
    <n v="178.93809903526"/>
    <n v="0"/>
    <n v="0"/>
    <n v="49.393260350304097"/>
    <n v="248.60479634911599"/>
  </r>
  <r>
    <s v="99"/>
    <x v="36"/>
    <s v="Offentlig sektor"/>
    <s v="2016"/>
    <x v="35"/>
    <n v="20.476960967474199"/>
    <n v="19.888997047768001"/>
    <n v="12.065490931261399"/>
    <n v="0.81121948561094004"/>
    <n v="6.9304520351433903"/>
    <n v="68.110677357873897"/>
    <n v="1.23709107811245"/>
    <n v="1.2550163692540901"/>
    <n v="87.951110155587799"/>
    <n v="1818.3054555009901"/>
    <n v="25.346485261788199"/>
    <n v="16.7819986413148"/>
    <n v="35.308530322799903"/>
    <n v="178.93809903526"/>
    <n v="0"/>
    <n v="0"/>
    <n v="49.555291604064202"/>
    <n v="229.03267711261401"/>
  </r>
  <r>
    <s v="99"/>
    <x v="36"/>
    <s v="Offentlig sektor"/>
    <s v="2017"/>
    <x v="36"/>
    <n v="19.191292575218998"/>
    <n v="18.431650360957899"/>
    <n v="13.3713408340162"/>
    <n v="0.85900386978662802"/>
    <n v="5.7587708272026896"/>
    <n v="61.460274611179003"/>
    <n v="1.4656769718465401"/>
    <n v="0.84868489202625097"/>
    <n v="79.505119851850196"/>
    <n v="1729.02923736311"/>
    <n v="24.977027545173598"/>
    <n v="17.133028503451001"/>
    <n v="34.058677102887302"/>
    <n v="370.76060560596898"/>
    <n v="0"/>
    <n v="0"/>
    <n v="36.647849240564"/>
    <n v="211.25413281140999"/>
  </r>
  <r>
    <s v="99"/>
    <x v="36"/>
    <s v="Offentlig sektor"/>
    <s v="2017"/>
    <x v="37"/>
    <n v="20.509923499177301"/>
    <n v="19.766976678288898"/>
    <n v="7.6212562733875204"/>
    <n v="0.72864690595123605"/>
    <n v="6.3962423287605601"/>
    <n v="63.968271133652799"/>
    <n v="0.89996910568919197"/>
    <n v="0.78290988536950001"/>
    <n v="92.398743150924901"/>
    <n v="2029.31542525535"/>
    <n v="24.1511396817967"/>
    <n v="15.713943735032499"/>
    <n v="34.019645649536997"/>
    <n v="370.76060560596898"/>
    <n v="0"/>
    <n v="0"/>
    <n v="40.222324664297098"/>
    <n v="241.17638365026599"/>
  </r>
  <r>
    <s v="99"/>
    <x v="36"/>
    <s v="Offentlig sektor"/>
    <s v="2017"/>
    <x v="38"/>
    <n v="20.9243949902989"/>
    <n v="20.187062356252"/>
    <n v="5.4307093648029898"/>
    <n v="0.68945859238804497"/>
    <n v="6.5666250520727001"/>
    <n v="63.749669553832099"/>
    <n v="0.91635056773911605"/>
    <n v="0.76397037188397698"/>
    <n v="95.784002542775994"/>
    <n v="2109.4550557100401"/>
    <n v="23.407287925753302"/>
    <n v="15.043012900445399"/>
    <n v="33.222005584142302"/>
    <n v="370.76060560596898"/>
    <n v="0"/>
    <n v="0"/>
    <n v="41.287858268285802"/>
    <n v="246.22015156253599"/>
  </r>
  <r>
    <s v="99"/>
    <x v="36"/>
    <s v="Offentlig sektor"/>
    <s v="2017"/>
    <x v="39"/>
    <n v="19.914253163064"/>
    <n v="19.155609970530701"/>
    <n v="11.899466612745501"/>
    <n v="0.83266509219671803"/>
    <n v="5.9723691962569898"/>
    <n v="63.922943061584"/>
    <n v="1.30694343901175"/>
    <n v="0.82385479065838096"/>
    <n v="83.9673545152896"/>
    <n v="1829.3619284547001"/>
    <n v="25.1360534486364"/>
    <n v="16.794253812815398"/>
    <n v="34.835695631561002"/>
    <n v="370.76060560596898"/>
    <n v="0"/>
    <n v="0"/>
    <n v="44.609700448754801"/>
    <n v="225.32721704665499"/>
  </r>
  <r>
    <s v="99"/>
    <x v="36"/>
    <s v="Offentlig sektor"/>
    <s v="2018"/>
    <x v="40"/>
    <n v="18.5954805336203"/>
    <n v="18.054641999382099"/>
    <n v="13.586971745063"/>
    <n v="0.89221796712535195"/>
    <n v="5.37658575409655"/>
    <n v="60.367972780337603"/>
    <n v="1.46938441237942"/>
    <n v="0.78162884565719903"/>
    <n v="74.173383176616397"/>
    <n v="1697.1414519509799"/>
    <n v="25.2028359076998"/>
    <n v="17.2811576906204"/>
    <n v="34.384368233055397"/>
    <n v="153.85637183526799"/>
    <n v="0"/>
    <n v="0"/>
    <n v="40.795792457032199"/>
    <n v="207.50671872793001"/>
  </r>
  <r>
    <s v="99"/>
    <x v="36"/>
    <s v="Offentlig sektor"/>
    <s v="2018"/>
    <x v="41"/>
    <n v="20.114647440696501"/>
    <n v="19.5881844883579"/>
    <n v="8.3005103912571592"/>
    <n v="0.78049987799533704"/>
    <n v="5.9205040298033502"/>
    <n v="64.283575610476106"/>
    <n v="0.90798872287846799"/>
    <n v="0.70710361304825697"/>
    <n v="85.680521589821794"/>
    <n v="1978.9746874427401"/>
    <n v="24.764446957351399"/>
    <n v="15.9541455983218"/>
    <n v="35.0829382740339"/>
    <n v="153.85637183526799"/>
    <n v="0"/>
    <n v="0"/>
    <n v="50.077233340241797"/>
    <n v="239.95741185572899"/>
  </r>
  <r>
    <s v="99"/>
    <x v="36"/>
    <s v="Offentlig sektor"/>
    <s v="2018"/>
    <x v="42"/>
    <n v="20.861362061670601"/>
    <n v="20.334573024460099"/>
    <n v="5.80847255478918"/>
    <n v="0.74682036903771998"/>
    <n v="6.2509024135805502"/>
    <n v="64.687319459397102"/>
    <n v="0.92359962603971901"/>
    <n v="0.70043818815743497"/>
    <n v="91.461466861825102"/>
    <n v="2122.21210268101"/>
    <n v="24.205180341910101"/>
    <n v="15.424977442764"/>
    <n v="34.519081471884803"/>
    <n v="153.85637183526799"/>
    <n v="0"/>
    <n v="0"/>
    <n v="46.708211506833003"/>
    <n v="249.50644315375999"/>
  </r>
  <r>
    <s v="99"/>
    <x v="36"/>
    <s v="Offentlig sektor"/>
    <s v="2018"/>
    <x v="43"/>
    <n v="19.646983505653299"/>
    <n v="19.100710867834799"/>
    <n v="12.044142405930501"/>
    <n v="0.87813020040739398"/>
    <n v="5.7039915312592404"/>
    <n v="63.764178567788001"/>
    <n v="1.3129042696901401"/>
    <n v="0.76982916318538797"/>
    <n v="80.234817854597594"/>
    <n v="1841.4324643303"/>
    <n v="25.636770824009499"/>
    <n v="17.087481507165599"/>
    <n v="35.589242823979902"/>
    <n v="153.85637183526799"/>
    <n v="0"/>
    <n v="0"/>
    <n v="47.508484935762802"/>
    <n v="225.957503713786"/>
  </r>
  <r>
    <s v="99"/>
    <x v="36"/>
    <s v="Offentlig sektor"/>
    <s v="2019"/>
    <x v="44"/>
    <n v="19.819304668973601"/>
    <n v="19.383029385436899"/>
    <n v="9.1026612379341891"/>
    <n v="0.76576451978093796"/>
    <n v="4.81822084854557"/>
    <n v="56.912295943112902"/>
    <n v="0.90829628687183905"/>
    <n v="0.62185398445776396"/>
    <n v="68.729717004375004"/>
    <n v="1660.3582189190499"/>
    <n v="22.968875930365598"/>
    <n v="15.2735674456114"/>
    <n v="31.948501375291801"/>
    <n v="98.437502035502703"/>
    <n v="0"/>
    <n v="0"/>
    <n v="40.694643954542798"/>
    <n v="213.227517707613"/>
  </r>
  <r>
    <s v="99"/>
    <x v="36"/>
    <s v="Offentlig sektor"/>
    <s v="2019"/>
    <x v="45"/>
    <n v="20.922218007833798"/>
    <n v="20.4766456054376"/>
    <n v="6.3222905872624198"/>
    <n v="0.73706938449912596"/>
    <n v="5.4218397667302396"/>
    <n v="61.533860379994998"/>
    <n v="0.57430026570150405"/>
    <n v="0.58997882798256596"/>
    <n v="79.9903857235728"/>
    <n v="1946.4806681254199"/>
    <n v="23.562813075537399"/>
    <n v="14.9437540058392"/>
    <n v="33.682118121284198"/>
    <n v="98.437502035502703"/>
    <n v="0"/>
    <n v="0"/>
    <n v="49.949871916297703"/>
    <n v="246.255766156557"/>
  </r>
  <r>
    <s v="99"/>
    <x v="36"/>
    <s v="Offentlig sektor"/>
    <s v="2019"/>
    <x v="46"/>
    <n v="21.450703321728898"/>
    <n v="20.999284293016501"/>
    <n v="4.7718030939204699"/>
    <n v="0.723992935040081"/>
    <n v="5.7544071032619701"/>
    <n v="62.017396340054198"/>
    <n v="0.59341744752349102"/>
    <n v="0.59188210047795398"/>
    <n v="85.531044550937807"/>
    <n v="2090.6730818187302"/>
    <n v="23.372011706197299"/>
    <n v="14.764072722018"/>
    <n v="33.494782441355099"/>
    <n v="98.437502035502703"/>
    <n v="0"/>
    <n v="0"/>
    <n v="46.513698925257401"/>
    <n v="255.51538965000699"/>
  </r>
  <r>
    <s v="99"/>
    <x v="36"/>
    <s v="Offentlig sektor"/>
    <s v="2019"/>
    <x v="47"/>
    <n v="20.5951488149068"/>
    <n v="20.146112194497999"/>
    <n v="8.4187688738234403"/>
    <n v="0.77915308016853502"/>
    <n v="5.14726971887836"/>
    <n v="60.2725285731062"/>
    <n v="0.81701539782561405"/>
    <n v="0.61636149877387103"/>
    <n v="74.565369857353801"/>
    <n v="1805.22114776787"/>
    <n v="23.735280935339901"/>
    <n v="15.4059080798915"/>
    <n v="33.480142639508202"/>
    <n v="98.437502035502703"/>
    <n v="0"/>
    <n v="0"/>
    <n v="47.463029722766599"/>
    <n v="232.15980884242501"/>
  </r>
  <r>
    <s v="99"/>
    <x v="36"/>
    <s v="Offentlig sektor"/>
    <s v="2020"/>
    <x v="48"/>
    <n v="20.3105997847582"/>
    <n v="19.874573284034302"/>
    <n v="9.6888722064227704"/>
    <n v="0.80614067293431702"/>
    <n v="4.8430822271064402"/>
    <n v="58.932354698561397"/>
    <n v="0.87567037402069503"/>
    <n v="0.59372790571939504"/>
    <n v="69.454087884307796"/>
    <n v="1737.3334343440399"/>
    <n v="23.406896959948"/>
    <n v="15.2463719431145"/>
    <n v="32.944930453609501"/>
    <n v="86.792920037357604"/>
    <n v="0"/>
    <n v="0"/>
    <n v="52.155123867444203"/>
    <n v="221.443389543417"/>
  </r>
  <r>
    <s v="99"/>
    <x v="36"/>
    <s v="Offentlig sektor"/>
    <s v="2020"/>
    <x v="49"/>
    <n v="19.483203784151499"/>
    <n v="19.0684017823719"/>
    <n v="6.3624660669211899"/>
    <n v="0.71522636653529004"/>
    <n v="4.94550337894026"/>
    <n v="57.061585876020999"/>
    <n v="0.55719546942724296"/>
    <n v="0.51366282515065098"/>
    <n v="73.051336965687895"/>
    <n v="1842.1121025208099"/>
    <n v="22.231575429345899"/>
    <n v="14.1498027978945"/>
    <n v="31.724284211988699"/>
    <n v="86.792920037357604"/>
    <n v="0"/>
    <n v="0"/>
    <n v="51.993447413642201"/>
    <n v="228.02171641462999"/>
  </r>
  <r>
    <s v="99"/>
    <x v="36"/>
    <s v="Offentlig sektor"/>
    <s v="2020"/>
    <x v="50"/>
    <n v="21.101579534723399"/>
    <n v="20.660238522450602"/>
    <n v="5.1381673665347103"/>
    <n v="0.74271809042667802"/>
    <n v="5.6331356525841203"/>
    <n v="60.803881466545903"/>
    <n v="0.58775072748912305"/>
    <n v="0.54044928589868302"/>
    <n v="84.022415474592705"/>
    <n v="2131.4660941269099"/>
    <n v="22.994599759629299"/>
    <n v="14.4794660484089"/>
    <n v="33.013306241157103"/>
    <n v="86.792920037357604"/>
    <n v="0"/>
    <n v="0"/>
    <n v="52.374873223926599"/>
    <n v="252.10677556535001"/>
  </r>
  <r>
    <s v="99"/>
    <x v="36"/>
    <s v="Offentlig sektor"/>
    <s v="2020"/>
    <x v="51"/>
    <n v="20.2751725018183"/>
    <n v="19.840550053765099"/>
    <n v="7.8164272927643399"/>
    <n v="0.81166758880763301"/>
    <n v="4.7406291779236396"/>
    <n v="60.998958103254303"/>
    <n v="0.78908712906573997"/>
    <n v="0.55876755786432497"/>
    <n v="68.757028153767394"/>
    <n v="1712.87108445588"/>
    <n v="23.814913887754301"/>
    <n v="15.0618636202814"/>
    <n v="34.071864823239601"/>
    <n v="86.792920037357604"/>
    <n v="0"/>
    <n v="0"/>
    <n v="41.879365832740902"/>
    <n v="229.24255892245401"/>
  </r>
  <r>
    <s v="99"/>
    <x v="36"/>
    <s v="Offentlig sektor"/>
    <s v="2021"/>
    <x v="52"/>
    <n v="19.6271273871197"/>
    <n v="19.221873804086599"/>
    <n v="9.4822867472349905"/>
    <n v="0.80387409210191096"/>
    <n v="4.2768402530497198"/>
    <n v="55.671745204632302"/>
    <n v="0.87590500999033505"/>
    <n v="0.54791827007419203"/>
    <n v="61.260882028956303"/>
    <n v="1564.9203564555"/>
    <n v="22.582973662152"/>
    <n v="14.879378754825501"/>
    <n v="31.578949826687001"/>
    <n v="72.475421540746794"/>
    <n v="0"/>
    <n v="0"/>
    <n v="49.492238386855099"/>
    <n v="212.60565421272099"/>
  </r>
  <r>
    <s v="99"/>
    <x v="36"/>
    <s v="Offentlig sektor"/>
    <s v="2021"/>
    <x v="53"/>
    <n v="21.192668200092399"/>
    <n v="20.768805605821999"/>
    <n v="6.2510101943945804"/>
    <n v="0.80266862462462696"/>
    <n v="4.9528566858622902"/>
    <n v="61.427695157650597"/>
    <n v="0.56053439745645905"/>
    <n v="0.51779600789728897"/>
    <n v="73.684854294088893"/>
    <n v="1900.6293244133699"/>
    <n v="23.522390658926501"/>
    <n v="14.7361206119398"/>
    <n v="33.843177137327899"/>
    <n v="72.475421540746794"/>
    <n v="0"/>
    <n v="0"/>
    <n v="50.6445559580715"/>
    <n v="251.60875595971899"/>
  </r>
  <r>
    <s v="99"/>
    <x v="36"/>
    <s v="Offentlig sektor"/>
    <s v="2021"/>
    <x v="54"/>
    <n v="21.832833096916701"/>
    <n v="21.400543983220199"/>
    <n v="5.7701092412411104"/>
    <n v="0.78310637640278802"/>
    <n v="5.4389465146090501"/>
    <n v="61.195018717596398"/>
    <n v="0.58685478035196303"/>
    <n v="0.51950314500598604"/>
    <n v="81.661431500796397"/>
    <n v="2125.6777736255099"/>
    <n v="23.1552384886986"/>
    <n v="14.603901150107101"/>
    <n v="33.212485774888002"/>
    <n v="72.475421540746794"/>
    <n v="0"/>
    <n v="0"/>
    <n v="61.3675208625666"/>
    <n v="262.14733643920101"/>
  </r>
  <r>
    <s v="99"/>
    <x v="36"/>
    <s v="Offentlig sektor"/>
    <s v="2021"/>
    <x v="55"/>
    <n v="20.591652322865698"/>
    <n v="20.1697176236469"/>
    <n v="9.2772014341167903"/>
    <n v="0.82369041508706098"/>
    <n v="4.6850470599993699"/>
    <n v="58.997469017817998"/>
    <n v="0.79114421454027295"/>
    <n v="0.54302052562498404"/>
    <n v="68.369929721598595"/>
    <n v="1755.54943885699"/>
    <n v="23.351214299470101"/>
    <n v="15.0663696892101"/>
    <n v="33.0484390476363"/>
    <n v="72.475421540746794"/>
    <n v="0"/>
    <n v="0"/>
    <n v="62.362592598094203"/>
    <n v="233.83201212440099"/>
  </r>
  <r>
    <s v="99"/>
    <x v="36"/>
    <s v="Offentlig sektor"/>
    <s v="2022"/>
    <x v="56"/>
    <n v="28.162083311827899"/>
    <n v="27.743472230058401"/>
    <n v="7.0343875804723197"/>
    <n v="0.85738285314568097"/>
    <n v="4.3378397707402296"/>
    <n v="58.168974233922299"/>
    <n v="1.83039279201979"/>
    <n v="0.63026822840540397"/>
    <n v="60.843285031397002"/>
    <n v="1560.76767276699"/>
    <n v="21.0026712247601"/>
    <n v="13.8371514468696"/>
    <n v="29.401491005586799"/>
    <n v="72.475421540746794"/>
    <n v="0"/>
    <n v="0"/>
    <n v="54.196436866738303"/>
    <n v="204.98495544548501"/>
  </r>
  <r>
    <s v="99"/>
    <x v="36"/>
    <s v="Offentlig sektor"/>
    <s v="2022"/>
    <x v="57"/>
    <n v="24.286814625374401"/>
    <n v="23.889754385538001"/>
    <n v="5.9946676549006996"/>
    <n v="0.73311086731997099"/>
    <n v="4.7443124246927804"/>
    <n v="54.8648642466298"/>
    <n v="1.1450310384524001"/>
    <n v="0.52577176916292201"/>
    <n v="69.728962549272893"/>
    <n v="1815.6363739124299"/>
    <n v="20.5180397100203"/>
    <n v="13.411353986315801"/>
    <n v="28.870944985906899"/>
    <n v="72.475421540746794"/>
    <n v="0"/>
    <n v="0"/>
    <n v="64.137357340827407"/>
    <n v="220.77038619637199"/>
  </r>
  <r>
    <s v="99"/>
    <x v="36"/>
    <s v="Offentlig sektor"/>
    <s v="2022"/>
    <x v="58"/>
    <n v="24.346299949135101"/>
    <n v="23.947290172813702"/>
    <n v="5.6121737164023697"/>
    <n v="0.71533536573745704"/>
    <n v="4.9821711534203299"/>
    <n v="54.868461125621501"/>
    <n v="1.19770662839054"/>
    <n v="0.50919173143639795"/>
    <n v="74.0149663669592"/>
    <n v="1935.3565229133201"/>
    <n v="20.463951212002399"/>
    <n v="13.3476682073484"/>
    <n v="28.836737538132802"/>
    <n v="72.475421540746794"/>
    <n v="0"/>
    <n v="0"/>
    <n v="68.0571231407976"/>
    <n v="228.52461185594501"/>
  </r>
  <r>
    <s v="99"/>
    <x v="36"/>
    <s v="Offentlig sektor"/>
    <s v="2022"/>
    <x v="59"/>
    <n v="26.734714671684099"/>
    <n v="26.314550484908199"/>
    <n v="7.0713097994757801"/>
    <n v="0.83301585732473804"/>
    <n v="4.6239240171305998"/>
    <n v="57.952833134142097"/>
    <n v="1.6435774685645701"/>
    <n v="0.59558937142198798"/>
    <n v="66.242812656221204"/>
    <n v="1710.4854783010301"/>
    <n v="21.2143067147084"/>
    <n v="13.8891400140303"/>
    <n v="29.808931229862299"/>
    <n v="72.475421540746794"/>
    <n v="0"/>
    <n v="0"/>
    <n v="63.055615467853102"/>
    <n v="217.08136970913799"/>
  </r>
  <r>
    <s v="99"/>
    <x v="36"/>
    <s v="Offentlig sektor"/>
    <s v="2023"/>
    <x v="60"/>
    <n v="28.310172271260399"/>
    <n v="27.888571310879801"/>
    <n v="7.3882265581262896"/>
    <n v="0.85197831197187901"/>
    <n v="4.4957712715326403"/>
    <n v="57.815658946404"/>
    <n v="1.8309647972990699"/>
    <n v="0.63581943896015802"/>
    <n v="63.300816229068403"/>
    <n v="1630.7823837737601"/>
    <n v="20.915848316492799"/>
    <n v="13.8918342974694"/>
    <n v="29.145974874226798"/>
    <n v="72.475421540746794"/>
    <n v="0"/>
    <n v="0"/>
    <n v="59.106870013609999"/>
    <n v="207.000950786071"/>
  </r>
  <r>
    <m/>
    <x v="37"/>
    <m/>
    <m/>
    <x v="61"/>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5DE1A2C-6602-4F0B-AC2A-A927739F5DF8}" name="Pivottabell1" cacheId="0" applyNumberFormats="0" applyBorderFormats="0" applyFontFormats="0" applyPatternFormats="0" applyAlignmentFormats="0" applyWidthHeightFormats="1" dataCaption="Värden" updatedVersion="8" minRefreshableVersion="3" useAutoFormatting="1" colGrandTotals="0" itemPrintTitles="1" createdVersion="8" indent="0" outline="1" outlineData="1" multipleFieldFilters="0">
  <location ref="A3:BK43" firstHeaderRow="1" firstDataRow="2" firstDataCol="1"/>
  <pivotFields count="23">
    <pivotField showAll="0"/>
    <pivotField axis="axisRow" showAll="0">
      <items count="39">
        <item x="0"/>
        <item x="1"/>
        <item x="2"/>
        <item x="3"/>
        <item x="4"/>
        <item x="5"/>
        <item x="6"/>
        <item x="7"/>
        <item x="8"/>
        <item x="9"/>
        <item x="14"/>
        <item x="15"/>
        <item x="16"/>
        <item x="17"/>
        <item x="18"/>
        <item x="19"/>
        <item x="20"/>
        <item x="21"/>
        <item x="22"/>
        <item x="23"/>
        <item x="24"/>
        <item x="25"/>
        <item x="26"/>
        <item x="27"/>
        <item x="28"/>
        <item x="29"/>
        <item x="30"/>
        <item x="31"/>
        <item x="32"/>
        <item x="33"/>
        <item x="34"/>
        <item x="35"/>
        <item x="13"/>
        <item x="36"/>
        <item x="10"/>
        <item x="11"/>
        <item x="12"/>
        <item x="37"/>
        <item t="default"/>
      </items>
    </pivotField>
    <pivotField showAll="0"/>
    <pivotField showAll="0"/>
    <pivotField axis="axisCol" showAll="0">
      <items count="6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t="grand">
      <x/>
    </i>
  </rowItems>
  <colFields count="1">
    <field x="4"/>
  </colFields>
  <colItems count="6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colItems>
  <dataFields count="1">
    <dataField name="Summa av ktCO2eq_GHG"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l1" displayName="Tabell1" ref="C48:BB58" totalsRowShown="0" headerRowDxfId="53" dataDxfId="52">
  <sortState xmlns:xlrd2="http://schemas.microsoft.com/office/spreadsheetml/2017/richdata2" ref="B49:BA58">
    <sortCondition ref="B48:B58"/>
  </sortState>
  <tableColumns count="52">
    <tableColumn id="1" xr3:uid="{00000000-0010-0000-0000-000001000000}" name="Aggregerad bransch" dataDxfId="51"/>
    <tableColumn id="2" xr3:uid="{00000000-0010-0000-0000-000002000000}" name=" 2008K1" dataDxfId="50"/>
    <tableColumn id="3" xr3:uid="{00000000-0010-0000-0000-000003000000}" name=" 2008K2" dataDxfId="49"/>
    <tableColumn id="4" xr3:uid="{00000000-0010-0000-0000-000004000000}" name=" 2008K3" dataDxfId="48"/>
    <tableColumn id="5" xr3:uid="{00000000-0010-0000-0000-000005000000}" name=" 2008K4" dataDxfId="47"/>
    <tableColumn id="6" xr3:uid="{00000000-0010-0000-0000-000006000000}" name=" 2009K1" dataDxfId="46"/>
    <tableColumn id="7" xr3:uid="{00000000-0010-0000-0000-000007000000}" name=" 2009K2" dataDxfId="45"/>
    <tableColumn id="8" xr3:uid="{00000000-0010-0000-0000-000008000000}" name=" 2009K3" dataDxfId="44"/>
    <tableColumn id="9" xr3:uid="{00000000-0010-0000-0000-000009000000}" name=" 2009K4" dataDxfId="43"/>
    <tableColumn id="10" xr3:uid="{00000000-0010-0000-0000-00000A000000}" name=" 2010K1" dataDxfId="42"/>
    <tableColumn id="11" xr3:uid="{00000000-0010-0000-0000-00000B000000}" name=" 2010K2" dataDxfId="41"/>
    <tableColumn id="12" xr3:uid="{00000000-0010-0000-0000-00000C000000}" name=" 2010K3" dataDxfId="40"/>
    <tableColumn id="13" xr3:uid="{00000000-0010-0000-0000-00000D000000}" name=" 2010K4" dataDxfId="39"/>
    <tableColumn id="14" xr3:uid="{00000000-0010-0000-0000-00000E000000}" name=" 2011K1" dataDxfId="38"/>
    <tableColumn id="15" xr3:uid="{00000000-0010-0000-0000-00000F000000}" name=" 2011K2" dataDxfId="37"/>
    <tableColumn id="16" xr3:uid="{00000000-0010-0000-0000-000010000000}" name=" 2011K3" dataDxfId="36"/>
    <tableColumn id="17" xr3:uid="{00000000-0010-0000-0000-000011000000}" name=" 2011K4" dataDxfId="35"/>
    <tableColumn id="18" xr3:uid="{00000000-0010-0000-0000-000012000000}" name=" 2012K1" dataDxfId="34"/>
    <tableColumn id="19" xr3:uid="{00000000-0010-0000-0000-000013000000}" name=" 2012K2" dataDxfId="33"/>
    <tableColumn id="20" xr3:uid="{00000000-0010-0000-0000-000014000000}" name=" 2012K3" dataDxfId="32"/>
    <tableColumn id="21" xr3:uid="{00000000-0010-0000-0000-000015000000}" name=" 2012K4" dataDxfId="31"/>
    <tableColumn id="22" xr3:uid="{00000000-0010-0000-0000-000016000000}" name=" 2013K1" dataDxfId="30"/>
    <tableColumn id="23" xr3:uid="{00000000-0010-0000-0000-000017000000}" name=" 2013K2" dataDxfId="29"/>
    <tableColumn id="24" xr3:uid="{00000000-0010-0000-0000-000018000000}" name=" 2013K3" dataDxfId="28"/>
    <tableColumn id="25" xr3:uid="{00000000-0010-0000-0000-000019000000}" name=" 2013K4" dataDxfId="27"/>
    <tableColumn id="26" xr3:uid="{00000000-0010-0000-0000-00001A000000}" name=" 2014K1" dataDxfId="26"/>
    <tableColumn id="27" xr3:uid="{00000000-0010-0000-0000-00001B000000}" name=" 2014K2" dataDxfId="25"/>
    <tableColumn id="28" xr3:uid="{00000000-0010-0000-0000-00001C000000}" name=" 2014K3" dataDxfId="24"/>
    <tableColumn id="29" xr3:uid="{00000000-0010-0000-0000-00001D000000}" name=" 2014K4" dataDxfId="23"/>
    <tableColumn id="30" xr3:uid="{00000000-0010-0000-0000-00001E000000}" name=" 2015K1" dataDxfId="22"/>
    <tableColumn id="31" xr3:uid="{00000000-0010-0000-0000-00001F000000}" name=" 2015K2" dataDxfId="21"/>
    <tableColumn id="32" xr3:uid="{00000000-0010-0000-0000-000020000000}" name="2015K3" dataDxfId="20"/>
    <tableColumn id="35" xr3:uid="{00000000-0010-0000-0000-000023000000}" name="2015K4" dataDxfId="19"/>
    <tableColumn id="33" xr3:uid="{00000000-0010-0000-0000-000021000000}" name="2016K1" dataDxfId="18"/>
    <tableColumn id="34" xr3:uid="{00000000-0010-0000-0000-000022000000}" name="2016K2" dataDxfId="17"/>
    <tableColumn id="36" xr3:uid="{00000000-0010-0000-0000-000024000000}" name="2016K3" dataDxfId="16"/>
    <tableColumn id="37" xr3:uid="{00000000-0010-0000-0000-000025000000}" name="2016K4" dataDxfId="15"/>
    <tableColumn id="38" xr3:uid="{00000000-0010-0000-0000-000026000000}" name="2017K1" dataDxfId="14"/>
    <tableColumn id="39" xr3:uid="{00000000-0010-0000-0000-000027000000}" name="2017K2" dataDxfId="13"/>
    <tableColumn id="40" xr3:uid="{00000000-0010-0000-0000-000028000000}" name="2017K3" dataDxfId="12"/>
    <tableColumn id="41" xr3:uid="{00000000-0010-0000-0000-000029000000}" name="2017K4" dataDxfId="11"/>
    <tableColumn id="42" xr3:uid="{00000000-0010-0000-0000-00002A000000}" name="2018K1" dataDxfId="10"/>
    <tableColumn id="43" xr3:uid="{00000000-0010-0000-0000-00002B000000}" name="2018K2" dataDxfId="9"/>
    <tableColumn id="44" xr3:uid="{00000000-0010-0000-0000-00002C000000}" name="2018K3" dataDxfId="8"/>
    <tableColumn id="45" xr3:uid="{00000000-0010-0000-0000-00002D000000}" name="2018K4" dataDxfId="7"/>
    <tableColumn id="46" xr3:uid="{00000000-0010-0000-0000-00002E000000}" name="2019K1" dataDxfId="6"/>
    <tableColumn id="47" xr3:uid="{00000000-0010-0000-0000-00002F000000}" name="2019K2" dataDxfId="5"/>
    <tableColumn id="48" xr3:uid="{00000000-0010-0000-0000-000030000000}" name="2019K3" dataDxfId="4"/>
    <tableColumn id="49" xr3:uid="{00000000-0010-0000-0000-000031000000}" name="2019K4" dataDxfId="3"/>
    <tableColumn id="50" xr3:uid="{00000000-0010-0000-0000-000032000000}" name="2020K1" dataDxfId="2"/>
    <tableColumn id="51" xr3:uid="{00000000-0010-0000-0000-000033000000}" name="2020K2" dataDxfId="1"/>
    <tableColumn id="53" xr3:uid="{00000000-0010-0000-0000-000035000000}" name="2020K3" dataDxfId="0"/>
  </tableColumns>
  <tableStyleInfo name="TableStyleLight1"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2"/>
  <dimension ref="B1:F58"/>
  <sheetViews>
    <sheetView tabSelected="1" topLeftCell="A5" zoomScale="70" zoomScaleNormal="70" workbookViewId="0">
      <selection activeCell="J12" sqref="J12"/>
    </sheetView>
  </sheetViews>
  <sheetFormatPr defaultRowHeight="13" x14ac:dyDescent="0.3"/>
  <cols>
    <col min="1" max="1" width="9.453125" customWidth="1"/>
    <col min="2" max="2" width="21" customWidth="1"/>
    <col min="3" max="3" width="104.54296875" customWidth="1"/>
  </cols>
  <sheetData>
    <row r="1" spans="2:6" x14ac:dyDescent="0.3">
      <c r="B1" t="s">
        <v>283</v>
      </c>
    </row>
    <row r="2" spans="2:6" ht="15.5" x14ac:dyDescent="0.35">
      <c r="B2" s="5" t="s">
        <v>415</v>
      </c>
      <c r="C2" s="6"/>
    </row>
    <row r="3" spans="2:6" ht="15.5" x14ac:dyDescent="0.35">
      <c r="B3" s="7" t="s">
        <v>416</v>
      </c>
      <c r="C3" s="6"/>
    </row>
    <row r="4" spans="2:6" ht="14.5" x14ac:dyDescent="0.35">
      <c r="B4" s="6"/>
      <c r="C4" s="6"/>
    </row>
    <row r="5" spans="2:6" ht="19.5" customHeight="1" x14ac:dyDescent="0.3">
      <c r="B5" s="8" t="s">
        <v>186</v>
      </c>
      <c r="C5" s="9" t="s">
        <v>190</v>
      </c>
    </row>
    <row r="6" spans="2:6" ht="20.25" customHeight="1" x14ac:dyDescent="0.3">
      <c r="B6" s="10" t="s">
        <v>187</v>
      </c>
      <c r="C6" s="11" t="s">
        <v>191</v>
      </c>
    </row>
    <row r="7" spans="2:6" ht="20.25" customHeight="1" x14ac:dyDescent="0.35">
      <c r="B7" s="12"/>
      <c r="C7" s="15"/>
    </row>
    <row r="8" spans="2:6" ht="20.25" customHeight="1" x14ac:dyDescent="0.35">
      <c r="B8" s="14" t="s">
        <v>251</v>
      </c>
      <c r="C8" s="15" t="s">
        <v>407</v>
      </c>
    </row>
    <row r="9" spans="2:6" ht="20.25" customHeight="1" x14ac:dyDescent="0.35">
      <c r="B9" s="16" t="s">
        <v>252</v>
      </c>
      <c r="C9" s="17" t="s">
        <v>408</v>
      </c>
    </row>
    <row r="10" spans="2:6" ht="15.5" x14ac:dyDescent="0.35">
      <c r="B10" s="16"/>
      <c r="C10" s="17"/>
    </row>
    <row r="11" spans="2:6" ht="15.5" x14ac:dyDescent="0.35">
      <c r="B11" s="14" t="s">
        <v>229</v>
      </c>
      <c r="C11" s="15" t="s">
        <v>188</v>
      </c>
    </row>
    <row r="12" spans="2:6" ht="15.5" x14ac:dyDescent="0.35">
      <c r="B12" s="16" t="s">
        <v>230</v>
      </c>
      <c r="C12" s="17" t="s">
        <v>189</v>
      </c>
      <c r="E12" s="1"/>
    </row>
    <row r="13" spans="2:6" ht="15.5" x14ac:dyDescent="0.35">
      <c r="B13" s="16"/>
      <c r="C13" s="17"/>
      <c r="E13" s="1"/>
    </row>
    <row r="14" spans="2:6" ht="15.5" x14ac:dyDescent="0.35">
      <c r="B14" s="14" t="s">
        <v>253</v>
      </c>
      <c r="C14" s="15" t="s">
        <v>421</v>
      </c>
      <c r="E14" s="1"/>
      <c r="F14" s="1"/>
    </row>
    <row r="15" spans="2:6" ht="15.5" x14ac:dyDescent="0.35">
      <c r="B15" s="16" t="s">
        <v>254</v>
      </c>
      <c r="C15" s="17" t="s">
        <v>422</v>
      </c>
      <c r="E15" s="1"/>
      <c r="F15" s="1"/>
    </row>
    <row r="16" spans="2:6" ht="14.5" x14ac:dyDescent="0.35">
      <c r="B16" s="12"/>
      <c r="C16" s="13"/>
      <c r="E16" s="1"/>
      <c r="F16" s="1"/>
    </row>
    <row r="17" spans="2:3" s="1" customFormat="1" ht="15.5" x14ac:dyDescent="0.35">
      <c r="B17" s="371" t="s">
        <v>231</v>
      </c>
      <c r="C17" s="372" t="s">
        <v>431</v>
      </c>
    </row>
    <row r="18" spans="2:3" s="1" customFormat="1" ht="15.5" x14ac:dyDescent="0.35">
      <c r="B18" s="373" t="s">
        <v>232</v>
      </c>
      <c r="C18" s="374" t="s">
        <v>434</v>
      </c>
    </row>
    <row r="19" spans="2:3" s="1" customFormat="1" ht="14.5" x14ac:dyDescent="0.35">
      <c r="B19" s="375"/>
      <c r="C19" s="376"/>
    </row>
    <row r="20" spans="2:3" ht="15.5" x14ac:dyDescent="0.35">
      <c r="B20" s="19" t="s">
        <v>233</v>
      </c>
      <c r="C20" s="15" t="s">
        <v>409</v>
      </c>
    </row>
    <row r="21" spans="2:3" ht="15.5" x14ac:dyDescent="0.35">
      <c r="B21" s="16" t="s">
        <v>234</v>
      </c>
      <c r="C21" s="17" t="s">
        <v>410</v>
      </c>
    </row>
    <row r="22" spans="2:3" ht="15.5" x14ac:dyDescent="0.35">
      <c r="B22" s="16"/>
      <c r="C22" s="17"/>
    </row>
    <row r="23" spans="2:3" s="1" customFormat="1" ht="15.5" x14ac:dyDescent="0.35">
      <c r="B23" s="377" t="s">
        <v>236</v>
      </c>
      <c r="C23" s="372" t="s">
        <v>432</v>
      </c>
    </row>
    <row r="24" spans="2:3" s="1" customFormat="1" ht="15.5" x14ac:dyDescent="0.35">
      <c r="B24" s="373" t="s">
        <v>237</v>
      </c>
      <c r="C24" s="374" t="s">
        <v>433</v>
      </c>
    </row>
    <row r="25" spans="2:3" s="1" customFormat="1" x14ac:dyDescent="0.3">
      <c r="B25" s="378"/>
      <c r="C25" s="379"/>
    </row>
    <row r="26" spans="2:3" ht="15.5" x14ac:dyDescent="0.35">
      <c r="B26" s="18" t="s">
        <v>238</v>
      </c>
      <c r="C26" s="15" t="s">
        <v>411</v>
      </c>
    </row>
    <row r="27" spans="2:3" ht="15.5" x14ac:dyDescent="0.35">
      <c r="B27" s="16" t="s">
        <v>239</v>
      </c>
      <c r="C27" s="17" t="s">
        <v>412</v>
      </c>
    </row>
    <row r="28" spans="2:3" ht="15.5" x14ac:dyDescent="0.35">
      <c r="B28" s="16"/>
      <c r="C28" s="17"/>
    </row>
    <row r="29" spans="2:3" ht="15.5" x14ac:dyDescent="0.35">
      <c r="B29" s="18" t="s">
        <v>299</v>
      </c>
      <c r="C29" s="15" t="s">
        <v>413</v>
      </c>
    </row>
    <row r="30" spans="2:3" ht="15.5" x14ac:dyDescent="0.35">
      <c r="B30" s="16" t="s">
        <v>303</v>
      </c>
      <c r="C30" s="17" t="s">
        <v>414</v>
      </c>
    </row>
    <row r="31" spans="2:3" ht="15.5" x14ac:dyDescent="0.35">
      <c r="B31" s="16"/>
      <c r="C31" s="17"/>
    </row>
    <row r="32" spans="2:3" x14ac:dyDescent="0.3">
      <c r="B32" s="20"/>
      <c r="C32" s="21"/>
    </row>
    <row r="36" spans="3:3" x14ac:dyDescent="0.3">
      <c r="C36" s="226"/>
    </row>
    <row r="58" spans="3:3" x14ac:dyDescent="0.3">
      <c r="C58" s="22"/>
    </row>
  </sheetData>
  <hyperlinks>
    <hyperlink ref="C9" location="'1 Utsläpp'!A1" display="Emissions of Greenhouse gases (GHG), 2008Q1-2021Q1" xr:uid="{00000000-0004-0000-0000-000003000000}"/>
    <hyperlink ref="C17" location="'4 Utsläpp per FV'!A1" display="Utsläpp per förädlingsvärde 2008K1-2021K1" xr:uid="{00000000-0004-0000-0000-000004000000}"/>
    <hyperlink ref="C18" location="'4 Utsläpp per FV'!A1" display="Greenhouse gas emissions by value added, 2008Q1-2021Q1" xr:uid="{00000000-0004-0000-0000-000005000000}"/>
    <hyperlink ref="C23" location="'6 FV'!A1" display="Förädlingsvärde efter näringsgren SNI 2007, 2008K1-2017K4" xr:uid="{00000000-0004-0000-0000-000006000000}"/>
    <hyperlink ref="C24" location="'6 FV'!A1" display="Value added by industry SNI 2007 (NACE) 2008Q1-2021Q1" xr:uid="{00000000-0004-0000-0000-000007000000}"/>
    <hyperlink ref="C26" location="'7 Syss'!A1" display="Sysselsättning efter näringsgren SNI 2007, 2008K1-2017K4" xr:uid="{00000000-0004-0000-0000-000008000000}"/>
    <hyperlink ref="C27" location="'7 Syss'!A1" display="Employement by industry SNI 2007 (NACE), 2008Q1-2021Q1" xr:uid="{00000000-0004-0000-0000-000009000000}"/>
    <hyperlink ref="C21" location="'5 Utsläpp per syss.'!A1" display="Greenhouse gas emissions by Employees, 2008Q1-2021Q1" xr:uid="{00000000-0004-0000-0000-00000A000000}"/>
    <hyperlink ref="C20" location="'5 Utsläpp per syss.'!A1" display="Utsläpp per sysselsatta 2008K1-2017K4" xr:uid="{00000000-0004-0000-0000-00000B000000}"/>
    <hyperlink ref="C14" location="'3 Prel. årssiffor'!A1" display="Preliminära årsdata: Utsläpp av växthusgaser, intensiteter, förädlingsvärde samt sysselsättning 2008-2017" xr:uid="{00000000-0004-0000-0000-00000C000000}"/>
    <hyperlink ref="C15" location="'3 Prel. årssiffor'!A1" display="Preliminary yearly data: Emissions of GHG, intensities, value addded and employment 2008-2020" xr:uid="{00000000-0004-0000-0000-00000D000000}"/>
    <hyperlink ref="C12" location="'2 Diagram'!A1" display="Figures and environmental economic profiles" xr:uid="{00000000-0004-0000-0000-000001000000}"/>
    <hyperlink ref="C11" location="'2 Diagram'!A1" display="Diagram och miljöekonomiska profiler" xr:uid="{00000000-0004-0000-0000-000000000000}"/>
    <hyperlink ref="C29" location="'8 Mobila utsläpp'!A1" display="Utsläpp av växthusgaser för mobila" xr:uid="{B395F106-0F23-421F-AC99-8D08328A9AFA}"/>
    <hyperlink ref="C30" location="'8 Mobila utsläpp'!A1" display="Greenhouse gas emmissions, transportation sector, 2008Q1-2022Q3" xr:uid="{15BC7AFC-4C47-4804-9613-680A9077ECDD}"/>
    <hyperlink ref="C8" location="'1 Utsläpp'!A1" display="Utsläpp av växthusgaser 2008K1-2017K4" xr:uid="{00000000-0004-0000-0000-000002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841EC-3C59-4E1C-A7A2-C466CAE08AF6}">
  <dimension ref="A3:BK43"/>
  <sheetViews>
    <sheetView topLeftCell="AU1" workbookViewId="0">
      <selection activeCell="BD48" sqref="BD48"/>
    </sheetView>
  </sheetViews>
  <sheetFormatPr defaultRowHeight="13" x14ac:dyDescent="0.3"/>
  <cols>
    <col min="1" max="1" width="133.81640625" bestFit="1" customWidth="1"/>
    <col min="2" max="2" width="18.81640625" bestFit="1" customWidth="1"/>
    <col min="3" max="4" width="14" bestFit="1" customWidth="1"/>
    <col min="5" max="6" width="12.7265625" bestFit="1" customWidth="1"/>
    <col min="7" max="7" width="14" bestFit="1" customWidth="1"/>
    <col min="8" max="8" width="12.7265625" bestFit="1" customWidth="1"/>
    <col min="9" max="11" width="14" bestFit="1" customWidth="1"/>
    <col min="12" max="12" width="12.7265625" bestFit="1" customWidth="1"/>
    <col min="13" max="23" width="14" bestFit="1" customWidth="1"/>
    <col min="24" max="24" width="12.7265625" bestFit="1" customWidth="1"/>
    <col min="25" max="41" width="14" bestFit="1" customWidth="1"/>
    <col min="42" max="42" width="12.7265625" bestFit="1" customWidth="1"/>
    <col min="43" max="44" width="14" bestFit="1" customWidth="1"/>
    <col min="45" max="45" width="12.7265625" bestFit="1" customWidth="1"/>
    <col min="46" max="49" width="14" bestFit="1" customWidth="1"/>
    <col min="50" max="50" width="12.7265625" bestFit="1" customWidth="1"/>
    <col min="51" max="54" width="14" bestFit="1" customWidth="1"/>
    <col min="55" max="55" width="12.7265625" bestFit="1" customWidth="1"/>
    <col min="56" max="62" width="14" bestFit="1" customWidth="1"/>
    <col min="63" max="63" width="6.26953125" bestFit="1" customWidth="1"/>
    <col min="64" max="64" width="14" bestFit="1" customWidth="1"/>
  </cols>
  <sheetData>
    <row r="3" spans="1:63" x14ac:dyDescent="0.3">
      <c r="A3" s="238" t="s">
        <v>390</v>
      </c>
      <c r="B3" s="238" t="s">
        <v>387</v>
      </c>
    </row>
    <row r="4" spans="1:63" x14ac:dyDescent="0.3">
      <c r="A4" s="238" t="s">
        <v>389</v>
      </c>
      <c r="B4" t="s">
        <v>52</v>
      </c>
      <c r="C4" t="s">
        <v>53</v>
      </c>
      <c r="D4" t="s">
        <v>54</v>
      </c>
      <c r="E4" t="s">
        <v>55</v>
      </c>
      <c r="F4" t="s">
        <v>56</v>
      </c>
      <c r="G4" t="s">
        <v>57</v>
      </c>
      <c r="H4" t="s">
        <v>58</v>
      </c>
      <c r="I4" t="s">
        <v>59</v>
      </c>
      <c r="J4" t="s">
        <v>60</v>
      </c>
      <c r="K4" t="s">
        <v>61</v>
      </c>
      <c r="L4" t="s">
        <v>62</v>
      </c>
      <c r="M4" t="s">
        <v>63</v>
      </c>
      <c r="N4" t="s">
        <v>64</v>
      </c>
      <c r="O4" t="s">
        <v>65</v>
      </c>
      <c r="P4" t="s">
        <v>66</v>
      </c>
      <c r="Q4" t="s">
        <v>67</v>
      </c>
      <c r="R4" t="s">
        <v>68</v>
      </c>
      <c r="S4" t="s">
        <v>69</v>
      </c>
      <c r="T4" t="s">
        <v>70</v>
      </c>
      <c r="U4" t="s">
        <v>71</v>
      </c>
      <c r="V4" t="s">
        <v>72</v>
      </c>
      <c r="W4" t="s">
        <v>73</v>
      </c>
      <c r="X4" t="s">
        <v>74</v>
      </c>
      <c r="Y4" t="s">
        <v>75</v>
      </c>
      <c r="Z4" t="s">
        <v>76</v>
      </c>
      <c r="AA4" t="s">
        <v>77</v>
      </c>
      <c r="AB4" t="s">
        <v>78</v>
      </c>
      <c r="AC4" t="s">
        <v>79</v>
      </c>
      <c r="AD4" t="s">
        <v>80</v>
      </c>
      <c r="AE4" t="s">
        <v>81</v>
      </c>
      <c r="AF4" t="s">
        <v>177</v>
      </c>
      <c r="AG4" t="s">
        <v>178</v>
      </c>
      <c r="AH4" t="s">
        <v>192</v>
      </c>
      <c r="AI4" t="s">
        <v>194</v>
      </c>
      <c r="AJ4" t="s">
        <v>196</v>
      </c>
      <c r="AK4" t="s">
        <v>198</v>
      </c>
      <c r="AL4" t="s">
        <v>199</v>
      </c>
      <c r="AM4" t="s">
        <v>203</v>
      </c>
      <c r="AN4" t="s">
        <v>207</v>
      </c>
      <c r="AO4" t="s">
        <v>209</v>
      </c>
      <c r="AP4" t="s">
        <v>249</v>
      </c>
      <c r="AQ4" t="s">
        <v>259</v>
      </c>
      <c r="AR4" t="s">
        <v>260</v>
      </c>
      <c r="AS4" t="s">
        <v>265</v>
      </c>
      <c r="AT4" t="s">
        <v>266</v>
      </c>
      <c r="AU4" t="s">
        <v>267</v>
      </c>
      <c r="AV4" t="s">
        <v>268</v>
      </c>
      <c r="AW4" t="s">
        <v>270</v>
      </c>
      <c r="AX4" t="s">
        <v>273</v>
      </c>
      <c r="AY4" t="s">
        <v>275</v>
      </c>
      <c r="AZ4" t="s">
        <v>276</v>
      </c>
      <c r="BA4" t="s">
        <v>278</v>
      </c>
      <c r="BB4" t="s">
        <v>279</v>
      </c>
      <c r="BC4" t="s">
        <v>280</v>
      </c>
      <c r="BD4" t="s">
        <v>282</v>
      </c>
      <c r="BE4" t="s">
        <v>284</v>
      </c>
      <c r="BF4" t="s">
        <v>285</v>
      </c>
      <c r="BG4" t="s">
        <v>286</v>
      </c>
      <c r="BH4" t="s">
        <v>288</v>
      </c>
      <c r="BI4" t="s">
        <v>305</v>
      </c>
      <c r="BJ4" t="s">
        <v>308</v>
      </c>
      <c r="BK4" t="s">
        <v>388</v>
      </c>
    </row>
    <row r="5" spans="1:63" x14ac:dyDescent="0.3">
      <c r="A5" s="239" t="s">
        <v>35</v>
      </c>
      <c r="B5" s="249">
        <v>2317.1827441463902</v>
      </c>
      <c r="C5" s="249">
        <v>2342.6139887965201</v>
      </c>
      <c r="D5" s="249">
        <v>2328.79293172497</v>
      </c>
      <c r="E5" s="249">
        <v>2361.1224264880798</v>
      </c>
      <c r="F5" s="249">
        <v>2240.96973602564</v>
      </c>
      <c r="G5" s="249">
        <v>2255.89675123086</v>
      </c>
      <c r="H5" s="249">
        <v>2255.7088290820402</v>
      </c>
      <c r="I5" s="249">
        <v>2266.5053777919802</v>
      </c>
      <c r="J5" s="249">
        <v>2298.35385866462</v>
      </c>
      <c r="K5" s="249">
        <v>2287.8043461812699</v>
      </c>
      <c r="L5" s="249">
        <v>2302.1960000337399</v>
      </c>
      <c r="M5" s="249">
        <v>2359.9897967208899</v>
      </c>
      <c r="N5" s="249">
        <v>2292.12992631011</v>
      </c>
      <c r="O5" s="249">
        <v>2320.6969997116398</v>
      </c>
      <c r="P5" s="249">
        <v>2307.4866027473799</v>
      </c>
      <c r="Q5" s="249">
        <v>2309.23920089383</v>
      </c>
      <c r="R5" s="249">
        <v>2269.8718156944601</v>
      </c>
      <c r="S5" s="249">
        <v>2246.4660219092102</v>
      </c>
      <c r="T5" s="249">
        <v>2266.66402604517</v>
      </c>
      <c r="U5" s="249">
        <v>2277.6664482542101</v>
      </c>
      <c r="V5" s="249">
        <v>2248.79181254473</v>
      </c>
      <c r="W5" s="249">
        <v>2253.95385417738</v>
      </c>
      <c r="X5" s="249">
        <v>2260.7053266927101</v>
      </c>
      <c r="Y5" s="249">
        <v>2255.0098877401902</v>
      </c>
      <c r="Z5" s="249">
        <v>2227.3277118324199</v>
      </c>
      <c r="AA5" s="249">
        <v>2243.61914579831</v>
      </c>
      <c r="AB5" s="249">
        <v>2262.4081471097902</v>
      </c>
      <c r="AC5" s="249">
        <v>2269.89721294626</v>
      </c>
      <c r="AD5" s="249">
        <v>2229.8441735004299</v>
      </c>
      <c r="AE5" s="249">
        <v>2252.6357310605699</v>
      </c>
      <c r="AF5" s="249">
        <v>2242.1168502158398</v>
      </c>
      <c r="AG5" s="249">
        <v>2259.36297953242</v>
      </c>
      <c r="AH5" s="249">
        <v>2175.3284780300901</v>
      </c>
      <c r="AI5" s="249">
        <v>2205.3709328609798</v>
      </c>
      <c r="AJ5" s="249">
        <v>2208.72644121964</v>
      </c>
      <c r="AK5" s="249">
        <v>2237.4701945493698</v>
      </c>
      <c r="AL5" s="249">
        <v>2187.52163383367</v>
      </c>
      <c r="AM5" s="249">
        <v>2214.96629254557</v>
      </c>
      <c r="AN5" s="249">
        <v>2239.3839370877099</v>
      </c>
      <c r="AO5" s="249">
        <v>2237.6960247893899</v>
      </c>
      <c r="AP5" s="249">
        <v>2087.7191112056898</v>
      </c>
      <c r="AQ5" s="249">
        <v>2130.0667875763802</v>
      </c>
      <c r="AR5" s="249">
        <v>2150.50684609159</v>
      </c>
      <c r="AS5" s="249">
        <v>2133.6210543321299</v>
      </c>
      <c r="AT5" s="249">
        <v>2105.3779057187699</v>
      </c>
      <c r="AU5" s="249">
        <v>2147.2425110805102</v>
      </c>
      <c r="AV5" s="249">
        <v>2170.0295997039302</v>
      </c>
      <c r="AW5" s="249">
        <v>2154.0708768323502</v>
      </c>
      <c r="AX5" s="249">
        <v>2131.47780618961</v>
      </c>
      <c r="AY5" s="249">
        <v>2120.24191307816</v>
      </c>
      <c r="AZ5" s="249">
        <v>2164.3788573239599</v>
      </c>
      <c r="BA5" s="249">
        <v>2166.93777073811</v>
      </c>
      <c r="BB5" s="249">
        <v>2078.8696032283501</v>
      </c>
      <c r="BC5" s="249">
        <v>2126.0087033630898</v>
      </c>
      <c r="BD5" s="249">
        <v>2132.91568014634</v>
      </c>
      <c r="BE5" s="249">
        <v>2117.0369963521898</v>
      </c>
      <c r="BF5" s="249">
        <v>2059.6585378683799</v>
      </c>
      <c r="BG5" s="249">
        <v>2052.9989713519599</v>
      </c>
      <c r="BH5" s="249">
        <v>2067.22429344393</v>
      </c>
      <c r="BI5" s="249">
        <v>2078.63025817177</v>
      </c>
      <c r="BJ5" s="249">
        <v>2055.8066089712902</v>
      </c>
      <c r="BK5" s="249"/>
    </row>
    <row r="6" spans="1:63" x14ac:dyDescent="0.3">
      <c r="A6" s="239" t="s">
        <v>1</v>
      </c>
      <c r="B6" s="249">
        <v>186.69951978846501</v>
      </c>
      <c r="C6" s="249">
        <v>201.06334616286799</v>
      </c>
      <c r="D6" s="249">
        <v>196.373266449384</v>
      </c>
      <c r="E6" s="249">
        <v>195.372190128716</v>
      </c>
      <c r="F6" s="249">
        <v>145.81955178739901</v>
      </c>
      <c r="G6" s="249">
        <v>140.426515395037</v>
      </c>
      <c r="H6" s="249">
        <v>143.701444591929</v>
      </c>
      <c r="I6" s="249">
        <v>213.342939450822</v>
      </c>
      <c r="J6" s="249">
        <v>228.54448065860001</v>
      </c>
      <c r="K6" s="249">
        <v>211.226781225325</v>
      </c>
      <c r="L6" s="249">
        <v>205.67964265147</v>
      </c>
      <c r="M6" s="249">
        <v>234.97223475500499</v>
      </c>
      <c r="N6" s="249">
        <v>244.95006595256001</v>
      </c>
      <c r="O6" s="249">
        <v>205.52809566985599</v>
      </c>
      <c r="P6" s="249">
        <v>214.96739369305101</v>
      </c>
      <c r="Q6" s="249">
        <v>222.8919681715</v>
      </c>
      <c r="R6" s="249">
        <v>254.25205795260899</v>
      </c>
      <c r="S6" s="249">
        <v>207.49721739391401</v>
      </c>
      <c r="T6" s="249">
        <v>214.55551672236399</v>
      </c>
      <c r="U6" s="249">
        <v>239.532795913</v>
      </c>
      <c r="V6" s="249">
        <v>229.79405027879099</v>
      </c>
      <c r="W6" s="249">
        <v>217.40940401568801</v>
      </c>
      <c r="X6" s="249">
        <v>231.27106562461401</v>
      </c>
      <c r="Y6" s="249">
        <v>222.033498301094</v>
      </c>
      <c r="Z6" s="249">
        <v>245.88318246627199</v>
      </c>
      <c r="AA6" s="249">
        <v>220.10289309390799</v>
      </c>
      <c r="AB6" s="249">
        <v>226.550011271139</v>
      </c>
      <c r="AC6" s="249">
        <v>250.51183359030099</v>
      </c>
      <c r="AD6" s="249">
        <v>237.58988421195801</v>
      </c>
      <c r="AE6" s="249">
        <v>225.11007051717701</v>
      </c>
      <c r="AF6" s="249">
        <v>217.884176090484</v>
      </c>
      <c r="AG6" s="249">
        <v>240.806911774821</v>
      </c>
      <c r="AH6" s="249">
        <v>240.76890336965701</v>
      </c>
      <c r="AI6" s="249">
        <v>219.403632743804</v>
      </c>
      <c r="AJ6" s="249">
        <v>228.47338347449499</v>
      </c>
      <c r="AK6" s="249">
        <v>230.210032013849</v>
      </c>
      <c r="AL6" s="249">
        <v>242.83603306114301</v>
      </c>
      <c r="AM6" s="249">
        <v>233.77430151694401</v>
      </c>
      <c r="AN6" s="249">
        <v>228.21840395756001</v>
      </c>
      <c r="AO6" s="249">
        <v>226.926456239864</v>
      </c>
      <c r="AP6" s="249">
        <v>245.57587596387401</v>
      </c>
      <c r="AQ6" s="249">
        <v>210.97786237178599</v>
      </c>
      <c r="AR6" s="249">
        <v>216.72079214683299</v>
      </c>
      <c r="AS6" s="249">
        <v>212.17347964867301</v>
      </c>
      <c r="AT6" s="249">
        <v>218.11214244278199</v>
      </c>
      <c r="AU6" s="249">
        <v>218.71887158976301</v>
      </c>
      <c r="AV6" s="249">
        <v>227.88311719319901</v>
      </c>
      <c r="AW6" s="249">
        <v>233.81371088066999</v>
      </c>
      <c r="AX6" s="249">
        <v>239.19101282484601</v>
      </c>
      <c r="AY6" s="249">
        <v>218.33836613441301</v>
      </c>
      <c r="AZ6" s="249">
        <v>220.03575120903199</v>
      </c>
      <c r="BA6" s="249">
        <v>229.85293123687401</v>
      </c>
      <c r="BB6" s="249">
        <v>221.21031512265699</v>
      </c>
      <c r="BC6" s="249">
        <v>216.31572010880799</v>
      </c>
      <c r="BD6" s="249">
        <v>228.56962544382699</v>
      </c>
      <c r="BE6" s="249">
        <v>216.48497605465101</v>
      </c>
      <c r="BF6" s="249">
        <v>233.562893545733</v>
      </c>
      <c r="BG6" s="249">
        <v>208.609601569272</v>
      </c>
      <c r="BH6" s="249">
        <v>207.39077225434301</v>
      </c>
      <c r="BI6" s="249">
        <v>214.789251563693</v>
      </c>
      <c r="BJ6" s="249">
        <v>258.45313609172899</v>
      </c>
      <c r="BK6" s="249"/>
    </row>
    <row r="7" spans="1:63" x14ac:dyDescent="0.3">
      <c r="A7" s="239" t="s">
        <v>2</v>
      </c>
      <c r="B7" s="249">
        <v>205.596214167488</v>
      </c>
      <c r="C7" s="249">
        <v>183.29640010573601</v>
      </c>
      <c r="D7" s="249">
        <v>185.418361449287</v>
      </c>
      <c r="E7" s="249">
        <v>292.50824298543398</v>
      </c>
      <c r="F7" s="249">
        <v>224.68779209185499</v>
      </c>
      <c r="G7" s="249">
        <v>183.599780450232</v>
      </c>
      <c r="H7" s="249">
        <v>195.62508319859199</v>
      </c>
      <c r="I7" s="249">
        <v>282.548595023475</v>
      </c>
      <c r="J7" s="249">
        <v>223.108976624625</v>
      </c>
      <c r="K7" s="249">
        <v>177.22076687113901</v>
      </c>
      <c r="L7" s="249">
        <v>181.57511475904201</v>
      </c>
      <c r="M7" s="249">
        <v>279.05904569488598</v>
      </c>
      <c r="N7" s="249">
        <v>214.31021228951499</v>
      </c>
      <c r="O7" s="249">
        <v>190.20837939295001</v>
      </c>
      <c r="P7" s="249">
        <v>187.986885208308</v>
      </c>
      <c r="Q7" s="249">
        <v>260.83852496849403</v>
      </c>
      <c r="R7" s="249">
        <v>206.43810633458401</v>
      </c>
      <c r="S7" s="249">
        <v>177.21980544508099</v>
      </c>
      <c r="T7" s="249">
        <v>176.077487422384</v>
      </c>
      <c r="U7" s="249">
        <v>266.12992991753401</v>
      </c>
      <c r="V7" s="249">
        <v>197.183157334453</v>
      </c>
      <c r="W7" s="249">
        <v>162.45383368566499</v>
      </c>
      <c r="X7" s="249">
        <v>174.202122880676</v>
      </c>
      <c r="Y7" s="249">
        <v>249.03167281820001</v>
      </c>
      <c r="Z7" s="249">
        <v>191.11483729862599</v>
      </c>
      <c r="AA7" s="249">
        <v>161.43923698388301</v>
      </c>
      <c r="AB7" s="249">
        <v>164.74192652772101</v>
      </c>
      <c r="AC7" s="249">
        <v>239.661671784476</v>
      </c>
      <c r="AD7" s="249">
        <v>189.16067423178399</v>
      </c>
      <c r="AE7" s="249">
        <v>151.98196992975801</v>
      </c>
      <c r="AF7" s="249">
        <v>147.15900354354699</v>
      </c>
      <c r="AG7" s="249">
        <v>205.84745658239501</v>
      </c>
      <c r="AH7" s="249">
        <v>186.94127551201299</v>
      </c>
      <c r="AI7" s="249">
        <v>148.36255085833099</v>
      </c>
      <c r="AJ7" s="249">
        <v>161.00356289092201</v>
      </c>
      <c r="AK7" s="249">
        <v>219.28124212111999</v>
      </c>
      <c r="AL7" s="249">
        <v>167.59463076937101</v>
      </c>
      <c r="AM7" s="249">
        <v>144.46096331001601</v>
      </c>
      <c r="AN7" s="249">
        <v>150.813472079935</v>
      </c>
      <c r="AO7" s="249">
        <v>219.69616954055601</v>
      </c>
      <c r="AP7" s="249">
        <v>163.63969259000501</v>
      </c>
      <c r="AQ7" s="249">
        <v>136.77390765359499</v>
      </c>
      <c r="AR7" s="249">
        <v>131.75090991839099</v>
      </c>
      <c r="AS7" s="249">
        <v>217.752136203867</v>
      </c>
      <c r="AT7" s="249">
        <v>157.41610508724801</v>
      </c>
      <c r="AU7" s="249">
        <v>140.70631240456601</v>
      </c>
      <c r="AV7" s="249">
        <v>136.05637796295699</v>
      </c>
      <c r="AW7" s="249">
        <v>196.42991513156699</v>
      </c>
      <c r="AX7" s="249">
        <v>165.501914237313</v>
      </c>
      <c r="AY7" s="249">
        <v>123.776759512007</v>
      </c>
      <c r="AZ7" s="249">
        <v>131.096035415552</v>
      </c>
      <c r="BA7" s="249">
        <v>200.06088976501499</v>
      </c>
      <c r="BB7" s="249">
        <v>146.857400341888</v>
      </c>
      <c r="BC7" s="249">
        <v>112.71185598512</v>
      </c>
      <c r="BD7" s="249">
        <v>116.519897235649</v>
      </c>
      <c r="BE7" s="249">
        <v>182.608018984132</v>
      </c>
      <c r="BF7" s="249">
        <v>138.56778586623</v>
      </c>
      <c r="BG7" s="249">
        <v>103.673529607277</v>
      </c>
      <c r="BH7" s="249">
        <v>109.46989110595</v>
      </c>
      <c r="BI7" s="249">
        <v>164.06315228303001</v>
      </c>
      <c r="BJ7" s="249">
        <v>121.557529853624</v>
      </c>
      <c r="BK7" s="249"/>
    </row>
    <row r="8" spans="1:63" x14ac:dyDescent="0.3">
      <c r="A8" s="239" t="s">
        <v>3</v>
      </c>
      <c r="B8" s="249">
        <v>14.766243416823301</v>
      </c>
      <c r="C8" s="249">
        <v>13.9425345724873</v>
      </c>
      <c r="D8" s="249">
        <v>11.417299267960599</v>
      </c>
      <c r="E8" s="249">
        <v>14.2108198131496</v>
      </c>
      <c r="F8" s="249">
        <v>14.883481898894001</v>
      </c>
      <c r="G8" s="249">
        <v>12.3710095949123</v>
      </c>
      <c r="H8" s="249">
        <v>9.4634238403006705</v>
      </c>
      <c r="I8" s="249">
        <v>12.668688319393301</v>
      </c>
      <c r="J8" s="249">
        <v>14.369363084568599</v>
      </c>
      <c r="K8" s="249">
        <v>12.2150804478159</v>
      </c>
      <c r="L8" s="249">
        <v>9.7763585931382195</v>
      </c>
      <c r="M8" s="249">
        <v>13.8169196356573</v>
      </c>
      <c r="N8" s="249">
        <v>13.4763379974233</v>
      </c>
      <c r="O8" s="249">
        <v>11.170316599089301</v>
      </c>
      <c r="P8" s="249">
        <v>9.3779162478908997</v>
      </c>
      <c r="Q8" s="249">
        <v>11.294245017141</v>
      </c>
      <c r="R8" s="249">
        <v>12.0255294783303</v>
      </c>
      <c r="S8" s="249">
        <v>10.4726416154326</v>
      </c>
      <c r="T8" s="249">
        <v>8.72311769643097</v>
      </c>
      <c r="U8" s="249">
        <v>10.7989596318171</v>
      </c>
      <c r="V8" s="249">
        <v>12.125726065756901</v>
      </c>
      <c r="W8" s="249">
        <v>9.3230978151072801</v>
      </c>
      <c r="X8" s="249">
        <v>7.6128585123730996</v>
      </c>
      <c r="Y8" s="249">
        <v>9.8857325390871296</v>
      </c>
      <c r="Z8" s="249">
        <v>10.205013702487101</v>
      </c>
      <c r="AA8" s="249">
        <v>8.3390162575801607</v>
      </c>
      <c r="AB8" s="249">
        <v>7.6706521287779204</v>
      </c>
      <c r="AC8" s="249">
        <v>8.1561813665968703</v>
      </c>
      <c r="AD8" s="249">
        <v>8.1528324768766005</v>
      </c>
      <c r="AE8" s="249">
        <v>7.51987318798371</v>
      </c>
      <c r="AF8" s="249">
        <v>6.7097979188102697</v>
      </c>
      <c r="AG8" s="249">
        <v>7.7992224985427603</v>
      </c>
      <c r="AH8" s="249">
        <v>8.5798374413044201</v>
      </c>
      <c r="AI8" s="249">
        <v>6.7382822146436299</v>
      </c>
      <c r="AJ8" s="249">
        <v>6.1085485323443001</v>
      </c>
      <c r="AK8" s="249">
        <v>7.5091323326992496</v>
      </c>
      <c r="AL8" s="249">
        <v>7.4971247916660797</v>
      </c>
      <c r="AM8" s="249">
        <v>6.2185859375201398</v>
      </c>
      <c r="AN8" s="249">
        <v>6.0966677184139204</v>
      </c>
      <c r="AO8" s="249">
        <v>6.7655398135559697</v>
      </c>
      <c r="AP8" s="249">
        <v>5.8693762626106203</v>
      </c>
      <c r="AQ8" s="249">
        <v>5.1462937981378198</v>
      </c>
      <c r="AR8" s="249">
        <v>4.7616515282327798</v>
      </c>
      <c r="AS8" s="249">
        <v>5.5609381995565696</v>
      </c>
      <c r="AT8" s="249">
        <v>5.6824741051989403</v>
      </c>
      <c r="AU8" s="249">
        <v>5.0151664449916398</v>
      </c>
      <c r="AV8" s="249">
        <v>4.7996062891949496</v>
      </c>
      <c r="AW8" s="249">
        <v>5.3539530334547099</v>
      </c>
      <c r="AX8" s="249">
        <v>5.1807385686280396</v>
      </c>
      <c r="AY8" s="249">
        <v>4.1654190476292898</v>
      </c>
      <c r="AZ8" s="249">
        <v>4.4051025742220302</v>
      </c>
      <c r="BA8" s="249">
        <v>4.9048360831892204</v>
      </c>
      <c r="BB8" s="249">
        <v>4.9951360048231397</v>
      </c>
      <c r="BC8" s="249">
        <v>4.3832141615492999</v>
      </c>
      <c r="BD8" s="249">
        <v>4.0434535689656901</v>
      </c>
      <c r="BE8" s="249">
        <v>4.7993030604103604</v>
      </c>
      <c r="BF8" s="249">
        <v>4.83440982644185</v>
      </c>
      <c r="BG8" s="249">
        <v>4.32231851129254</v>
      </c>
      <c r="BH8" s="249">
        <v>3.9666938464195001</v>
      </c>
      <c r="BI8" s="249">
        <v>5.1928284965378202</v>
      </c>
      <c r="BJ8" s="249">
        <v>6.0694281357786704</v>
      </c>
      <c r="BK8" s="249"/>
    </row>
    <row r="9" spans="1:63" x14ac:dyDescent="0.3">
      <c r="A9" s="239" t="s">
        <v>36</v>
      </c>
      <c r="B9" s="249">
        <v>563.58705557722305</v>
      </c>
      <c r="C9" s="249">
        <v>468.56312849637999</v>
      </c>
      <c r="D9" s="249">
        <v>522.97089350945703</v>
      </c>
      <c r="E9" s="249">
        <v>622.82745031870002</v>
      </c>
      <c r="F9" s="249">
        <v>594.67376609328699</v>
      </c>
      <c r="G9" s="249">
        <v>400.85786222852897</v>
      </c>
      <c r="H9" s="249">
        <v>377.99511950637998</v>
      </c>
      <c r="I9" s="249">
        <v>482.258219049817</v>
      </c>
      <c r="J9" s="249">
        <v>625.71393490533103</v>
      </c>
      <c r="K9" s="249">
        <v>399.10518857072799</v>
      </c>
      <c r="L9" s="249">
        <v>362.69416883204701</v>
      </c>
      <c r="M9" s="249">
        <v>551.66168742609898</v>
      </c>
      <c r="N9" s="249">
        <v>597.86194988374496</v>
      </c>
      <c r="O9" s="249">
        <v>405.39631922748401</v>
      </c>
      <c r="P9" s="249">
        <v>361.64157204268201</v>
      </c>
      <c r="Q9" s="249">
        <v>433.88645620754301</v>
      </c>
      <c r="R9" s="249">
        <v>483.71353662394398</v>
      </c>
      <c r="S9" s="249">
        <v>406.75095586013202</v>
      </c>
      <c r="T9" s="249">
        <v>349.54999409522901</v>
      </c>
      <c r="U9" s="249">
        <v>433.01060264830602</v>
      </c>
      <c r="V9" s="249">
        <v>435.496624021645</v>
      </c>
      <c r="W9" s="249">
        <v>343.24971835926198</v>
      </c>
      <c r="X9" s="249">
        <v>307.27146888922101</v>
      </c>
      <c r="Y9" s="249">
        <v>321.08449293312498</v>
      </c>
      <c r="Z9" s="249">
        <v>326.16186865517</v>
      </c>
      <c r="AA9" s="249">
        <v>307.246381795057</v>
      </c>
      <c r="AB9" s="249">
        <v>284.39627411638702</v>
      </c>
      <c r="AC9" s="249">
        <v>326.33871495146298</v>
      </c>
      <c r="AD9" s="249">
        <v>319.65165034542298</v>
      </c>
      <c r="AE9" s="249">
        <v>284.455025563601</v>
      </c>
      <c r="AF9" s="249">
        <v>264.81870787365398</v>
      </c>
      <c r="AG9" s="249">
        <v>307.934269040949</v>
      </c>
      <c r="AH9" s="249">
        <v>376.97227433583703</v>
      </c>
      <c r="AI9" s="249">
        <v>313.77217613444901</v>
      </c>
      <c r="AJ9" s="249">
        <v>307.31151835352199</v>
      </c>
      <c r="AK9" s="249">
        <v>373.95623474171799</v>
      </c>
      <c r="AL9" s="249">
        <v>359.10807536230999</v>
      </c>
      <c r="AM9" s="249">
        <v>325.903424159037</v>
      </c>
      <c r="AN9" s="249">
        <v>307.98700919215503</v>
      </c>
      <c r="AO9" s="249">
        <v>382.15512065758003</v>
      </c>
      <c r="AP9" s="249">
        <v>414.09974534179798</v>
      </c>
      <c r="AQ9" s="249">
        <v>342.293276541333</v>
      </c>
      <c r="AR9" s="249">
        <v>330.11785448974899</v>
      </c>
      <c r="AS9" s="249">
        <v>355.82131548432397</v>
      </c>
      <c r="AT9" s="249">
        <v>365.22208764221199</v>
      </c>
      <c r="AU9" s="249">
        <v>320.33973046966997</v>
      </c>
      <c r="AV9" s="249">
        <v>331.98163067724698</v>
      </c>
      <c r="AW9" s="249">
        <v>364.93062131024499</v>
      </c>
      <c r="AX9" s="249">
        <v>344.48901105029898</v>
      </c>
      <c r="AY9" s="249">
        <v>302.59819370838301</v>
      </c>
      <c r="AZ9" s="249">
        <v>312.52027956944499</v>
      </c>
      <c r="BA9" s="249">
        <v>346.21662197634203</v>
      </c>
      <c r="BB9" s="249">
        <v>361.02283293484402</v>
      </c>
      <c r="BC9" s="249">
        <v>320.28392501664598</v>
      </c>
      <c r="BD9" s="249">
        <v>329.72924221764299</v>
      </c>
      <c r="BE9" s="249">
        <v>350.41823053262198</v>
      </c>
      <c r="BF9" s="249">
        <v>316.066227157546</v>
      </c>
      <c r="BG9" s="249">
        <v>292.91300066847998</v>
      </c>
      <c r="BH9" s="249">
        <v>295.00909824996899</v>
      </c>
      <c r="BI9" s="249">
        <v>413.06345868310399</v>
      </c>
      <c r="BJ9" s="249">
        <v>323.31544131616499</v>
      </c>
      <c r="BK9" s="249"/>
    </row>
    <row r="10" spans="1:63" x14ac:dyDescent="0.3">
      <c r="A10" s="239" t="s">
        <v>37</v>
      </c>
      <c r="B10" s="249">
        <v>1113.65096504041</v>
      </c>
      <c r="C10" s="249">
        <v>1124.1045695038799</v>
      </c>
      <c r="D10" s="249">
        <v>1108.43651670593</v>
      </c>
      <c r="E10" s="249">
        <v>1346.4447485852399</v>
      </c>
      <c r="F10" s="249">
        <v>1180.21287784062</v>
      </c>
      <c r="G10" s="249">
        <v>1166.98726034367</v>
      </c>
      <c r="H10" s="249">
        <v>1000.33082998246</v>
      </c>
      <c r="I10" s="249">
        <v>1162.91406304</v>
      </c>
      <c r="J10" s="249">
        <v>1291.99852104857</v>
      </c>
      <c r="K10" s="249">
        <v>1144.2605442003801</v>
      </c>
      <c r="L10" s="249">
        <v>1080.3285107019201</v>
      </c>
      <c r="M10" s="249">
        <v>1206.2852106121099</v>
      </c>
      <c r="N10" s="249">
        <v>1162.5880524706199</v>
      </c>
      <c r="O10" s="249">
        <v>1047.8051567645</v>
      </c>
      <c r="P10" s="249">
        <v>1041.8606963349</v>
      </c>
      <c r="Q10" s="249">
        <v>1044.7137293655201</v>
      </c>
      <c r="R10" s="249">
        <v>1154.7033799477099</v>
      </c>
      <c r="S10" s="249">
        <v>1104.10567560308</v>
      </c>
      <c r="T10" s="249">
        <v>1113.5094701314699</v>
      </c>
      <c r="U10" s="249">
        <v>1129.8370164323101</v>
      </c>
      <c r="V10" s="249">
        <v>1133.65651770106</v>
      </c>
      <c r="W10" s="249">
        <v>961.96324311314697</v>
      </c>
      <c r="X10" s="249">
        <v>1027.8162385322801</v>
      </c>
      <c r="Y10" s="249">
        <v>969.26365495295795</v>
      </c>
      <c r="Z10" s="249">
        <v>1098.8480771531099</v>
      </c>
      <c r="AA10" s="249">
        <v>1028.85477104234</v>
      </c>
      <c r="AB10" s="249">
        <v>1032.4400489598199</v>
      </c>
      <c r="AC10" s="249">
        <v>1038.9265217816301</v>
      </c>
      <c r="AD10" s="249">
        <v>1137.88351603093</v>
      </c>
      <c r="AE10" s="249">
        <v>983.21758835050605</v>
      </c>
      <c r="AF10" s="249">
        <v>993.15265017447496</v>
      </c>
      <c r="AG10" s="249">
        <v>1145.08627379123</v>
      </c>
      <c r="AH10" s="249">
        <v>1020.36501417258</v>
      </c>
      <c r="AI10" s="249">
        <v>1035.9419035653</v>
      </c>
      <c r="AJ10" s="249">
        <v>1007.86490654663</v>
      </c>
      <c r="AK10" s="249">
        <v>1101.2493796988799</v>
      </c>
      <c r="AL10" s="249">
        <v>1085.1886544412901</v>
      </c>
      <c r="AM10" s="249">
        <v>1017.85441075839</v>
      </c>
      <c r="AN10" s="249">
        <v>1008.11883898033</v>
      </c>
      <c r="AO10" s="249">
        <v>1130.5063558146201</v>
      </c>
      <c r="AP10" s="249">
        <v>1120.5853779802001</v>
      </c>
      <c r="AQ10" s="249">
        <v>1109.85241761916</v>
      </c>
      <c r="AR10" s="249">
        <v>1032.8324355137299</v>
      </c>
      <c r="AS10" s="249">
        <v>1111.74289505261</v>
      </c>
      <c r="AT10" s="249">
        <v>969.39618424153696</v>
      </c>
      <c r="AU10" s="249">
        <v>982.95154425261103</v>
      </c>
      <c r="AV10" s="249">
        <v>864.75094488608397</v>
      </c>
      <c r="AW10" s="249">
        <v>916.89693951016397</v>
      </c>
      <c r="AX10" s="249">
        <v>773.75126274393494</v>
      </c>
      <c r="AY10" s="249">
        <v>795.59369042916501</v>
      </c>
      <c r="AZ10" s="249">
        <v>875.93273631639897</v>
      </c>
      <c r="BA10" s="249">
        <v>868.40969391769204</v>
      </c>
      <c r="BB10" s="249">
        <v>994.63595285975396</v>
      </c>
      <c r="BC10" s="249">
        <v>1052.72316005629</v>
      </c>
      <c r="BD10" s="249">
        <v>1043.19180168911</v>
      </c>
      <c r="BE10" s="249">
        <v>1049.9863489525801</v>
      </c>
      <c r="BF10" s="249">
        <v>940.24718622260798</v>
      </c>
      <c r="BG10" s="249">
        <v>945.253319015226</v>
      </c>
      <c r="BH10" s="249">
        <v>940.90646943511695</v>
      </c>
      <c r="BI10" s="249">
        <v>940.70105981795996</v>
      </c>
      <c r="BJ10" s="249">
        <v>953.62327333149199</v>
      </c>
      <c r="BK10" s="249"/>
    </row>
    <row r="11" spans="1:63" x14ac:dyDescent="0.3">
      <c r="A11" s="239" t="s">
        <v>38</v>
      </c>
      <c r="B11" s="249">
        <v>868.38128011506103</v>
      </c>
      <c r="C11" s="249">
        <v>919.46364353108095</v>
      </c>
      <c r="D11" s="249">
        <v>880.06195253016801</v>
      </c>
      <c r="E11" s="249">
        <v>924.68319392036096</v>
      </c>
      <c r="F11" s="249">
        <v>775.84676193407404</v>
      </c>
      <c r="G11" s="249">
        <v>791.25557165032205</v>
      </c>
      <c r="H11" s="249">
        <v>715.32148452402498</v>
      </c>
      <c r="I11" s="249">
        <v>777.71274677629594</v>
      </c>
      <c r="J11" s="249">
        <v>856.286077754894</v>
      </c>
      <c r="K11" s="249">
        <v>876.02671167238498</v>
      </c>
      <c r="L11" s="249">
        <v>855.36113402768603</v>
      </c>
      <c r="M11" s="249">
        <v>886.60640989078604</v>
      </c>
      <c r="N11" s="249">
        <v>880.95900684769697</v>
      </c>
      <c r="O11" s="249">
        <v>845.81232236563903</v>
      </c>
      <c r="P11" s="249">
        <v>876.315121269928</v>
      </c>
      <c r="Q11" s="249">
        <v>931.92151220631001</v>
      </c>
      <c r="R11" s="249">
        <v>886.89169663618998</v>
      </c>
      <c r="S11" s="249">
        <v>856.19150499309706</v>
      </c>
      <c r="T11" s="249">
        <v>893.83645329391902</v>
      </c>
      <c r="U11" s="249">
        <v>924.75845804475898</v>
      </c>
      <c r="V11" s="249">
        <v>785.44874852799796</v>
      </c>
      <c r="W11" s="249">
        <v>829.09478680556401</v>
      </c>
      <c r="X11" s="249">
        <v>801.92724974709597</v>
      </c>
      <c r="Y11" s="249">
        <v>832.53900399346003</v>
      </c>
      <c r="Z11" s="249">
        <v>768.86038384240101</v>
      </c>
      <c r="AA11" s="249">
        <v>815.88991263666196</v>
      </c>
      <c r="AB11" s="249">
        <v>766.87159191684202</v>
      </c>
      <c r="AC11" s="249">
        <v>837.09718745379405</v>
      </c>
      <c r="AD11" s="249">
        <v>799.71288452076499</v>
      </c>
      <c r="AE11" s="249">
        <v>864.88126586851104</v>
      </c>
      <c r="AF11" s="249">
        <v>825.07827780729497</v>
      </c>
      <c r="AG11" s="249">
        <v>853.28323960530395</v>
      </c>
      <c r="AH11" s="249">
        <v>817.03187986523199</v>
      </c>
      <c r="AI11" s="249">
        <v>861.96956761336298</v>
      </c>
      <c r="AJ11" s="249">
        <v>840.45184559818802</v>
      </c>
      <c r="AK11" s="249">
        <v>902.25035545088701</v>
      </c>
      <c r="AL11" s="249">
        <v>817.20555915877401</v>
      </c>
      <c r="AM11" s="249">
        <v>863.64769571393197</v>
      </c>
      <c r="AN11" s="249">
        <v>843.26533691255804</v>
      </c>
      <c r="AO11" s="249">
        <v>857.08939309237201</v>
      </c>
      <c r="AP11" s="249">
        <v>842.61216965613403</v>
      </c>
      <c r="AQ11" s="249">
        <v>879.05708832658297</v>
      </c>
      <c r="AR11" s="249">
        <v>842.63944054281296</v>
      </c>
      <c r="AS11" s="249">
        <v>891.32865882280805</v>
      </c>
      <c r="AT11" s="249">
        <v>745.77227086171104</v>
      </c>
      <c r="AU11" s="249">
        <v>765.25941160600996</v>
      </c>
      <c r="AV11" s="249">
        <v>732.053677359527</v>
      </c>
      <c r="AW11" s="249">
        <v>762.30156935508296</v>
      </c>
      <c r="AX11" s="249">
        <v>674.00369394832296</v>
      </c>
      <c r="AY11" s="249">
        <v>750.008196601029</v>
      </c>
      <c r="AZ11" s="249">
        <v>689.20115283333098</v>
      </c>
      <c r="BA11" s="249">
        <v>725.06110769168299</v>
      </c>
      <c r="BB11" s="249">
        <v>680.71991541779596</v>
      </c>
      <c r="BC11" s="249">
        <v>748.06031460449799</v>
      </c>
      <c r="BD11" s="249">
        <v>663.56686108130998</v>
      </c>
      <c r="BE11" s="249">
        <v>720.14048990084302</v>
      </c>
      <c r="BF11" s="249">
        <v>644.02947844171899</v>
      </c>
      <c r="BG11" s="249">
        <v>719.55848790191999</v>
      </c>
      <c r="BH11" s="249">
        <v>653.30805585562496</v>
      </c>
      <c r="BI11" s="249">
        <v>682.13589771923603</v>
      </c>
      <c r="BJ11" s="249">
        <v>617.64463227540205</v>
      </c>
      <c r="BK11" s="249"/>
    </row>
    <row r="12" spans="1:63" x14ac:dyDescent="0.3">
      <c r="A12" s="239" t="s">
        <v>39</v>
      </c>
      <c r="B12" s="249">
        <v>1614.8039072142301</v>
      </c>
      <c r="C12" s="249">
        <v>1587.97904946366</v>
      </c>
      <c r="D12" s="249">
        <v>1521.4495135469101</v>
      </c>
      <c r="E12" s="249">
        <v>1498.5270758941999</v>
      </c>
      <c r="F12" s="249">
        <v>952.245350465309</v>
      </c>
      <c r="G12" s="249">
        <v>854.93451715857395</v>
      </c>
      <c r="H12" s="249">
        <v>749.29866332745803</v>
      </c>
      <c r="I12" s="249">
        <v>1072.59762493638</v>
      </c>
      <c r="J12" s="249">
        <v>1542.44927720549</v>
      </c>
      <c r="K12" s="249">
        <v>1582.66229260501</v>
      </c>
      <c r="L12" s="249">
        <v>1350.2582174714801</v>
      </c>
      <c r="M12" s="249">
        <v>1449.579409723</v>
      </c>
      <c r="N12" s="249">
        <v>1449.52480620388</v>
      </c>
      <c r="O12" s="249">
        <v>1485.18595231575</v>
      </c>
      <c r="P12" s="249">
        <v>1264.1015558101101</v>
      </c>
      <c r="Q12" s="249">
        <v>1322.69171729955</v>
      </c>
      <c r="R12" s="249">
        <v>1238.3947685790199</v>
      </c>
      <c r="S12" s="249">
        <v>1236.4732767078699</v>
      </c>
      <c r="T12" s="249">
        <v>1064.43054189079</v>
      </c>
      <c r="U12" s="249">
        <v>1173.7762963493001</v>
      </c>
      <c r="V12" s="249">
        <v>1192.5296597564</v>
      </c>
      <c r="W12" s="249">
        <v>1221.61206410368</v>
      </c>
      <c r="X12" s="249">
        <v>1140.1678755733501</v>
      </c>
      <c r="Y12" s="249">
        <v>1221.6333019548699</v>
      </c>
      <c r="Z12" s="249">
        <v>1242.2531627855601</v>
      </c>
      <c r="AA12" s="249">
        <v>1234.4358108931201</v>
      </c>
      <c r="AB12" s="249">
        <v>1120.97686969036</v>
      </c>
      <c r="AC12" s="249">
        <v>1247.7964750224801</v>
      </c>
      <c r="AD12" s="249">
        <v>1325.76786462783</v>
      </c>
      <c r="AE12" s="249">
        <v>1342.72910184998</v>
      </c>
      <c r="AF12" s="249">
        <v>1192.09780822927</v>
      </c>
      <c r="AG12" s="249">
        <v>1196.2876309344799</v>
      </c>
      <c r="AH12" s="249">
        <v>1275.6671633559799</v>
      </c>
      <c r="AI12" s="249">
        <v>1289.3421767482901</v>
      </c>
      <c r="AJ12" s="249">
        <v>1223.9507173862301</v>
      </c>
      <c r="AK12" s="249">
        <v>1255.6661167873899</v>
      </c>
      <c r="AL12" s="249">
        <v>1232.31495305875</v>
      </c>
      <c r="AM12" s="249">
        <v>1225.1670699072799</v>
      </c>
      <c r="AN12" s="249">
        <v>1166.57456153002</v>
      </c>
      <c r="AO12" s="249">
        <v>1237.8964722875601</v>
      </c>
      <c r="AP12" s="249">
        <v>1178.9177076097601</v>
      </c>
      <c r="AQ12" s="249">
        <v>1218.9868792361799</v>
      </c>
      <c r="AR12" s="249">
        <v>1094.55969539546</v>
      </c>
      <c r="AS12" s="249">
        <v>1150.84790314157</v>
      </c>
      <c r="AT12" s="249">
        <v>1558.8682317054399</v>
      </c>
      <c r="AU12" s="249">
        <v>1531.49576507501</v>
      </c>
      <c r="AV12" s="249">
        <v>1470.9132863013599</v>
      </c>
      <c r="AW12" s="249">
        <v>1305.7854249147299</v>
      </c>
      <c r="AX12" s="249">
        <v>1192.4466998345599</v>
      </c>
      <c r="AY12" s="249">
        <v>1162.0506647791501</v>
      </c>
      <c r="AZ12" s="249">
        <v>997.98951153366102</v>
      </c>
      <c r="BA12" s="249">
        <v>1219.8199267693701</v>
      </c>
      <c r="BB12" s="249">
        <v>1249.05614485618</v>
      </c>
      <c r="BC12" s="249">
        <v>1259.62890029089</v>
      </c>
      <c r="BD12" s="249">
        <v>1142.4987650000901</v>
      </c>
      <c r="BE12" s="249">
        <v>1285.3063581518099</v>
      </c>
      <c r="BF12" s="249">
        <v>1304.5145862486299</v>
      </c>
      <c r="BG12" s="249">
        <v>1292.05339138668</v>
      </c>
      <c r="BH12" s="249">
        <v>1245.64637043824</v>
      </c>
      <c r="BI12" s="249">
        <v>1273.87330622893</v>
      </c>
      <c r="BJ12" s="249">
        <v>1316.65264920248</v>
      </c>
      <c r="BK12" s="249"/>
    </row>
    <row r="13" spans="1:63" x14ac:dyDescent="0.3">
      <c r="A13" s="239" t="s">
        <v>4</v>
      </c>
      <c r="B13" s="249">
        <v>6.6067297027583196</v>
      </c>
      <c r="C13" s="249">
        <v>6.6045980939760502</v>
      </c>
      <c r="D13" s="249">
        <v>6.6803237921971101</v>
      </c>
      <c r="E13" s="249">
        <v>7.6804038253136504</v>
      </c>
      <c r="F13" s="249">
        <v>5.4137887032882297</v>
      </c>
      <c r="G13" s="249">
        <v>5.6147926843165896</v>
      </c>
      <c r="H13" s="249">
        <v>5.5832730345088102</v>
      </c>
      <c r="I13" s="249">
        <v>5.5615446364839798</v>
      </c>
      <c r="J13" s="249">
        <v>5.1565574885698497</v>
      </c>
      <c r="K13" s="249">
        <v>5.2263246172156403</v>
      </c>
      <c r="L13" s="249">
        <v>5.3345310781285198</v>
      </c>
      <c r="M13" s="249">
        <v>5.6163813826343301</v>
      </c>
      <c r="N13" s="249">
        <v>4.7780687911646202</v>
      </c>
      <c r="O13" s="249">
        <v>4.9454053250705696</v>
      </c>
      <c r="P13" s="249">
        <v>4.9644339501787202</v>
      </c>
      <c r="Q13" s="249">
        <v>4.9318163035226998</v>
      </c>
      <c r="R13" s="249">
        <v>4.7313575037652704</v>
      </c>
      <c r="S13" s="249">
        <v>4.7396624699818704</v>
      </c>
      <c r="T13" s="249">
        <v>4.8187436762040496</v>
      </c>
      <c r="U13" s="249">
        <v>4.9018988875780902</v>
      </c>
      <c r="V13" s="249">
        <v>4.20869401036994</v>
      </c>
      <c r="W13" s="249">
        <v>4.37459123373855</v>
      </c>
      <c r="X13" s="249">
        <v>4.4057998894451202</v>
      </c>
      <c r="Y13" s="249">
        <v>4.3396679750690899</v>
      </c>
      <c r="Z13" s="249">
        <v>3.4879819772396501</v>
      </c>
      <c r="AA13" s="249">
        <v>3.6651463448130199</v>
      </c>
      <c r="AB13" s="249">
        <v>3.7107036711917099</v>
      </c>
      <c r="AC13" s="249">
        <v>3.70652497506941</v>
      </c>
      <c r="AD13" s="249">
        <v>2.9290602389589599</v>
      </c>
      <c r="AE13" s="249">
        <v>3.10605718388438</v>
      </c>
      <c r="AF13" s="249">
        <v>3.09880917708319</v>
      </c>
      <c r="AG13" s="249">
        <v>3.1169086941662298</v>
      </c>
      <c r="AH13" s="249">
        <v>2.8581463633520801</v>
      </c>
      <c r="AI13" s="249">
        <v>3.0569664043619298</v>
      </c>
      <c r="AJ13" s="249">
        <v>3.1363262574509201</v>
      </c>
      <c r="AK13" s="249">
        <v>3.1604819293061399</v>
      </c>
      <c r="AL13" s="249">
        <v>2.5731189680279001</v>
      </c>
      <c r="AM13" s="249">
        <v>2.7174674510208798</v>
      </c>
      <c r="AN13" s="249">
        <v>2.7572022839772701</v>
      </c>
      <c r="AO13" s="249">
        <v>2.7272486295282201</v>
      </c>
      <c r="AP13" s="249">
        <v>2.4625373528553101</v>
      </c>
      <c r="AQ13" s="249">
        <v>2.68411459518259</v>
      </c>
      <c r="AR13" s="249">
        <v>2.7380730057240901</v>
      </c>
      <c r="AS13" s="249">
        <v>2.64851690728793</v>
      </c>
      <c r="AT13" s="249">
        <v>2.30948912587652</v>
      </c>
      <c r="AU13" s="249">
        <v>2.55942916922106</v>
      </c>
      <c r="AV13" s="249">
        <v>2.6143828464842001</v>
      </c>
      <c r="AW13" s="249">
        <v>2.5037011482975799</v>
      </c>
      <c r="AX13" s="249">
        <v>2.3568640946960602</v>
      </c>
      <c r="AY13" s="249">
        <v>2.3440904616601399</v>
      </c>
      <c r="AZ13" s="249">
        <v>2.52105517274655</v>
      </c>
      <c r="BA13" s="249">
        <v>2.5166888827085399</v>
      </c>
      <c r="BB13" s="249">
        <v>2.1961824546085902</v>
      </c>
      <c r="BC13" s="249">
        <v>2.50223621624755</v>
      </c>
      <c r="BD13" s="249">
        <v>2.5064614818638802</v>
      </c>
      <c r="BE13" s="249">
        <v>2.3796800002534502</v>
      </c>
      <c r="BF13" s="249">
        <v>2.07802377777019</v>
      </c>
      <c r="BG13" s="249">
        <v>2.08611996611929</v>
      </c>
      <c r="BH13" s="249">
        <v>2.1323297434637598</v>
      </c>
      <c r="BI13" s="249">
        <v>2.1496976393746201</v>
      </c>
      <c r="BJ13" s="249">
        <v>2.5104667834463901</v>
      </c>
      <c r="BK13" s="249"/>
    </row>
    <row r="14" spans="1:63" x14ac:dyDescent="0.3">
      <c r="A14" s="239" t="s">
        <v>5</v>
      </c>
      <c r="B14" s="249">
        <v>13.6616619311259</v>
      </c>
      <c r="C14" s="249">
        <v>10.6252729590257</v>
      </c>
      <c r="D14" s="249">
        <v>11.0933704823754</v>
      </c>
      <c r="E14" s="249">
        <v>13.211112726862901</v>
      </c>
      <c r="F14" s="249">
        <v>16.237117452170001</v>
      </c>
      <c r="G14" s="249">
        <v>13.6172928146412</v>
      </c>
      <c r="H14" s="249">
        <v>13.609121476517901</v>
      </c>
      <c r="I14" s="249">
        <v>16.9491390868533</v>
      </c>
      <c r="J14" s="249">
        <v>23.353696229952899</v>
      </c>
      <c r="K14" s="249">
        <v>10.2718364215285</v>
      </c>
      <c r="L14" s="249">
        <v>11.398316053163001</v>
      </c>
      <c r="M14" s="249">
        <v>19.1356742211373</v>
      </c>
      <c r="N14" s="249">
        <v>16.756775140424399</v>
      </c>
      <c r="O14" s="249">
        <v>8.1793171653832193</v>
      </c>
      <c r="P14" s="249">
        <v>7.55367806872896</v>
      </c>
      <c r="Q14" s="249">
        <v>8.5638292469076607</v>
      </c>
      <c r="R14" s="249">
        <v>9.5606528974086498</v>
      </c>
      <c r="S14" s="249">
        <v>8.1430021068275291</v>
      </c>
      <c r="T14" s="249">
        <v>7.4149929582277796</v>
      </c>
      <c r="U14" s="249">
        <v>9.5379938023337196</v>
      </c>
      <c r="V14" s="249">
        <v>10.016090041494399</v>
      </c>
      <c r="W14" s="249">
        <v>8.1682102941199304</v>
      </c>
      <c r="X14" s="249">
        <v>7.5309814237562396</v>
      </c>
      <c r="Y14" s="249">
        <v>8.2925471361562693</v>
      </c>
      <c r="Z14" s="249">
        <v>7.8499665428218499</v>
      </c>
      <c r="AA14" s="249">
        <v>6.9579623296739301</v>
      </c>
      <c r="AB14" s="249">
        <v>6.7068412566253199</v>
      </c>
      <c r="AC14" s="249">
        <v>8.5347890552107497</v>
      </c>
      <c r="AD14" s="249">
        <v>8.8707491649138994</v>
      </c>
      <c r="AE14" s="249">
        <v>7.9888837593341497</v>
      </c>
      <c r="AF14" s="249">
        <v>7.9311946774488602</v>
      </c>
      <c r="AG14" s="249">
        <v>8.1780737706684601</v>
      </c>
      <c r="AH14" s="249">
        <v>10.287390919962499</v>
      </c>
      <c r="AI14" s="249">
        <v>8.2717057561588607</v>
      </c>
      <c r="AJ14" s="249">
        <v>7.7352032642246202</v>
      </c>
      <c r="AK14" s="249">
        <v>8.8823288606278901</v>
      </c>
      <c r="AL14" s="249">
        <v>6.8642893741117197</v>
      </c>
      <c r="AM14" s="249">
        <v>7.2114952474363703</v>
      </c>
      <c r="AN14" s="249">
        <v>7.3596177076077902</v>
      </c>
      <c r="AO14" s="249">
        <v>7.0926419489535002</v>
      </c>
      <c r="AP14" s="249">
        <v>6.5677240252356199</v>
      </c>
      <c r="AQ14" s="249">
        <v>6.5351201496842002</v>
      </c>
      <c r="AR14" s="249">
        <v>6.79189891820414</v>
      </c>
      <c r="AS14" s="249">
        <v>6.68507226053124</v>
      </c>
      <c r="AT14" s="249">
        <v>6.4077458362069599</v>
      </c>
      <c r="AU14" s="249">
        <v>6.1123321335979801</v>
      </c>
      <c r="AV14" s="249">
        <v>6.1772844006502199</v>
      </c>
      <c r="AW14" s="249">
        <v>6.4096465278126402</v>
      </c>
      <c r="AX14" s="249">
        <v>4.8396215060641001</v>
      </c>
      <c r="AY14" s="249">
        <v>4.73311819107027</v>
      </c>
      <c r="AZ14" s="249">
        <v>4.7749106292254897</v>
      </c>
      <c r="BA14" s="249">
        <v>5.0010660994471303</v>
      </c>
      <c r="BB14" s="249">
        <v>5.0268750529765702</v>
      </c>
      <c r="BC14" s="249">
        <v>5.3724237950756697</v>
      </c>
      <c r="BD14" s="249">
        <v>5.1739345026957597</v>
      </c>
      <c r="BE14" s="249">
        <v>5.3242378959371699</v>
      </c>
      <c r="BF14" s="249">
        <v>4.8535105219191896</v>
      </c>
      <c r="BG14" s="249">
        <v>4.5939855571016901</v>
      </c>
      <c r="BH14" s="249">
        <v>4.5846462391318603</v>
      </c>
      <c r="BI14" s="249">
        <v>5.0257268306063496</v>
      </c>
      <c r="BJ14" s="249">
        <v>5.2567026493393296</v>
      </c>
      <c r="BK14" s="249"/>
    </row>
    <row r="15" spans="1:63" x14ac:dyDescent="0.3">
      <c r="A15" s="239" t="s">
        <v>6</v>
      </c>
      <c r="B15" s="249">
        <v>56.550169188658401</v>
      </c>
      <c r="C15" s="249">
        <v>46.3990358485608</v>
      </c>
      <c r="D15" s="249">
        <v>42.012974822499203</v>
      </c>
      <c r="E15" s="249">
        <v>51.702348418398103</v>
      </c>
      <c r="F15" s="249">
        <v>42.850689339566799</v>
      </c>
      <c r="G15" s="249">
        <v>38.041170422104102</v>
      </c>
      <c r="H15" s="249">
        <v>33.003253882554603</v>
      </c>
      <c r="I15" s="249">
        <v>38.5141482623469</v>
      </c>
      <c r="J15" s="249">
        <v>44.604038728550798</v>
      </c>
      <c r="K15" s="249">
        <v>38.200550167339102</v>
      </c>
      <c r="L15" s="249">
        <v>36.381801788202203</v>
      </c>
      <c r="M15" s="249">
        <v>45.4259325586968</v>
      </c>
      <c r="N15" s="249">
        <v>38.184726616164603</v>
      </c>
      <c r="O15" s="249">
        <v>34.566036635879101</v>
      </c>
      <c r="P15" s="249">
        <v>31.636170467546499</v>
      </c>
      <c r="Q15" s="249">
        <v>36.513542502530903</v>
      </c>
      <c r="R15" s="249">
        <v>38.243306156283403</v>
      </c>
      <c r="S15" s="249">
        <v>33.070139647006201</v>
      </c>
      <c r="T15" s="249">
        <v>30.8897515679399</v>
      </c>
      <c r="U15" s="249">
        <v>35.895397951080497</v>
      </c>
      <c r="V15" s="249">
        <v>35.786987343815397</v>
      </c>
      <c r="W15" s="249">
        <v>32.732998563886603</v>
      </c>
      <c r="X15" s="249">
        <v>30.817162357621701</v>
      </c>
      <c r="Y15" s="249">
        <v>33.316734564175398</v>
      </c>
      <c r="Z15" s="249">
        <v>37.8883490977097</v>
      </c>
      <c r="AA15" s="249">
        <v>35.274486561059099</v>
      </c>
      <c r="AB15" s="249">
        <v>32.245768461437798</v>
      </c>
      <c r="AC15" s="249">
        <v>35.494195862467897</v>
      </c>
      <c r="AD15" s="249">
        <v>40.039802689488901</v>
      </c>
      <c r="AE15" s="249">
        <v>38.364028991325299</v>
      </c>
      <c r="AF15" s="249">
        <v>32.400756573860797</v>
      </c>
      <c r="AG15" s="249">
        <v>36.4532539158944</v>
      </c>
      <c r="AH15" s="249">
        <v>36.6314172210664</v>
      </c>
      <c r="AI15" s="249">
        <v>36.029564372613798</v>
      </c>
      <c r="AJ15" s="249">
        <v>34.946853989279397</v>
      </c>
      <c r="AK15" s="249">
        <v>39.183089691365801</v>
      </c>
      <c r="AL15" s="249">
        <v>35.352024664550598</v>
      </c>
      <c r="AM15" s="249">
        <v>34.609061275285299</v>
      </c>
      <c r="AN15" s="249">
        <v>34.907094784354001</v>
      </c>
      <c r="AO15" s="249">
        <v>36.680199512945997</v>
      </c>
      <c r="AP15" s="249">
        <v>34.110652496963702</v>
      </c>
      <c r="AQ15" s="249">
        <v>34.487267365381101</v>
      </c>
      <c r="AR15" s="249">
        <v>30.090601853098701</v>
      </c>
      <c r="AS15" s="249">
        <v>33.950657959549503</v>
      </c>
      <c r="AT15" s="249">
        <v>35.335785524916098</v>
      </c>
      <c r="AU15" s="249">
        <v>30.1856437270228</v>
      </c>
      <c r="AV15" s="249">
        <v>27.530182251186499</v>
      </c>
      <c r="AW15" s="249">
        <v>28.100138060944101</v>
      </c>
      <c r="AX15" s="249">
        <v>30.4317845077519</v>
      </c>
      <c r="AY15" s="249">
        <v>23.016139767965399</v>
      </c>
      <c r="AZ15" s="249">
        <v>24.5491584759652</v>
      </c>
      <c r="BA15" s="249">
        <v>24.5835032403462</v>
      </c>
      <c r="BB15" s="249">
        <v>27.866514822947099</v>
      </c>
      <c r="BC15" s="249">
        <v>29.948603358746201</v>
      </c>
      <c r="BD15" s="249">
        <v>28.0962728358625</v>
      </c>
      <c r="BE15" s="249">
        <v>27.805646289759501</v>
      </c>
      <c r="BF15" s="249">
        <v>24.799484497084698</v>
      </c>
      <c r="BG15" s="249">
        <v>25.6711121548358</v>
      </c>
      <c r="BH15" s="249">
        <v>23.149579152717902</v>
      </c>
      <c r="BI15" s="249">
        <v>25.456177653427201</v>
      </c>
      <c r="BJ15" s="249">
        <v>25.7945548336148</v>
      </c>
      <c r="BK15" s="249"/>
    </row>
    <row r="16" spans="1:63" x14ac:dyDescent="0.3">
      <c r="A16" s="239" t="s">
        <v>7</v>
      </c>
      <c r="B16" s="249">
        <v>79.483091578286306</v>
      </c>
      <c r="C16" s="249">
        <v>70.316404095669498</v>
      </c>
      <c r="D16" s="249">
        <v>51.661829302904202</v>
      </c>
      <c r="E16" s="249">
        <v>58.139509687324797</v>
      </c>
      <c r="F16" s="249">
        <v>59.581222706372998</v>
      </c>
      <c r="G16" s="249">
        <v>52.0611118718098</v>
      </c>
      <c r="H16" s="249">
        <v>38.3089231722631</v>
      </c>
      <c r="I16" s="249">
        <v>56.364401590273701</v>
      </c>
      <c r="J16" s="249">
        <v>59.040060570802702</v>
      </c>
      <c r="K16" s="249">
        <v>59.008236111937101</v>
      </c>
      <c r="L16" s="249">
        <v>50.7815685690734</v>
      </c>
      <c r="M16" s="249">
        <v>69.935117905658601</v>
      </c>
      <c r="N16" s="249">
        <v>69.160611240326801</v>
      </c>
      <c r="O16" s="249">
        <v>50.856487117995599</v>
      </c>
      <c r="P16" s="249">
        <v>44.041099089248199</v>
      </c>
      <c r="Q16" s="249">
        <v>53.998875702646203</v>
      </c>
      <c r="R16" s="249">
        <v>60.339393934927898</v>
      </c>
      <c r="S16" s="249">
        <v>52.355691899422602</v>
      </c>
      <c r="T16" s="249">
        <v>46.011164841745703</v>
      </c>
      <c r="U16" s="249">
        <v>56.460150551613602</v>
      </c>
      <c r="V16" s="249">
        <v>58.555055249896</v>
      </c>
      <c r="W16" s="249">
        <v>58.318422621563499</v>
      </c>
      <c r="X16" s="249">
        <v>50.311594963409</v>
      </c>
      <c r="Y16" s="249">
        <v>55.5925153876818</v>
      </c>
      <c r="Z16" s="249">
        <v>45.429479221514903</v>
      </c>
      <c r="AA16" s="249">
        <v>45.142406901313898</v>
      </c>
      <c r="AB16" s="249">
        <v>39.090684019699701</v>
      </c>
      <c r="AC16" s="249">
        <v>51.045028345317398</v>
      </c>
      <c r="AD16" s="249">
        <v>49.201004918911401</v>
      </c>
      <c r="AE16" s="249">
        <v>48.396962202335303</v>
      </c>
      <c r="AF16" s="249">
        <v>39.5823042149161</v>
      </c>
      <c r="AG16" s="249">
        <v>46.8664984081935</v>
      </c>
      <c r="AH16" s="249">
        <v>39.381830911921298</v>
      </c>
      <c r="AI16" s="249">
        <v>42.212198110974199</v>
      </c>
      <c r="AJ16" s="249">
        <v>34.441065854386402</v>
      </c>
      <c r="AK16" s="249">
        <v>38.851526043263597</v>
      </c>
      <c r="AL16" s="249">
        <v>47.829032301823702</v>
      </c>
      <c r="AM16" s="249">
        <v>47.714141218778202</v>
      </c>
      <c r="AN16" s="249">
        <v>38.039648430145299</v>
      </c>
      <c r="AO16" s="249">
        <v>48.490582456081199</v>
      </c>
      <c r="AP16" s="249">
        <v>49.177059020499698</v>
      </c>
      <c r="AQ16" s="249">
        <v>45.763097072524197</v>
      </c>
      <c r="AR16" s="249">
        <v>41.904396871218999</v>
      </c>
      <c r="AS16" s="249">
        <v>49.825775281573598</v>
      </c>
      <c r="AT16" s="249">
        <v>47.723616800407797</v>
      </c>
      <c r="AU16" s="249">
        <v>45.738692035288103</v>
      </c>
      <c r="AV16" s="249">
        <v>40.517449767807101</v>
      </c>
      <c r="AW16" s="249">
        <v>39.5093196394998</v>
      </c>
      <c r="AX16" s="249">
        <v>44.446581615772899</v>
      </c>
      <c r="AY16" s="249">
        <v>27.2313515652951</v>
      </c>
      <c r="AZ16" s="249">
        <v>28.371741782047099</v>
      </c>
      <c r="BA16" s="249">
        <v>37.154399382028899</v>
      </c>
      <c r="BB16" s="249">
        <v>39.840321171324803</v>
      </c>
      <c r="BC16" s="249">
        <v>38.6664476900471</v>
      </c>
      <c r="BD16" s="249">
        <v>29.705938601927599</v>
      </c>
      <c r="BE16" s="249">
        <v>38.019511861739403</v>
      </c>
      <c r="BF16" s="249">
        <v>33.586959124040497</v>
      </c>
      <c r="BG16" s="249">
        <v>31.8999145955963</v>
      </c>
      <c r="BH16" s="249">
        <v>28.666443889138201</v>
      </c>
      <c r="BI16" s="249">
        <v>33.179050912220397</v>
      </c>
      <c r="BJ16" s="249">
        <v>25.694664335166198</v>
      </c>
      <c r="BK16" s="249"/>
    </row>
    <row r="17" spans="1:63" x14ac:dyDescent="0.3">
      <c r="A17" s="239" t="s">
        <v>8</v>
      </c>
      <c r="B17" s="249">
        <v>14.774249525597501</v>
      </c>
      <c r="C17" s="249">
        <v>5.9001869319658704</v>
      </c>
      <c r="D17" s="249">
        <v>5.3070291696428296</v>
      </c>
      <c r="E17" s="249">
        <v>6.7775024604289102</v>
      </c>
      <c r="F17" s="249">
        <v>6.7859714641488402</v>
      </c>
      <c r="G17" s="249">
        <v>7.4166438017632297</v>
      </c>
      <c r="H17" s="249">
        <v>5.4750194249209301</v>
      </c>
      <c r="I17" s="249">
        <v>6.7291259031080699</v>
      </c>
      <c r="J17" s="249">
        <v>7.8363993866507702</v>
      </c>
      <c r="K17" s="249">
        <v>5.8964590552443603</v>
      </c>
      <c r="L17" s="249">
        <v>6.27187143376955</v>
      </c>
      <c r="M17" s="249">
        <v>7.8680921689004304</v>
      </c>
      <c r="N17" s="249">
        <v>6.8643871635148104</v>
      </c>
      <c r="O17" s="249">
        <v>5.8814807586049698</v>
      </c>
      <c r="P17" s="249">
        <v>5.91437479108298</v>
      </c>
      <c r="Q17" s="249">
        <v>6.4608830762190399</v>
      </c>
      <c r="R17" s="249">
        <v>4.7267004400621397</v>
      </c>
      <c r="S17" s="249">
        <v>4.4916623934916799</v>
      </c>
      <c r="T17" s="249">
        <v>4.6682502691932601</v>
      </c>
      <c r="U17" s="249">
        <v>4.9073519122316496</v>
      </c>
      <c r="V17" s="249">
        <v>4.64926401196686</v>
      </c>
      <c r="W17" s="249">
        <v>4.5581144342162796</v>
      </c>
      <c r="X17" s="249">
        <v>4.6134960332703097</v>
      </c>
      <c r="Y17" s="249">
        <v>4.6739781866783101</v>
      </c>
      <c r="Z17" s="249">
        <v>4.2934556302456501</v>
      </c>
      <c r="AA17" s="249">
        <v>4.2118773663084799</v>
      </c>
      <c r="AB17" s="249">
        <v>4.3516538896278201</v>
      </c>
      <c r="AC17" s="249">
        <v>4.4101449380904603</v>
      </c>
      <c r="AD17" s="249">
        <v>4.1896089990060101</v>
      </c>
      <c r="AE17" s="249">
        <v>4.3216351867386003</v>
      </c>
      <c r="AF17" s="249">
        <v>4.3600249056946501</v>
      </c>
      <c r="AG17" s="249">
        <v>4.4770924319739098</v>
      </c>
      <c r="AH17" s="249">
        <v>5.8288341441055804</v>
      </c>
      <c r="AI17" s="249">
        <v>4.4819630788727096</v>
      </c>
      <c r="AJ17" s="249">
        <v>4.4568003812071098</v>
      </c>
      <c r="AK17" s="249">
        <v>4.8356676720767098</v>
      </c>
      <c r="AL17" s="249">
        <v>4.7175091519516998</v>
      </c>
      <c r="AM17" s="249">
        <v>4.0833862372043104</v>
      </c>
      <c r="AN17" s="249">
        <v>4.0231054214762603</v>
      </c>
      <c r="AO17" s="249">
        <v>4.1196818462020097</v>
      </c>
      <c r="AP17" s="249">
        <v>3.8635410689715299</v>
      </c>
      <c r="AQ17" s="249">
        <v>3.9919412831355499</v>
      </c>
      <c r="AR17" s="249">
        <v>4.1369606303199697</v>
      </c>
      <c r="AS17" s="249">
        <v>4.1103458105658204</v>
      </c>
      <c r="AT17" s="249">
        <v>4.0678570923070696</v>
      </c>
      <c r="AU17" s="249">
        <v>4.0851846674447403</v>
      </c>
      <c r="AV17" s="249">
        <v>4.2889675983029001</v>
      </c>
      <c r="AW17" s="249">
        <v>4.2379074080044203</v>
      </c>
      <c r="AX17" s="249">
        <v>5.0736468779636201</v>
      </c>
      <c r="AY17" s="249">
        <v>4.6567093548287</v>
      </c>
      <c r="AZ17" s="249">
        <v>5.3024891557307203</v>
      </c>
      <c r="BA17" s="249">
        <v>5.4237009511965502</v>
      </c>
      <c r="BB17" s="249">
        <v>3.1844714285281901</v>
      </c>
      <c r="BC17" s="249">
        <v>3.5294116676001699</v>
      </c>
      <c r="BD17" s="249">
        <v>3.61838672126289</v>
      </c>
      <c r="BE17" s="249">
        <v>3.4494684875822998</v>
      </c>
      <c r="BF17" s="249">
        <v>3.0401606901526801</v>
      </c>
      <c r="BG17" s="249">
        <v>3.0206769037695902</v>
      </c>
      <c r="BH17" s="249">
        <v>3.1497037488501598</v>
      </c>
      <c r="BI17" s="249">
        <v>3.1686265303175798</v>
      </c>
      <c r="BJ17" s="249">
        <v>2.8569211166851298</v>
      </c>
      <c r="BK17" s="249"/>
    </row>
    <row r="18" spans="1:63" x14ac:dyDescent="0.3">
      <c r="A18" s="239" t="s">
        <v>40</v>
      </c>
      <c r="B18" s="249">
        <v>36.913540543414399</v>
      </c>
      <c r="C18" s="249">
        <v>37.080223121061003</v>
      </c>
      <c r="D18" s="249">
        <v>36.372576768270903</v>
      </c>
      <c r="E18" s="249">
        <v>40.590961185792402</v>
      </c>
      <c r="F18" s="249">
        <v>34.279049460757001</v>
      </c>
      <c r="G18" s="249">
        <v>33.9814494131491</v>
      </c>
      <c r="H18" s="249">
        <v>33.064626832566702</v>
      </c>
      <c r="I18" s="249">
        <v>34.583066652249499</v>
      </c>
      <c r="J18" s="249">
        <v>38.123973427502001</v>
      </c>
      <c r="K18" s="249">
        <v>35.182766406876397</v>
      </c>
      <c r="L18" s="249">
        <v>34.782114547416199</v>
      </c>
      <c r="M18" s="249">
        <v>40.717742327808402</v>
      </c>
      <c r="N18" s="249">
        <v>38.282597102360398</v>
      </c>
      <c r="O18" s="249">
        <v>35.0612414969086</v>
      </c>
      <c r="P18" s="249">
        <v>35.449065211907502</v>
      </c>
      <c r="Q18" s="249">
        <v>36.131699947583797</v>
      </c>
      <c r="R18" s="249">
        <v>36.277644582825999</v>
      </c>
      <c r="S18" s="249">
        <v>35.113579963030801</v>
      </c>
      <c r="T18" s="249">
        <v>35.047504494006397</v>
      </c>
      <c r="U18" s="249">
        <v>37.065847379618504</v>
      </c>
      <c r="V18" s="249">
        <v>36.906996647256001</v>
      </c>
      <c r="W18" s="249">
        <v>35.660454203684097</v>
      </c>
      <c r="X18" s="249">
        <v>35.610622403875901</v>
      </c>
      <c r="Y18" s="249">
        <v>35.614548559727197</v>
      </c>
      <c r="Z18" s="249">
        <v>33.448431665400101</v>
      </c>
      <c r="AA18" s="249">
        <v>32.305656744158703</v>
      </c>
      <c r="AB18" s="249">
        <v>32.743025966215399</v>
      </c>
      <c r="AC18" s="249">
        <v>33.566270250977503</v>
      </c>
      <c r="AD18" s="249">
        <v>30.226770720546099</v>
      </c>
      <c r="AE18" s="249">
        <v>30.848126423767098</v>
      </c>
      <c r="AF18" s="249">
        <v>30.384207673844202</v>
      </c>
      <c r="AG18" s="249">
        <v>31.382927589306899</v>
      </c>
      <c r="AH18" s="249">
        <v>29.441229821842001</v>
      </c>
      <c r="AI18" s="249">
        <v>30.2860006324788</v>
      </c>
      <c r="AJ18" s="249">
        <v>30.480618479683201</v>
      </c>
      <c r="AK18" s="249">
        <v>31.333689437237801</v>
      </c>
      <c r="AL18" s="249">
        <v>28.3115764128401</v>
      </c>
      <c r="AM18" s="249">
        <v>29.0966984514336</v>
      </c>
      <c r="AN18" s="249">
        <v>29.327841723215698</v>
      </c>
      <c r="AO18" s="249">
        <v>29.3514433349733</v>
      </c>
      <c r="AP18" s="249">
        <v>26.5177099317415</v>
      </c>
      <c r="AQ18" s="249">
        <v>27.609037781643998</v>
      </c>
      <c r="AR18" s="249">
        <v>27.981381480665402</v>
      </c>
      <c r="AS18" s="249">
        <v>28.036311471811398</v>
      </c>
      <c r="AT18" s="249">
        <v>26.269861305936601</v>
      </c>
      <c r="AU18" s="249">
        <v>27.9281621356496</v>
      </c>
      <c r="AV18" s="249">
        <v>28.4998068424606</v>
      </c>
      <c r="AW18" s="249">
        <v>27.790807106624801</v>
      </c>
      <c r="AX18" s="249">
        <v>26.555786571740601</v>
      </c>
      <c r="AY18" s="249">
        <v>25.815733274234798</v>
      </c>
      <c r="AZ18" s="249">
        <v>27.156893674070901</v>
      </c>
      <c r="BA18" s="249">
        <v>28.293850015705502</v>
      </c>
      <c r="BB18" s="249">
        <v>26.930154125674299</v>
      </c>
      <c r="BC18" s="249">
        <v>29.071278816041701</v>
      </c>
      <c r="BD18" s="249">
        <v>29.3123620023912</v>
      </c>
      <c r="BE18" s="249">
        <v>28.465075717741001</v>
      </c>
      <c r="BF18" s="249">
        <v>24.4304178271945</v>
      </c>
      <c r="BG18" s="249">
        <v>24.255722547066899</v>
      </c>
      <c r="BH18" s="249">
        <v>24.8173474354533</v>
      </c>
      <c r="BI18" s="249">
        <v>25.400815965639399</v>
      </c>
      <c r="BJ18" s="249">
        <v>27.435496094311301</v>
      </c>
      <c r="BK18" s="249"/>
    </row>
    <row r="19" spans="1:63" x14ac:dyDescent="0.3">
      <c r="A19" s="239" t="s">
        <v>41</v>
      </c>
      <c r="B19" s="249">
        <v>3306.3566012983702</v>
      </c>
      <c r="C19" s="249">
        <v>2158.90196797618</v>
      </c>
      <c r="D19" s="249">
        <v>1834.6500355568701</v>
      </c>
      <c r="E19" s="249">
        <v>3173.4602304118298</v>
      </c>
      <c r="F19" s="249">
        <v>3624.62713720693</v>
      </c>
      <c r="G19" s="249">
        <v>2092.7324100668302</v>
      </c>
      <c r="H19" s="249">
        <v>1535.20655129803</v>
      </c>
      <c r="I19" s="249">
        <v>3474.6910974877901</v>
      </c>
      <c r="J19" s="249">
        <v>4966.8258754325798</v>
      </c>
      <c r="K19" s="249">
        <v>2516.2020864341298</v>
      </c>
      <c r="L19" s="249">
        <v>1584.21657083222</v>
      </c>
      <c r="M19" s="249">
        <v>4124.65191155496</v>
      </c>
      <c r="N19" s="249">
        <v>4313.8838172928199</v>
      </c>
      <c r="O19" s="249">
        <v>2189.67090138404</v>
      </c>
      <c r="P19" s="249">
        <v>1528.5420975936199</v>
      </c>
      <c r="Q19" s="249">
        <v>2782.6542875344198</v>
      </c>
      <c r="R19" s="249">
        <v>3697.34979533662</v>
      </c>
      <c r="S19" s="249">
        <v>2003.86420882794</v>
      </c>
      <c r="T19" s="249">
        <v>1448.7785538625401</v>
      </c>
      <c r="U19" s="249">
        <v>2939.3014652553702</v>
      </c>
      <c r="V19" s="249">
        <v>3755.3255512471501</v>
      </c>
      <c r="W19" s="249">
        <v>1962.5008564546699</v>
      </c>
      <c r="X19" s="249">
        <v>1495.0511929741499</v>
      </c>
      <c r="Y19" s="249">
        <v>2477.12537466206</v>
      </c>
      <c r="Z19" s="249">
        <v>2884.0062523536299</v>
      </c>
      <c r="AA19" s="249">
        <v>1895.9285521863701</v>
      </c>
      <c r="AB19" s="249">
        <v>1378.92337456424</v>
      </c>
      <c r="AC19" s="249">
        <v>2519.43160030937</v>
      </c>
      <c r="AD19" s="249">
        <v>2944.4654153359702</v>
      </c>
      <c r="AE19" s="249">
        <v>1676.209538542</v>
      </c>
      <c r="AF19" s="249">
        <v>1203.0624784097599</v>
      </c>
      <c r="AG19" s="249">
        <v>2387.6628291904099</v>
      </c>
      <c r="AH19" s="249">
        <v>3113.40473372727</v>
      </c>
      <c r="AI19" s="249">
        <v>1768.57592904485</v>
      </c>
      <c r="AJ19" s="249">
        <v>1337.5900067530799</v>
      </c>
      <c r="AK19" s="249">
        <v>2440.6475319477699</v>
      </c>
      <c r="AL19" s="249">
        <v>2628.5318185761398</v>
      </c>
      <c r="AM19" s="249">
        <v>1757.42753187834</v>
      </c>
      <c r="AN19" s="249">
        <v>1500.4067287385301</v>
      </c>
      <c r="AO19" s="249">
        <v>2323.82371154568</v>
      </c>
      <c r="AP19" s="249">
        <v>2908.63224845679</v>
      </c>
      <c r="AQ19" s="249">
        <v>1641.49158322516</v>
      </c>
      <c r="AR19" s="249">
        <v>1389.8733118589901</v>
      </c>
      <c r="AS19" s="249">
        <v>2419.7134212325</v>
      </c>
      <c r="AT19" s="249">
        <v>2646.8835860931299</v>
      </c>
      <c r="AU19" s="249">
        <v>1327.61845639222</v>
      </c>
      <c r="AV19" s="249">
        <v>1238.2142462777099</v>
      </c>
      <c r="AW19" s="249">
        <v>1911.90945199309</v>
      </c>
      <c r="AX19" s="249">
        <v>1959.7589381675</v>
      </c>
      <c r="AY19" s="249">
        <v>1483.1541977475599</v>
      </c>
      <c r="AZ19" s="249">
        <v>1301.08213857685</v>
      </c>
      <c r="BA19" s="249">
        <v>1857.2234376696899</v>
      </c>
      <c r="BB19" s="249">
        <v>2176.2227870126198</v>
      </c>
      <c r="BC19" s="249">
        <v>1628.11168087533</v>
      </c>
      <c r="BD19" s="249">
        <v>1334.7078459786001</v>
      </c>
      <c r="BE19" s="249">
        <v>2135.88333599622</v>
      </c>
      <c r="BF19" s="249">
        <v>1974.8615088878601</v>
      </c>
      <c r="BG19" s="249">
        <v>1616.29407188408</v>
      </c>
      <c r="BH19" s="249">
        <v>1274.2045819862799</v>
      </c>
      <c r="BI19" s="249">
        <v>2021.63877627427</v>
      </c>
      <c r="BJ19" s="249">
        <v>1877.4469328268899</v>
      </c>
      <c r="BK19" s="249"/>
    </row>
    <row r="20" spans="1:63" x14ac:dyDescent="0.3">
      <c r="A20" s="239" t="s">
        <v>9</v>
      </c>
      <c r="B20" s="249">
        <v>460.63892907031402</v>
      </c>
      <c r="C20" s="249">
        <v>492.59454791938202</v>
      </c>
      <c r="D20" s="249">
        <v>481.526993313839</v>
      </c>
      <c r="E20" s="249">
        <v>501.24654686779797</v>
      </c>
      <c r="F20" s="249">
        <v>461.13620341769899</v>
      </c>
      <c r="G20" s="249">
        <v>477.70534077488298</v>
      </c>
      <c r="H20" s="249">
        <v>475.63974729414298</v>
      </c>
      <c r="I20" s="249">
        <v>489.35787411311298</v>
      </c>
      <c r="J20" s="249">
        <v>485.74142847169099</v>
      </c>
      <c r="K20" s="249">
        <v>485.05103628066303</v>
      </c>
      <c r="L20" s="249">
        <v>492.66090616725398</v>
      </c>
      <c r="M20" s="249">
        <v>538.37448587533697</v>
      </c>
      <c r="N20" s="249">
        <v>493.318649842659</v>
      </c>
      <c r="O20" s="249">
        <v>511.23086918960001</v>
      </c>
      <c r="P20" s="249">
        <v>505.75385830178601</v>
      </c>
      <c r="Q20" s="249">
        <v>511.845753367236</v>
      </c>
      <c r="R20" s="249">
        <v>492.65832544124402</v>
      </c>
      <c r="S20" s="249">
        <v>481.24666938596698</v>
      </c>
      <c r="T20" s="249">
        <v>489.32625805615299</v>
      </c>
      <c r="U20" s="249">
        <v>504.200265957574</v>
      </c>
      <c r="V20" s="249">
        <v>475.93493325030602</v>
      </c>
      <c r="W20" s="249">
        <v>488.39449003186598</v>
      </c>
      <c r="X20" s="249">
        <v>491.69955670795503</v>
      </c>
      <c r="Y20" s="249">
        <v>490.60697624902002</v>
      </c>
      <c r="Z20" s="249">
        <v>458.74347836026698</v>
      </c>
      <c r="AA20" s="249">
        <v>466.487540012458</v>
      </c>
      <c r="AB20" s="249">
        <v>476.71398194228402</v>
      </c>
      <c r="AC20" s="249">
        <v>483.96013773292202</v>
      </c>
      <c r="AD20" s="249">
        <v>467.53744257406498</v>
      </c>
      <c r="AE20" s="249">
        <v>488.94838871706298</v>
      </c>
      <c r="AF20" s="249">
        <v>484.409347354766</v>
      </c>
      <c r="AG20" s="249">
        <v>502.42955396877397</v>
      </c>
      <c r="AH20" s="249">
        <v>458.75084395894299</v>
      </c>
      <c r="AI20" s="249">
        <v>486.16584009336901</v>
      </c>
      <c r="AJ20" s="249">
        <v>495.346902654281</v>
      </c>
      <c r="AK20" s="249">
        <v>514.91959584873803</v>
      </c>
      <c r="AL20" s="249">
        <v>438.97304463967902</v>
      </c>
      <c r="AM20" s="249">
        <v>478.02292350173502</v>
      </c>
      <c r="AN20" s="249">
        <v>479.09928699159099</v>
      </c>
      <c r="AO20" s="249">
        <v>468.97857933152</v>
      </c>
      <c r="AP20" s="249">
        <v>423.30322148119501</v>
      </c>
      <c r="AQ20" s="249">
        <v>475.32869306508297</v>
      </c>
      <c r="AR20" s="249">
        <v>479.30051646459202</v>
      </c>
      <c r="AS20" s="249">
        <v>459.053785918465</v>
      </c>
      <c r="AT20" s="249">
        <v>441.42410696344001</v>
      </c>
      <c r="AU20" s="249">
        <v>495.98183068847698</v>
      </c>
      <c r="AV20" s="249">
        <v>499.90907147832002</v>
      </c>
      <c r="AW20" s="249">
        <v>478.828324331403</v>
      </c>
      <c r="AX20" s="249">
        <v>457.19528935204801</v>
      </c>
      <c r="AY20" s="249">
        <v>456.35499051473897</v>
      </c>
      <c r="AZ20" s="249">
        <v>484.59702503811002</v>
      </c>
      <c r="BA20" s="249">
        <v>490.02040425026001</v>
      </c>
      <c r="BB20" s="249">
        <v>453.15562521304099</v>
      </c>
      <c r="BC20" s="249">
        <v>518.45009404041105</v>
      </c>
      <c r="BD20" s="249">
        <v>510.99951270143799</v>
      </c>
      <c r="BE20" s="249">
        <v>489.06780170379</v>
      </c>
      <c r="BF20" s="249">
        <v>426.70784974669101</v>
      </c>
      <c r="BG20" s="249">
        <v>426.92962211563298</v>
      </c>
      <c r="BH20" s="249">
        <v>431.31908874878002</v>
      </c>
      <c r="BI20" s="249">
        <v>438.57875760766598</v>
      </c>
      <c r="BJ20" s="249">
        <v>419.63642023004797</v>
      </c>
      <c r="BK20" s="249"/>
    </row>
    <row r="21" spans="1:63" x14ac:dyDescent="0.3">
      <c r="A21" s="239" t="s">
        <v>10</v>
      </c>
      <c r="B21" s="249">
        <v>509.57821944905697</v>
      </c>
      <c r="C21" s="249">
        <v>545.86342203815695</v>
      </c>
      <c r="D21" s="249">
        <v>533.12074575910697</v>
      </c>
      <c r="E21" s="249">
        <v>524.43739258682797</v>
      </c>
      <c r="F21" s="249">
        <v>453.58063146435097</v>
      </c>
      <c r="G21" s="249">
        <v>488.98661011494897</v>
      </c>
      <c r="H21" s="249">
        <v>491.10033152993799</v>
      </c>
      <c r="I21" s="249">
        <v>488.046856339925</v>
      </c>
      <c r="J21" s="249">
        <v>478.92723695067002</v>
      </c>
      <c r="K21" s="249">
        <v>500.84802126367902</v>
      </c>
      <c r="L21" s="249">
        <v>504.38202947211403</v>
      </c>
      <c r="M21" s="249">
        <v>515.82196562790205</v>
      </c>
      <c r="N21" s="249">
        <v>504.177649581791</v>
      </c>
      <c r="O21" s="249">
        <v>527.26888691015301</v>
      </c>
      <c r="P21" s="249">
        <v>520.79284477794602</v>
      </c>
      <c r="Q21" s="249">
        <v>510.99177046110498</v>
      </c>
      <c r="R21" s="249">
        <v>459.44698120956201</v>
      </c>
      <c r="S21" s="249">
        <v>468.26914914849402</v>
      </c>
      <c r="T21" s="249">
        <v>466.89661893452802</v>
      </c>
      <c r="U21" s="249">
        <v>473.552098986033</v>
      </c>
      <c r="V21" s="249">
        <v>451.96810857417699</v>
      </c>
      <c r="W21" s="249">
        <v>471.73000902832803</v>
      </c>
      <c r="X21" s="249">
        <v>469.65563879285401</v>
      </c>
      <c r="Y21" s="249">
        <v>460.007678564473</v>
      </c>
      <c r="Z21" s="249">
        <v>416.67951209636999</v>
      </c>
      <c r="AA21" s="249">
        <v>438.66402030551399</v>
      </c>
      <c r="AB21" s="249">
        <v>436.61042039581002</v>
      </c>
      <c r="AC21" s="249">
        <v>434.031474135586</v>
      </c>
      <c r="AD21" s="249">
        <v>418.30930105706102</v>
      </c>
      <c r="AE21" s="249">
        <v>436.52636143368102</v>
      </c>
      <c r="AF21" s="249">
        <v>435.320805452375</v>
      </c>
      <c r="AG21" s="249">
        <v>434.68779083535799</v>
      </c>
      <c r="AH21" s="249">
        <v>403.82556401091398</v>
      </c>
      <c r="AI21" s="249">
        <v>426.23740205973797</v>
      </c>
      <c r="AJ21" s="249">
        <v>432.44137535884403</v>
      </c>
      <c r="AK21" s="249">
        <v>434.29005175900102</v>
      </c>
      <c r="AL21" s="249">
        <v>396.33412373262303</v>
      </c>
      <c r="AM21" s="249">
        <v>419.213792822389</v>
      </c>
      <c r="AN21" s="249">
        <v>420.38871393952098</v>
      </c>
      <c r="AO21" s="249">
        <v>410.83373247281202</v>
      </c>
      <c r="AP21" s="249">
        <v>389.556567140916</v>
      </c>
      <c r="AQ21" s="249">
        <v>419.44077146108901</v>
      </c>
      <c r="AR21" s="249">
        <v>424.72330400922601</v>
      </c>
      <c r="AS21" s="249">
        <v>408.87234263298001</v>
      </c>
      <c r="AT21" s="249">
        <v>397.24594478449802</v>
      </c>
      <c r="AU21" s="249">
        <v>428.16056363460598</v>
      </c>
      <c r="AV21" s="249">
        <v>433.66628264529697</v>
      </c>
      <c r="AW21" s="249">
        <v>416.83096347403199</v>
      </c>
      <c r="AX21" s="249">
        <v>372.786979837557</v>
      </c>
      <c r="AY21" s="249">
        <v>367.41557921459599</v>
      </c>
      <c r="AZ21" s="249">
        <v>388.98817588189701</v>
      </c>
      <c r="BA21" s="249">
        <v>381.66372489772499</v>
      </c>
      <c r="BB21" s="249">
        <v>346.05253849909002</v>
      </c>
      <c r="BC21" s="249">
        <v>379.14435162685498</v>
      </c>
      <c r="BD21" s="249">
        <v>382.75075017097498</v>
      </c>
      <c r="BE21" s="249">
        <v>363.90864447432801</v>
      </c>
      <c r="BF21" s="249">
        <v>314.63214342642999</v>
      </c>
      <c r="BG21" s="249">
        <v>322.26560761260902</v>
      </c>
      <c r="BH21" s="249">
        <v>327.68965832429001</v>
      </c>
      <c r="BI21" s="249">
        <v>323.69098329909099</v>
      </c>
      <c r="BJ21" s="249">
        <v>314.23849812199398</v>
      </c>
      <c r="BK21" s="249"/>
    </row>
    <row r="22" spans="1:63" x14ac:dyDescent="0.3">
      <c r="A22" s="239" t="s">
        <v>42</v>
      </c>
      <c r="B22" s="249">
        <v>2610.0872215147101</v>
      </c>
      <c r="C22" s="249">
        <v>2801.4706908646499</v>
      </c>
      <c r="D22" s="249">
        <v>2728.9863478777102</v>
      </c>
      <c r="E22" s="249">
        <v>2802.39366891705</v>
      </c>
      <c r="F22" s="249">
        <v>2328.2201655332001</v>
      </c>
      <c r="G22" s="249">
        <v>2497.67003651296</v>
      </c>
      <c r="H22" s="249">
        <v>2451.1326042344199</v>
      </c>
      <c r="I22" s="249">
        <v>2477.1150787903698</v>
      </c>
      <c r="J22" s="249">
        <v>2434.4176634698902</v>
      </c>
      <c r="K22" s="249">
        <v>2429.1778093958801</v>
      </c>
      <c r="L22" s="249">
        <v>2461.8779893463702</v>
      </c>
      <c r="M22" s="249">
        <v>2520.7802163431602</v>
      </c>
      <c r="N22" s="249">
        <v>2145.4043254999001</v>
      </c>
      <c r="O22" s="249">
        <v>2226.9900003418102</v>
      </c>
      <c r="P22" s="249">
        <v>2169.9688330172098</v>
      </c>
      <c r="Q22" s="249">
        <v>2053.4629479862801</v>
      </c>
      <c r="R22" s="249">
        <v>1774.35168131914</v>
      </c>
      <c r="S22" s="249">
        <v>1867.33838495952</v>
      </c>
      <c r="T22" s="249">
        <v>1887.5963802103399</v>
      </c>
      <c r="U22" s="249">
        <v>1944.28963736008</v>
      </c>
      <c r="V22" s="249">
        <v>1885.95316039674</v>
      </c>
      <c r="W22" s="249">
        <v>2049.3940834207801</v>
      </c>
      <c r="X22" s="249">
        <v>1876.72673358157</v>
      </c>
      <c r="Y22" s="249">
        <v>1856.8158910669299</v>
      </c>
      <c r="Z22" s="249">
        <v>1743.20211172575</v>
      </c>
      <c r="AA22" s="249">
        <v>1942.8614425649801</v>
      </c>
      <c r="AB22" s="249">
        <v>2150.4284485257499</v>
      </c>
      <c r="AC22" s="249">
        <v>1881.81410334626</v>
      </c>
      <c r="AD22" s="249">
        <v>2082.1440514966898</v>
      </c>
      <c r="AE22" s="249">
        <v>2024.72298010597</v>
      </c>
      <c r="AF22" s="249">
        <v>2122.1834842245298</v>
      </c>
      <c r="AG22" s="249">
        <v>2004.72951762306</v>
      </c>
      <c r="AH22" s="249">
        <v>2150.3902083021899</v>
      </c>
      <c r="AI22" s="249">
        <v>2135.6527025486598</v>
      </c>
      <c r="AJ22" s="249">
        <v>2362.1759480266701</v>
      </c>
      <c r="AK22" s="249">
        <v>2325.7363925837599</v>
      </c>
      <c r="AL22" s="249">
        <v>2033.7386766463901</v>
      </c>
      <c r="AM22" s="249">
        <v>2089.9014535956899</v>
      </c>
      <c r="AN22" s="249">
        <v>2153.5089485656499</v>
      </c>
      <c r="AO22" s="249">
        <v>2108.0802299807501</v>
      </c>
      <c r="AP22" s="249">
        <v>1898.04475682471</v>
      </c>
      <c r="AQ22" s="249">
        <v>2131.4367827134702</v>
      </c>
      <c r="AR22" s="249">
        <v>2194.4877260061899</v>
      </c>
      <c r="AS22" s="249">
        <v>2052.3316940647101</v>
      </c>
      <c r="AT22" s="249">
        <v>1874.89703602899</v>
      </c>
      <c r="AU22" s="249">
        <v>2101.9802166561499</v>
      </c>
      <c r="AV22" s="249">
        <v>2174.85760773015</v>
      </c>
      <c r="AW22" s="249">
        <v>1997.5932687981499</v>
      </c>
      <c r="AX22" s="249">
        <v>1789.55025137194</v>
      </c>
      <c r="AY22" s="249">
        <v>1295.8904688912601</v>
      </c>
      <c r="AZ22" s="249">
        <v>1465.1316420082401</v>
      </c>
      <c r="BA22" s="249">
        <v>1410.15694005251</v>
      </c>
      <c r="BB22" s="249">
        <v>1427.8232100985199</v>
      </c>
      <c r="BC22" s="249">
        <v>1592.1350287928001</v>
      </c>
      <c r="BD22" s="249">
        <v>1594.1669945557901</v>
      </c>
      <c r="BE22" s="249">
        <v>1669.56876037794</v>
      </c>
      <c r="BF22" s="249">
        <v>1664.85502760386</v>
      </c>
      <c r="BG22" s="249">
        <v>1880.3486447950199</v>
      </c>
      <c r="BH22" s="249">
        <v>1700.8952790339899</v>
      </c>
      <c r="BI22" s="249">
        <v>1769.6191315005001</v>
      </c>
      <c r="BJ22" s="249">
        <v>1752.3770915730199</v>
      </c>
      <c r="BK22" s="249"/>
    </row>
    <row r="23" spans="1:63" x14ac:dyDescent="0.3">
      <c r="A23" s="239" t="s">
        <v>11</v>
      </c>
      <c r="B23" s="249">
        <v>21.210614738841699</v>
      </c>
      <c r="C23" s="249">
        <v>22.2007425087372</v>
      </c>
      <c r="D23" s="249">
        <v>21.6926242474205</v>
      </c>
      <c r="E23" s="249">
        <v>21.147133015666899</v>
      </c>
      <c r="F23" s="249">
        <v>20.372971572427801</v>
      </c>
      <c r="G23" s="249">
        <v>21.873068869103701</v>
      </c>
      <c r="H23" s="249">
        <v>22.0408174011678</v>
      </c>
      <c r="I23" s="249">
        <v>22.0445518217109</v>
      </c>
      <c r="J23" s="249">
        <v>22.489296391989001</v>
      </c>
      <c r="K23" s="249">
        <v>22.506344385843999</v>
      </c>
      <c r="L23" s="249">
        <v>22.621163226918</v>
      </c>
      <c r="M23" s="249">
        <v>23.663485088217701</v>
      </c>
      <c r="N23" s="249">
        <v>21.1541004715755</v>
      </c>
      <c r="O23" s="249">
        <v>22.032873888294901</v>
      </c>
      <c r="P23" s="249">
        <v>21.751753486734199</v>
      </c>
      <c r="Q23" s="249">
        <v>20.963488192175099</v>
      </c>
      <c r="R23" s="249">
        <v>19.6885067865834</v>
      </c>
      <c r="S23" s="249">
        <v>20.254427603642998</v>
      </c>
      <c r="T23" s="249">
        <v>20.404309819723501</v>
      </c>
      <c r="U23" s="249">
        <v>20.319637034597498</v>
      </c>
      <c r="V23" s="249">
        <v>19.486974437546401</v>
      </c>
      <c r="W23" s="249">
        <v>20.558707974771501</v>
      </c>
      <c r="X23" s="249">
        <v>20.620174802079401</v>
      </c>
      <c r="Y23" s="249">
        <v>19.730043278600501</v>
      </c>
      <c r="Z23" s="249">
        <v>18.612777011350499</v>
      </c>
      <c r="AA23" s="249">
        <v>19.885239058876799</v>
      </c>
      <c r="AB23" s="249">
        <v>19.9701513250975</v>
      </c>
      <c r="AC23" s="249">
        <v>19.378541684995799</v>
      </c>
      <c r="AD23" s="249">
        <v>18.9121405242179</v>
      </c>
      <c r="AE23" s="249">
        <v>20.205798486654398</v>
      </c>
      <c r="AF23" s="249">
        <v>20.460222056854299</v>
      </c>
      <c r="AG23" s="249">
        <v>19.9761669320023</v>
      </c>
      <c r="AH23" s="249">
        <v>18.1678205354856</v>
      </c>
      <c r="AI23" s="249">
        <v>19.522618311679299</v>
      </c>
      <c r="AJ23" s="249">
        <v>20.025059153003301</v>
      </c>
      <c r="AK23" s="249">
        <v>19.639062510725001</v>
      </c>
      <c r="AL23" s="249">
        <v>17.9774891719231</v>
      </c>
      <c r="AM23" s="249">
        <v>19.437680607197901</v>
      </c>
      <c r="AN23" s="249">
        <v>19.6870077701609</v>
      </c>
      <c r="AO23" s="249">
        <v>18.862496121951398</v>
      </c>
      <c r="AP23" s="249">
        <v>17.102598155759502</v>
      </c>
      <c r="AQ23" s="249">
        <v>18.797938084707098</v>
      </c>
      <c r="AR23" s="249">
        <v>19.282558984301399</v>
      </c>
      <c r="AS23" s="249">
        <v>18.232306024927102</v>
      </c>
      <c r="AT23" s="249">
        <v>16.758794856293399</v>
      </c>
      <c r="AU23" s="249">
        <v>18.401713774094102</v>
      </c>
      <c r="AV23" s="249">
        <v>18.8357425561017</v>
      </c>
      <c r="AW23" s="249">
        <v>17.8410608137266</v>
      </c>
      <c r="AX23" s="249">
        <v>16.2010594644177</v>
      </c>
      <c r="AY23" s="249">
        <v>15.9601680931271</v>
      </c>
      <c r="AZ23" s="249">
        <v>17.286686303789601</v>
      </c>
      <c r="BA23" s="249">
        <v>16.671686489545099</v>
      </c>
      <c r="BB23" s="249">
        <v>15.366240930069001</v>
      </c>
      <c r="BC23" s="249">
        <v>17.253095122050599</v>
      </c>
      <c r="BD23" s="249">
        <v>17.662076014031101</v>
      </c>
      <c r="BE23" s="249">
        <v>16.439197487425599</v>
      </c>
      <c r="BF23" s="249">
        <v>15.0750646015442</v>
      </c>
      <c r="BG23" s="249">
        <v>15.1907558763494</v>
      </c>
      <c r="BH23" s="249">
        <v>15.575111721879599</v>
      </c>
      <c r="BI23" s="249">
        <v>15.456261885872401</v>
      </c>
      <c r="BJ23" s="249">
        <v>15.1069080430337</v>
      </c>
      <c r="BK23" s="249"/>
    </row>
    <row r="24" spans="1:63" x14ac:dyDescent="0.3">
      <c r="A24" s="239" t="s">
        <v>43</v>
      </c>
      <c r="B24" s="249">
        <v>10.4261021234718</v>
      </c>
      <c r="C24" s="249">
        <v>11.1173635905698</v>
      </c>
      <c r="D24" s="249">
        <v>11.0438786202737</v>
      </c>
      <c r="E24" s="249">
        <v>10.6004804085452</v>
      </c>
      <c r="F24" s="249">
        <v>9.7852641236341107</v>
      </c>
      <c r="G24" s="249">
        <v>10.5551208210741</v>
      </c>
      <c r="H24" s="249">
        <v>10.7312298234678</v>
      </c>
      <c r="I24" s="249">
        <v>10.415018462235601</v>
      </c>
      <c r="J24" s="249">
        <v>10.266314561604201</v>
      </c>
      <c r="K24" s="249">
        <v>10.4762055161123</v>
      </c>
      <c r="L24" s="249">
        <v>10.713770663610999</v>
      </c>
      <c r="M24" s="249">
        <v>10.8819615976603</v>
      </c>
      <c r="N24" s="249">
        <v>9.7132851632213093</v>
      </c>
      <c r="O24" s="249">
        <v>10.301817708859399</v>
      </c>
      <c r="P24" s="249">
        <v>10.296295846010601</v>
      </c>
      <c r="Q24" s="249">
        <v>9.7751146677537299</v>
      </c>
      <c r="R24" s="249">
        <v>8.8183025321152506</v>
      </c>
      <c r="S24" s="249">
        <v>9.1463545539946605</v>
      </c>
      <c r="T24" s="249">
        <v>9.2979637538439306</v>
      </c>
      <c r="U24" s="249">
        <v>9.1103210043025804</v>
      </c>
      <c r="V24" s="249">
        <v>8.0807990859224592</v>
      </c>
      <c r="W24" s="249">
        <v>8.6510930348625408</v>
      </c>
      <c r="X24" s="249">
        <v>8.7572974447201606</v>
      </c>
      <c r="Y24" s="249">
        <v>8.2586329617559802</v>
      </c>
      <c r="Z24" s="249">
        <v>7.5845463325485003</v>
      </c>
      <c r="AA24" s="249">
        <v>8.1562200048496294</v>
      </c>
      <c r="AB24" s="249">
        <v>8.2694485968236702</v>
      </c>
      <c r="AC24" s="249">
        <v>7.9445837113503304</v>
      </c>
      <c r="AD24" s="249">
        <v>7.0726013364234399</v>
      </c>
      <c r="AE24" s="249">
        <v>7.6089887577113897</v>
      </c>
      <c r="AF24" s="249">
        <v>7.72481444634907</v>
      </c>
      <c r="AG24" s="249">
        <v>7.4739492371199896</v>
      </c>
      <c r="AH24" s="249">
        <v>6.3797330457640502</v>
      </c>
      <c r="AI24" s="249">
        <v>6.8880743150286703</v>
      </c>
      <c r="AJ24" s="249">
        <v>7.0684144466336898</v>
      </c>
      <c r="AK24" s="249">
        <v>6.8695351754671803</v>
      </c>
      <c r="AL24" s="249">
        <v>6.0424999481725203</v>
      </c>
      <c r="AM24" s="249">
        <v>6.55987598922722</v>
      </c>
      <c r="AN24" s="249">
        <v>6.6654395294982098</v>
      </c>
      <c r="AO24" s="249">
        <v>6.3212004914188498</v>
      </c>
      <c r="AP24" s="249">
        <v>5.7205033590807899</v>
      </c>
      <c r="AQ24" s="249">
        <v>6.2941442159124099</v>
      </c>
      <c r="AR24" s="249">
        <v>6.5013087217591901</v>
      </c>
      <c r="AS24" s="249">
        <v>6.0848788886794001</v>
      </c>
      <c r="AT24" s="249">
        <v>5.3849752321160302</v>
      </c>
      <c r="AU24" s="249">
        <v>5.9430695585970499</v>
      </c>
      <c r="AV24" s="249">
        <v>6.1341666467002103</v>
      </c>
      <c r="AW24" s="249">
        <v>5.72926808735658</v>
      </c>
      <c r="AX24" s="249">
        <v>5.2756282049752699</v>
      </c>
      <c r="AY24" s="249">
        <v>5.24388257064565</v>
      </c>
      <c r="AZ24" s="249">
        <v>5.75311626291038</v>
      </c>
      <c r="BA24" s="249">
        <v>5.3687522195869901</v>
      </c>
      <c r="BB24" s="249">
        <v>4.8375242985093401</v>
      </c>
      <c r="BC24" s="249">
        <v>5.4722361351997302</v>
      </c>
      <c r="BD24" s="249">
        <v>5.7119092313523403</v>
      </c>
      <c r="BE24" s="249">
        <v>5.2014011141978402</v>
      </c>
      <c r="BF24" s="249">
        <v>4.6259489038136303</v>
      </c>
      <c r="BG24" s="249">
        <v>4.8247514700723197</v>
      </c>
      <c r="BH24" s="249">
        <v>4.9933280406313303</v>
      </c>
      <c r="BI24" s="249">
        <v>4.8163867626147496</v>
      </c>
      <c r="BJ24" s="249">
        <v>4.6769023270783698</v>
      </c>
      <c r="BK24" s="249"/>
    </row>
    <row r="25" spans="1:63" x14ac:dyDescent="0.3">
      <c r="A25" s="239" t="s">
        <v>12</v>
      </c>
      <c r="B25" s="249">
        <v>10.1545041636573</v>
      </c>
      <c r="C25" s="249">
        <v>10.1004076828038</v>
      </c>
      <c r="D25" s="249">
        <v>9.4527253349774103</v>
      </c>
      <c r="E25" s="249">
        <v>9.5681661737522496</v>
      </c>
      <c r="F25" s="249">
        <v>7.9401034854619299</v>
      </c>
      <c r="G25" s="249">
        <v>8.2137772462534198</v>
      </c>
      <c r="H25" s="249">
        <v>8.0547841586979505</v>
      </c>
      <c r="I25" s="249">
        <v>8.9686528318252705</v>
      </c>
      <c r="J25" s="249">
        <v>8.3224966419715507</v>
      </c>
      <c r="K25" s="249">
        <v>7.7127483415059901</v>
      </c>
      <c r="L25" s="249">
        <v>7.27451965228102</v>
      </c>
      <c r="M25" s="249">
        <v>8.5514092666340904</v>
      </c>
      <c r="N25" s="249">
        <v>8.9442123168886702</v>
      </c>
      <c r="O25" s="249">
        <v>8.1553869728546093</v>
      </c>
      <c r="P25" s="249">
        <v>7.4624335445709997</v>
      </c>
      <c r="Q25" s="249">
        <v>7.9280689759286096</v>
      </c>
      <c r="R25" s="249">
        <v>6.7397182438816197</v>
      </c>
      <c r="S25" s="249">
        <v>6.1861453564326201</v>
      </c>
      <c r="T25" s="249">
        <v>5.8659835941334402</v>
      </c>
      <c r="U25" s="249">
        <v>6.9554527335835603</v>
      </c>
      <c r="V25" s="249">
        <v>6.71238597571468</v>
      </c>
      <c r="W25" s="249">
        <v>6.0954600834293098</v>
      </c>
      <c r="X25" s="249">
        <v>5.7120494783794502</v>
      </c>
      <c r="Y25" s="249">
        <v>6.1948137655952502</v>
      </c>
      <c r="Z25" s="249">
        <v>6.2913566604196696</v>
      </c>
      <c r="AA25" s="249">
        <v>5.8846401176193801</v>
      </c>
      <c r="AB25" s="249">
        <v>5.5915462539567899</v>
      </c>
      <c r="AC25" s="249">
        <v>5.9868462689345998</v>
      </c>
      <c r="AD25" s="249">
        <v>5.6722215594373697</v>
      </c>
      <c r="AE25" s="249">
        <v>5.2961157341695904</v>
      </c>
      <c r="AF25" s="249">
        <v>4.8940715334914602</v>
      </c>
      <c r="AG25" s="249">
        <v>5.4163389293039499</v>
      </c>
      <c r="AH25" s="249">
        <v>5.2198935064340803</v>
      </c>
      <c r="AI25" s="249">
        <v>4.8493935731609596</v>
      </c>
      <c r="AJ25" s="249">
        <v>4.7278882018706003</v>
      </c>
      <c r="AK25" s="249">
        <v>5.6729165620730804</v>
      </c>
      <c r="AL25" s="249">
        <v>4.86310556775428</v>
      </c>
      <c r="AM25" s="249">
        <v>4.5478883550525104</v>
      </c>
      <c r="AN25" s="249">
        <v>4.4329284260892496</v>
      </c>
      <c r="AO25" s="249">
        <v>4.7289759480144697</v>
      </c>
      <c r="AP25" s="249">
        <v>4.7948644966027203</v>
      </c>
      <c r="AQ25" s="249">
        <v>4.5455430998403603</v>
      </c>
      <c r="AR25" s="249">
        <v>4.4499697919949002</v>
      </c>
      <c r="AS25" s="249">
        <v>4.6831396916644303</v>
      </c>
      <c r="AT25" s="249">
        <v>4.7034006944704601</v>
      </c>
      <c r="AU25" s="249">
        <v>4.38809818585825</v>
      </c>
      <c r="AV25" s="249">
        <v>4.2852666696690802</v>
      </c>
      <c r="AW25" s="249">
        <v>4.5516103500589402</v>
      </c>
      <c r="AX25" s="249">
        <v>4.6618732686593001</v>
      </c>
      <c r="AY25" s="249">
        <v>4.0368392798446697</v>
      </c>
      <c r="AZ25" s="249">
        <v>4.1272391704458302</v>
      </c>
      <c r="BA25" s="249">
        <v>4.4737010268392297</v>
      </c>
      <c r="BB25" s="249">
        <v>4.5143963616836604</v>
      </c>
      <c r="BC25" s="249">
        <v>4.32713374224398</v>
      </c>
      <c r="BD25" s="249">
        <v>4.2280416395533402</v>
      </c>
      <c r="BE25" s="249">
        <v>4.3897436541954002</v>
      </c>
      <c r="BF25" s="249">
        <v>3.9457499255453699</v>
      </c>
      <c r="BG25" s="249">
        <v>3.5454513464661201</v>
      </c>
      <c r="BH25" s="249">
        <v>3.5077681468224502</v>
      </c>
      <c r="BI25" s="249">
        <v>3.7708612596122002</v>
      </c>
      <c r="BJ25" s="249">
        <v>3.9271366526079601</v>
      </c>
      <c r="BK25" s="249"/>
    </row>
    <row r="26" spans="1:63" x14ac:dyDescent="0.3">
      <c r="A26" s="239" t="s">
        <v>13</v>
      </c>
      <c r="B26" s="249">
        <v>21.7147495152389</v>
      </c>
      <c r="C26" s="249">
        <v>24.3726041825328</v>
      </c>
      <c r="D26" s="249">
        <v>24.500898888038201</v>
      </c>
      <c r="E26" s="249">
        <v>22.805819501580299</v>
      </c>
      <c r="F26" s="249">
        <v>21.8056784342977</v>
      </c>
      <c r="G26" s="249">
        <v>24.700795702275499</v>
      </c>
      <c r="H26" s="249">
        <v>25.242817032164702</v>
      </c>
      <c r="I26" s="249">
        <v>23.1640298679736</v>
      </c>
      <c r="J26" s="249">
        <v>19.9203145116626</v>
      </c>
      <c r="K26" s="249">
        <v>22.024780215265899</v>
      </c>
      <c r="L26" s="249">
        <v>22.7806896347515</v>
      </c>
      <c r="M26" s="249">
        <v>21.596759140467402</v>
      </c>
      <c r="N26" s="249">
        <v>21.339471817644501</v>
      </c>
      <c r="O26" s="249">
        <v>23.805548523555199</v>
      </c>
      <c r="P26" s="249">
        <v>24.013600440204399</v>
      </c>
      <c r="Q26" s="249">
        <v>22.286850272474599</v>
      </c>
      <c r="R26" s="249">
        <v>19.7805294861795</v>
      </c>
      <c r="S26" s="249">
        <v>21.0686670226339</v>
      </c>
      <c r="T26" s="249">
        <v>21.376205092240401</v>
      </c>
      <c r="U26" s="249">
        <v>20.378960188340699</v>
      </c>
      <c r="V26" s="249">
        <v>18.430842831686402</v>
      </c>
      <c r="W26" s="249">
        <v>20.3834137919361</v>
      </c>
      <c r="X26" s="249">
        <v>20.716493464967002</v>
      </c>
      <c r="Y26" s="249">
        <v>19.287761382696299</v>
      </c>
      <c r="Z26" s="249">
        <v>17.0032434977301</v>
      </c>
      <c r="AA26" s="249">
        <v>18.970569035857899</v>
      </c>
      <c r="AB26" s="249">
        <v>19.187108854513902</v>
      </c>
      <c r="AC26" s="249">
        <v>18.316031066457199</v>
      </c>
      <c r="AD26" s="249">
        <v>16.889839070252901</v>
      </c>
      <c r="AE26" s="249">
        <v>18.4642768271138</v>
      </c>
      <c r="AF26" s="249">
        <v>18.682542769722499</v>
      </c>
      <c r="AG26" s="249">
        <v>18.0067742118379</v>
      </c>
      <c r="AH26" s="249">
        <v>15.5899417154533</v>
      </c>
      <c r="AI26" s="249">
        <v>17.364183054117799</v>
      </c>
      <c r="AJ26" s="249">
        <v>17.829331199918698</v>
      </c>
      <c r="AK26" s="249">
        <v>17.046617671420901</v>
      </c>
      <c r="AL26" s="249">
        <v>15.394154635443</v>
      </c>
      <c r="AM26" s="249">
        <v>17.1988820649164</v>
      </c>
      <c r="AN26" s="249">
        <v>17.409110975555699</v>
      </c>
      <c r="AO26" s="249">
        <v>16.372614191341899</v>
      </c>
      <c r="AP26" s="249">
        <v>14.7889704119181</v>
      </c>
      <c r="AQ26" s="249">
        <v>16.8757377890466</v>
      </c>
      <c r="AR26" s="249">
        <v>17.371580221568699</v>
      </c>
      <c r="AS26" s="249">
        <v>16.023092049305198</v>
      </c>
      <c r="AT26" s="249">
        <v>14.0026007321857</v>
      </c>
      <c r="AU26" s="249">
        <v>15.9984776536376</v>
      </c>
      <c r="AV26" s="249">
        <v>16.501019852453702</v>
      </c>
      <c r="AW26" s="249">
        <v>15.171974629770601</v>
      </c>
      <c r="AX26" s="249">
        <v>12.9297925702404</v>
      </c>
      <c r="AY26" s="249">
        <v>13.2299145198725</v>
      </c>
      <c r="AZ26" s="249">
        <v>14.5737850984875</v>
      </c>
      <c r="BA26" s="249">
        <v>13.363468165514499</v>
      </c>
      <c r="BB26" s="249">
        <v>10.9554371351271</v>
      </c>
      <c r="BC26" s="249">
        <v>12.8904751888372</v>
      </c>
      <c r="BD26" s="249">
        <v>13.510268172508701</v>
      </c>
      <c r="BE26" s="249">
        <v>12.0144065133249</v>
      </c>
      <c r="BF26" s="249">
        <v>10.569709595315</v>
      </c>
      <c r="BG26" s="249">
        <v>11.400834937870099</v>
      </c>
      <c r="BH26" s="249">
        <v>11.8282959539763</v>
      </c>
      <c r="BI26" s="249">
        <v>11.1865518455139</v>
      </c>
      <c r="BJ26" s="249">
        <v>10.7068647820225</v>
      </c>
      <c r="BK26" s="249"/>
    </row>
    <row r="27" spans="1:63" x14ac:dyDescent="0.3">
      <c r="A27" s="239" t="s">
        <v>44</v>
      </c>
      <c r="B27" s="249">
        <v>18.1069021624355</v>
      </c>
      <c r="C27" s="249">
        <v>20.074067590159899</v>
      </c>
      <c r="D27" s="249">
        <v>19.986819623543401</v>
      </c>
      <c r="E27" s="249">
        <v>19.139794186273999</v>
      </c>
      <c r="F27" s="249">
        <v>18.7444683431615</v>
      </c>
      <c r="G27" s="249">
        <v>20.710195968097</v>
      </c>
      <c r="H27" s="249">
        <v>21.042120214910199</v>
      </c>
      <c r="I27" s="249">
        <v>20.0238286261194</v>
      </c>
      <c r="J27" s="249">
        <v>22.2048131348533</v>
      </c>
      <c r="K27" s="249">
        <v>23.898489853073201</v>
      </c>
      <c r="L27" s="249">
        <v>24.572158245474899</v>
      </c>
      <c r="M27" s="249">
        <v>24.272495268970701</v>
      </c>
      <c r="N27" s="249">
        <v>20.107935346196999</v>
      </c>
      <c r="O27" s="249">
        <v>21.887464446011499</v>
      </c>
      <c r="P27" s="249">
        <v>22.019438108776299</v>
      </c>
      <c r="Q27" s="249">
        <v>21.139285061194801</v>
      </c>
      <c r="R27" s="249">
        <v>22.013134398145102</v>
      </c>
      <c r="S27" s="249">
        <v>22.910161359559901</v>
      </c>
      <c r="T27" s="249">
        <v>23.057610280244599</v>
      </c>
      <c r="U27" s="249">
        <v>22.839002596941899</v>
      </c>
      <c r="V27" s="249">
        <v>20.401200267004601</v>
      </c>
      <c r="W27" s="249">
        <v>22.128867414138899</v>
      </c>
      <c r="X27" s="249">
        <v>22.275507666884302</v>
      </c>
      <c r="Y27" s="249">
        <v>21.4026147164892</v>
      </c>
      <c r="Z27" s="249">
        <v>19.229202146480599</v>
      </c>
      <c r="AA27" s="249">
        <v>20.951338850114499</v>
      </c>
      <c r="AB27" s="249">
        <v>21.049865636529699</v>
      </c>
      <c r="AC27" s="249">
        <v>20.8174673445397</v>
      </c>
      <c r="AD27" s="249">
        <v>20.3847722136809</v>
      </c>
      <c r="AE27" s="249">
        <v>21.779644686068899</v>
      </c>
      <c r="AF27" s="249">
        <v>21.7137970855227</v>
      </c>
      <c r="AG27" s="249">
        <v>21.651066838024001</v>
      </c>
      <c r="AH27" s="249">
        <v>19.469184710215</v>
      </c>
      <c r="AI27" s="249">
        <v>21.402941573947501</v>
      </c>
      <c r="AJ27" s="249">
        <v>21.889076629956499</v>
      </c>
      <c r="AK27" s="249">
        <v>21.5868498117832</v>
      </c>
      <c r="AL27" s="249">
        <v>20.277954094419201</v>
      </c>
      <c r="AM27" s="249">
        <v>22.320936483705498</v>
      </c>
      <c r="AN27" s="249">
        <v>22.433924279984499</v>
      </c>
      <c r="AO27" s="249">
        <v>21.5718880520025</v>
      </c>
      <c r="AP27" s="249">
        <v>18.445567236970099</v>
      </c>
      <c r="AQ27" s="249">
        <v>20.852683496426099</v>
      </c>
      <c r="AR27" s="249">
        <v>21.202040840576199</v>
      </c>
      <c r="AS27" s="249">
        <v>19.9621654998463</v>
      </c>
      <c r="AT27" s="249">
        <v>18.084571242194201</v>
      </c>
      <c r="AU27" s="249">
        <v>20.501450433578</v>
      </c>
      <c r="AV27" s="249">
        <v>20.903179157279801</v>
      </c>
      <c r="AW27" s="249">
        <v>19.5817646662607</v>
      </c>
      <c r="AX27" s="249">
        <v>17.947249629350502</v>
      </c>
      <c r="AY27" s="249">
        <v>18.2328279755864</v>
      </c>
      <c r="AZ27" s="249">
        <v>19.8877832113054</v>
      </c>
      <c r="BA27" s="249">
        <v>18.7182331198015</v>
      </c>
      <c r="BB27" s="249">
        <v>22.474406039600101</v>
      </c>
      <c r="BC27" s="249">
        <v>26.373321115171201</v>
      </c>
      <c r="BD27" s="249">
        <v>27.363694480187899</v>
      </c>
      <c r="BE27" s="249">
        <v>24.603938570549101</v>
      </c>
      <c r="BF27" s="249">
        <v>21.6154149112777</v>
      </c>
      <c r="BG27" s="249">
        <v>23.058316961461699</v>
      </c>
      <c r="BH27" s="249">
        <v>23.819587505545499</v>
      </c>
      <c r="BI27" s="249">
        <v>22.776684999613401</v>
      </c>
      <c r="BJ27" s="249">
        <v>21.788156358141698</v>
      </c>
      <c r="BK27" s="249"/>
    </row>
    <row r="28" spans="1:63" x14ac:dyDescent="0.3">
      <c r="A28" s="239" t="s">
        <v>14</v>
      </c>
      <c r="B28" s="249">
        <v>74.377709056399297</v>
      </c>
      <c r="C28" s="249">
        <v>68.001432298659907</v>
      </c>
      <c r="D28" s="249">
        <v>64.115239942168998</v>
      </c>
      <c r="E28" s="249">
        <v>69.5493092666905</v>
      </c>
      <c r="F28" s="249">
        <v>69.982439686873605</v>
      </c>
      <c r="G28" s="249">
        <v>62.108578022396898</v>
      </c>
      <c r="H28" s="249">
        <v>61.116312313704199</v>
      </c>
      <c r="I28" s="249">
        <v>75.618952239410305</v>
      </c>
      <c r="J28" s="249">
        <v>86.014490619274795</v>
      </c>
      <c r="K28" s="249">
        <v>68.382280618159101</v>
      </c>
      <c r="L28" s="249">
        <v>66.033566095847505</v>
      </c>
      <c r="M28" s="249">
        <v>86.156523852032194</v>
      </c>
      <c r="N28" s="249">
        <v>70.219520863404995</v>
      </c>
      <c r="O28" s="249">
        <v>61.503698680162401</v>
      </c>
      <c r="P28" s="249">
        <v>58.411264232636199</v>
      </c>
      <c r="Q28" s="249">
        <v>62.421201057938497</v>
      </c>
      <c r="R28" s="249">
        <v>58.354586899753599</v>
      </c>
      <c r="S28" s="249">
        <v>52.492611978779102</v>
      </c>
      <c r="T28" s="249">
        <v>51.591399994158103</v>
      </c>
      <c r="U28" s="249">
        <v>60.642247475074299</v>
      </c>
      <c r="V28" s="249">
        <v>55.107344900647803</v>
      </c>
      <c r="W28" s="249">
        <v>49.076122021472699</v>
      </c>
      <c r="X28" s="249">
        <v>46.849752318483603</v>
      </c>
      <c r="Y28" s="249">
        <v>50.344554902052998</v>
      </c>
      <c r="Z28" s="249">
        <v>56.563490072415902</v>
      </c>
      <c r="AA28" s="249">
        <v>50.729904061711601</v>
      </c>
      <c r="AB28" s="249">
        <v>49.756132694563597</v>
      </c>
      <c r="AC28" s="249">
        <v>52.576231648316501</v>
      </c>
      <c r="AD28" s="249">
        <v>50.688311889582998</v>
      </c>
      <c r="AE28" s="249">
        <v>48.9129060926644</v>
      </c>
      <c r="AF28" s="249">
        <v>49.937298817114701</v>
      </c>
      <c r="AG28" s="249">
        <v>52.222167203428697</v>
      </c>
      <c r="AH28" s="249">
        <v>50.799876939466003</v>
      </c>
      <c r="AI28" s="249">
        <v>46.904129415869697</v>
      </c>
      <c r="AJ28" s="249">
        <v>47.592678848155103</v>
      </c>
      <c r="AK28" s="249">
        <v>52.9618147461672</v>
      </c>
      <c r="AL28" s="249">
        <v>47.701229575506197</v>
      </c>
      <c r="AM28" s="249">
        <v>44.710746345125997</v>
      </c>
      <c r="AN28" s="249">
        <v>45.5515328259551</v>
      </c>
      <c r="AO28" s="249">
        <v>47.519195992564399</v>
      </c>
      <c r="AP28" s="249">
        <v>46.175351452469997</v>
      </c>
      <c r="AQ28" s="249">
        <v>43.6080050370336</v>
      </c>
      <c r="AR28" s="249">
        <v>44.756302871612803</v>
      </c>
      <c r="AS28" s="249">
        <v>46.315319592415399</v>
      </c>
      <c r="AT28" s="249">
        <v>45.904115427164299</v>
      </c>
      <c r="AU28" s="249">
        <v>43.768558051766398</v>
      </c>
      <c r="AV28" s="249">
        <v>44.697178521045302</v>
      </c>
      <c r="AW28" s="249">
        <v>46.033648457345897</v>
      </c>
      <c r="AX28" s="249">
        <v>44.386203873421202</v>
      </c>
      <c r="AY28" s="249">
        <v>38.644440380492</v>
      </c>
      <c r="AZ28" s="249">
        <v>40.548670537721897</v>
      </c>
      <c r="BA28" s="249">
        <v>43.109724882408599</v>
      </c>
      <c r="BB28" s="249">
        <v>42.466346566443299</v>
      </c>
      <c r="BC28" s="249">
        <v>40.744703449964298</v>
      </c>
      <c r="BD28" s="249">
        <v>40.888304937296297</v>
      </c>
      <c r="BE28" s="249">
        <v>42.059248317290098</v>
      </c>
      <c r="BF28" s="249">
        <v>39.712385218090503</v>
      </c>
      <c r="BG28" s="249">
        <v>35.184676399462397</v>
      </c>
      <c r="BH28" s="249">
        <v>35.5260625687146</v>
      </c>
      <c r="BI28" s="249">
        <v>38.288020331108399</v>
      </c>
      <c r="BJ28" s="249">
        <v>39.606480650227802</v>
      </c>
      <c r="BK28" s="249"/>
    </row>
    <row r="29" spans="1:63" x14ac:dyDescent="0.3">
      <c r="A29" s="239" t="s">
        <v>45</v>
      </c>
      <c r="B29" s="249">
        <v>110.241370429418</v>
      </c>
      <c r="C29" s="249">
        <v>119.777231209845</v>
      </c>
      <c r="D29" s="249">
        <v>117.969493484604</v>
      </c>
      <c r="E29" s="249">
        <v>113.030983574207</v>
      </c>
      <c r="F29" s="249">
        <v>103.968384974957</v>
      </c>
      <c r="G29" s="249">
        <v>114.963829295812</v>
      </c>
      <c r="H29" s="249">
        <v>116.35999972610399</v>
      </c>
      <c r="I29" s="249">
        <v>112.09886783339201</v>
      </c>
      <c r="J29" s="249">
        <v>105.064449125365</v>
      </c>
      <c r="K29" s="249">
        <v>111.057119662057</v>
      </c>
      <c r="L29" s="249">
        <v>112.536958905798</v>
      </c>
      <c r="M29" s="249">
        <v>113.018574929621</v>
      </c>
      <c r="N29" s="249">
        <v>107.532092609031</v>
      </c>
      <c r="O29" s="249">
        <v>114.503989363736</v>
      </c>
      <c r="P29" s="249">
        <v>113.41753099626401</v>
      </c>
      <c r="Q29" s="249">
        <v>109.010975146936</v>
      </c>
      <c r="R29" s="249">
        <v>99.6051584838808</v>
      </c>
      <c r="S29" s="249">
        <v>103.01152630615999</v>
      </c>
      <c r="T29" s="249">
        <v>103.25423050716699</v>
      </c>
      <c r="U29" s="249">
        <v>102.869630882065</v>
      </c>
      <c r="V29" s="249">
        <v>95.473885154219502</v>
      </c>
      <c r="W29" s="249">
        <v>101.64880443264801</v>
      </c>
      <c r="X29" s="249">
        <v>101.77640152266299</v>
      </c>
      <c r="Y29" s="249">
        <v>97.873929057889598</v>
      </c>
      <c r="Z29" s="249">
        <v>90.515804772401793</v>
      </c>
      <c r="AA29" s="249">
        <v>97.441996792909606</v>
      </c>
      <c r="AB29" s="249">
        <v>97.406245853925299</v>
      </c>
      <c r="AC29" s="249">
        <v>95.635671441314102</v>
      </c>
      <c r="AD29" s="249">
        <v>90.1805260913833</v>
      </c>
      <c r="AE29" s="249">
        <v>95.537180481035605</v>
      </c>
      <c r="AF29" s="249">
        <v>94.974531268903604</v>
      </c>
      <c r="AG29" s="249">
        <v>94.433414130174398</v>
      </c>
      <c r="AH29" s="249">
        <v>82.426420512345899</v>
      </c>
      <c r="AI29" s="249">
        <v>89.001925137516807</v>
      </c>
      <c r="AJ29" s="249">
        <v>90.643563955329498</v>
      </c>
      <c r="AK29" s="249">
        <v>90.509143540244807</v>
      </c>
      <c r="AL29" s="249">
        <v>80.337300992714106</v>
      </c>
      <c r="AM29" s="249">
        <v>86.980810729275106</v>
      </c>
      <c r="AN29" s="249">
        <v>87.345335714221207</v>
      </c>
      <c r="AO29" s="249">
        <v>84.351898564523395</v>
      </c>
      <c r="AP29" s="249">
        <v>76.645803686120104</v>
      </c>
      <c r="AQ29" s="249">
        <v>84.801484876295703</v>
      </c>
      <c r="AR29" s="249">
        <v>86.252300295073894</v>
      </c>
      <c r="AS29" s="249">
        <v>81.711152778494693</v>
      </c>
      <c r="AT29" s="249">
        <v>77.178450190092306</v>
      </c>
      <c r="AU29" s="249">
        <v>85.356649780392999</v>
      </c>
      <c r="AV29" s="249">
        <v>86.866540258290101</v>
      </c>
      <c r="AW29" s="249">
        <v>82.227210437390298</v>
      </c>
      <c r="AX29" s="249">
        <v>74.287745675322697</v>
      </c>
      <c r="AY29" s="249">
        <v>73.702361846695993</v>
      </c>
      <c r="AZ29" s="249">
        <v>79.645732254935993</v>
      </c>
      <c r="BA29" s="249">
        <v>76.537017441788507</v>
      </c>
      <c r="BB29" s="249">
        <v>59.054185670827202</v>
      </c>
      <c r="BC29" s="249">
        <v>66.573464277449403</v>
      </c>
      <c r="BD29" s="249">
        <v>68.078943307853507</v>
      </c>
      <c r="BE29" s="249">
        <v>63.088970262383199</v>
      </c>
      <c r="BF29" s="249">
        <v>55.609817394229303</v>
      </c>
      <c r="BG29" s="249">
        <v>57.257207040509797</v>
      </c>
      <c r="BH29" s="249">
        <v>58.6146855462693</v>
      </c>
      <c r="BI29" s="249">
        <v>57.4340522288675</v>
      </c>
      <c r="BJ29" s="249">
        <v>55.8134545685745</v>
      </c>
      <c r="BK29" s="249"/>
    </row>
    <row r="30" spans="1:63" x14ac:dyDescent="0.3">
      <c r="A30" s="239" t="s">
        <v>15</v>
      </c>
      <c r="B30" s="249">
        <v>21.2498454180393</v>
      </c>
      <c r="C30" s="249">
        <v>23.708641234386299</v>
      </c>
      <c r="D30" s="249">
        <v>23.8369652723107</v>
      </c>
      <c r="E30" s="249">
        <v>22.317391599782098</v>
      </c>
      <c r="F30" s="249">
        <v>21.051957345270601</v>
      </c>
      <c r="G30" s="249">
        <v>23.665268056941599</v>
      </c>
      <c r="H30" s="249">
        <v>24.189427663721698</v>
      </c>
      <c r="I30" s="249">
        <v>22.320431051651699</v>
      </c>
      <c r="J30" s="249">
        <v>20.5225586059058</v>
      </c>
      <c r="K30" s="249">
        <v>22.396499039122801</v>
      </c>
      <c r="L30" s="249">
        <v>23.2029329667523</v>
      </c>
      <c r="M30" s="249">
        <v>22.1651174934503</v>
      </c>
      <c r="N30" s="249">
        <v>20.864871771451899</v>
      </c>
      <c r="O30" s="249">
        <v>23.243917133531301</v>
      </c>
      <c r="P30" s="249">
        <v>23.4871801122531</v>
      </c>
      <c r="Q30" s="249">
        <v>21.697268198719101</v>
      </c>
      <c r="R30" s="249">
        <v>19.645413064964199</v>
      </c>
      <c r="S30" s="249">
        <v>21.011027035452699</v>
      </c>
      <c r="T30" s="249">
        <v>21.420823198191499</v>
      </c>
      <c r="U30" s="249">
        <v>20.218056084889898</v>
      </c>
      <c r="V30" s="249">
        <v>18.215813153832801</v>
      </c>
      <c r="W30" s="249">
        <v>20.2486018856649</v>
      </c>
      <c r="X30" s="249">
        <v>20.682589131529301</v>
      </c>
      <c r="Y30" s="249">
        <v>19.0127723025244</v>
      </c>
      <c r="Z30" s="249">
        <v>17.503501727706201</v>
      </c>
      <c r="AA30" s="249">
        <v>19.607539875402601</v>
      </c>
      <c r="AB30" s="249">
        <v>19.939529398196001</v>
      </c>
      <c r="AC30" s="249">
        <v>18.756995598565901</v>
      </c>
      <c r="AD30" s="249">
        <v>17.682616516741199</v>
      </c>
      <c r="AE30" s="249">
        <v>19.470317521439799</v>
      </c>
      <c r="AF30" s="249">
        <v>19.807551772438401</v>
      </c>
      <c r="AG30" s="249">
        <v>18.845914014903901</v>
      </c>
      <c r="AH30" s="249">
        <v>16.430643656803198</v>
      </c>
      <c r="AI30" s="249">
        <v>18.3239097811059</v>
      </c>
      <c r="AJ30" s="249">
        <v>18.825282722705499</v>
      </c>
      <c r="AK30" s="249">
        <v>17.836413733862202</v>
      </c>
      <c r="AL30" s="249">
        <v>15.9420872425758</v>
      </c>
      <c r="AM30" s="249">
        <v>17.844158779385701</v>
      </c>
      <c r="AN30" s="249">
        <v>18.107125585794002</v>
      </c>
      <c r="AO30" s="249">
        <v>16.909466421921898</v>
      </c>
      <c r="AP30" s="249">
        <v>15.307198720477301</v>
      </c>
      <c r="AQ30" s="249">
        <v>17.422867660283401</v>
      </c>
      <c r="AR30" s="249">
        <v>17.9625151352834</v>
      </c>
      <c r="AS30" s="249">
        <v>16.547400142465499</v>
      </c>
      <c r="AT30" s="249">
        <v>14.814245780234</v>
      </c>
      <c r="AU30" s="249">
        <v>16.8777275073457</v>
      </c>
      <c r="AV30" s="249">
        <v>17.391595085015901</v>
      </c>
      <c r="AW30" s="249">
        <v>16.0248972418112</v>
      </c>
      <c r="AX30" s="249">
        <v>14.1569094714129</v>
      </c>
      <c r="AY30" s="249">
        <v>14.415316901919599</v>
      </c>
      <c r="AZ30" s="249">
        <v>15.8030417409517</v>
      </c>
      <c r="BA30" s="249">
        <v>14.663455473111</v>
      </c>
      <c r="BB30" s="249">
        <v>12.806936628909099</v>
      </c>
      <c r="BC30" s="249">
        <v>14.9535207861824</v>
      </c>
      <c r="BD30" s="249">
        <v>15.4770924868604</v>
      </c>
      <c r="BE30" s="249">
        <v>13.9723424538938</v>
      </c>
      <c r="BF30" s="249">
        <v>12.195194456572599</v>
      </c>
      <c r="BG30" s="249">
        <v>12.9858220068493</v>
      </c>
      <c r="BH30" s="249">
        <v>13.3996012538621</v>
      </c>
      <c r="BI30" s="249">
        <v>12.8346767376889</v>
      </c>
      <c r="BJ30" s="249">
        <v>12.285074624163</v>
      </c>
      <c r="BK30" s="249"/>
    </row>
    <row r="31" spans="1:63" x14ac:dyDescent="0.3">
      <c r="A31" s="239" t="s">
        <v>46</v>
      </c>
      <c r="B31" s="249">
        <v>103.603284149674</v>
      </c>
      <c r="C31" s="249">
        <v>114.46424875356</v>
      </c>
      <c r="D31" s="249">
        <v>112.378940347694</v>
      </c>
      <c r="E31" s="249">
        <v>109.95442990096601</v>
      </c>
      <c r="F31" s="249">
        <v>106.582190217033</v>
      </c>
      <c r="G31" s="249">
        <v>117.083110859534</v>
      </c>
      <c r="H31" s="249">
        <v>118.12401971201299</v>
      </c>
      <c r="I31" s="249">
        <v>115.090916640863</v>
      </c>
      <c r="J31" s="249">
        <v>118.569805057484</v>
      </c>
      <c r="K31" s="249">
        <v>127.56971283186201</v>
      </c>
      <c r="L31" s="249">
        <v>129.91895691649401</v>
      </c>
      <c r="M31" s="249">
        <v>131.35175497081801</v>
      </c>
      <c r="N31" s="249">
        <v>124.30898315771699</v>
      </c>
      <c r="O31" s="249">
        <v>134.874233806506</v>
      </c>
      <c r="P31" s="249">
        <v>135.18493682044499</v>
      </c>
      <c r="Q31" s="249">
        <v>131.46016559663801</v>
      </c>
      <c r="R31" s="249">
        <v>120.632672094884</v>
      </c>
      <c r="S31" s="249">
        <v>125.37585529507</v>
      </c>
      <c r="T31" s="249">
        <v>125.754538894118</v>
      </c>
      <c r="U31" s="249">
        <v>125.278024475601</v>
      </c>
      <c r="V31" s="249">
        <v>125.727023994685</v>
      </c>
      <c r="W31" s="249">
        <v>136.27652670867101</v>
      </c>
      <c r="X31" s="249">
        <v>136.813727002425</v>
      </c>
      <c r="Y31" s="249">
        <v>132.14884042079899</v>
      </c>
      <c r="Z31" s="249">
        <v>109.288052588561</v>
      </c>
      <c r="AA31" s="249">
        <v>119.558245688604</v>
      </c>
      <c r="AB31" s="249">
        <v>119.88433136301499</v>
      </c>
      <c r="AC31" s="249">
        <v>118.617319979378</v>
      </c>
      <c r="AD31" s="249">
        <v>114.482269211966</v>
      </c>
      <c r="AE31" s="249">
        <v>122.400032970276</v>
      </c>
      <c r="AF31" s="249">
        <v>121.84666461588399</v>
      </c>
      <c r="AG31" s="249">
        <v>121.510720012569</v>
      </c>
      <c r="AH31" s="249">
        <v>107.958758786161</v>
      </c>
      <c r="AI31" s="249">
        <v>118.810762736347</v>
      </c>
      <c r="AJ31" s="249">
        <v>121.352858448435</v>
      </c>
      <c r="AK31" s="249">
        <v>119.70620588634</v>
      </c>
      <c r="AL31" s="249">
        <v>107.889778712853</v>
      </c>
      <c r="AM31" s="249">
        <v>118.405919142324</v>
      </c>
      <c r="AN31" s="249">
        <v>118.623914274711</v>
      </c>
      <c r="AO31" s="249">
        <v>114.768677329805</v>
      </c>
      <c r="AP31" s="249">
        <v>108.72407994241399</v>
      </c>
      <c r="AQ31" s="249">
        <v>122.904044328943</v>
      </c>
      <c r="AR31" s="249">
        <v>124.485723717325</v>
      </c>
      <c r="AS31" s="249">
        <v>117.67442822842</v>
      </c>
      <c r="AT31" s="249">
        <v>111.791622300409</v>
      </c>
      <c r="AU31" s="249">
        <v>126.410008016953</v>
      </c>
      <c r="AV31" s="249">
        <v>128.05350869490101</v>
      </c>
      <c r="AW31" s="249">
        <v>121.00810689585499</v>
      </c>
      <c r="AX31" s="249">
        <v>109.65760880129299</v>
      </c>
      <c r="AY31" s="249">
        <v>110.43169572115799</v>
      </c>
      <c r="AZ31" s="249">
        <v>118.534766347836</v>
      </c>
      <c r="BA31" s="249">
        <v>115.847558764879</v>
      </c>
      <c r="BB31" s="249">
        <v>105.870114714273</v>
      </c>
      <c r="BC31" s="249">
        <v>122.63551256997501</v>
      </c>
      <c r="BD31" s="249">
        <v>123.55506726102099</v>
      </c>
      <c r="BE31" s="249">
        <v>114.83583476371901</v>
      </c>
      <c r="BF31" s="249">
        <v>100.371475259391</v>
      </c>
      <c r="BG31" s="249">
        <v>103.65069638531899</v>
      </c>
      <c r="BH31" s="249">
        <v>105.582283766473</v>
      </c>
      <c r="BI31" s="249">
        <v>104.247053879094</v>
      </c>
      <c r="BJ31" s="249">
        <v>99.849396978969096</v>
      </c>
      <c r="BK31" s="249"/>
    </row>
    <row r="32" spans="1:63" x14ac:dyDescent="0.3">
      <c r="A32" s="239" t="s">
        <v>16</v>
      </c>
      <c r="B32" s="249">
        <v>17.048838692002001</v>
      </c>
      <c r="C32" s="249">
        <v>18.346740042087099</v>
      </c>
      <c r="D32" s="249">
        <v>18.079695641718398</v>
      </c>
      <c r="E32" s="249">
        <v>17.4159369229437</v>
      </c>
      <c r="F32" s="249">
        <v>16.873516193211799</v>
      </c>
      <c r="G32" s="249">
        <v>18.516447032269099</v>
      </c>
      <c r="H32" s="249">
        <v>18.757753725388898</v>
      </c>
      <c r="I32" s="249">
        <v>18.132363759082001</v>
      </c>
      <c r="J32" s="249">
        <v>17.840399187299901</v>
      </c>
      <c r="K32" s="249">
        <v>18.633728621296001</v>
      </c>
      <c r="L32" s="249">
        <v>18.9478113464817</v>
      </c>
      <c r="M32" s="249">
        <v>19.1000926939595</v>
      </c>
      <c r="N32" s="249">
        <v>17.3158959880518</v>
      </c>
      <c r="O32" s="249">
        <v>18.676230467339899</v>
      </c>
      <c r="P32" s="249">
        <v>18.661466726972499</v>
      </c>
      <c r="Q32" s="249">
        <v>17.6573160873521</v>
      </c>
      <c r="R32" s="249">
        <v>16.554942611226799</v>
      </c>
      <c r="S32" s="249">
        <v>17.383562488470002</v>
      </c>
      <c r="T32" s="249">
        <v>17.5957678620527</v>
      </c>
      <c r="U32" s="249">
        <v>17.071318023649098</v>
      </c>
      <c r="V32" s="249">
        <v>16.152596829329401</v>
      </c>
      <c r="W32" s="249">
        <v>17.553977858157001</v>
      </c>
      <c r="X32" s="249">
        <v>17.7709531402969</v>
      </c>
      <c r="Y32" s="249">
        <v>16.667335055683399</v>
      </c>
      <c r="Z32" s="249">
        <v>15.686391604111501</v>
      </c>
      <c r="AA32" s="249">
        <v>17.180077254882399</v>
      </c>
      <c r="AB32" s="249">
        <v>17.3319013741784</v>
      </c>
      <c r="AC32" s="249">
        <v>16.596618654152699</v>
      </c>
      <c r="AD32" s="249">
        <v>15.992284474887899</v>
      </c>
      <c r="AE32" s="249">
        <v>17.2826574461936</v>
      </c>
      <c r="AF32" s="249">
        <v>17.401507417548601</v>
      </c>
      <c r="AG32" s="249">
        <v>16.8464627957628</v>
      </c>
      <c r="AH32" s="249">
        <v>14.7946021176581</v>
      </c>
      <c r="AI32" s="249">
        <v>16.210968321278902</v>
      </c>
      <c r="AJ32" s="249">
        <v>16.580400159189999</v>
      </c>
      <c r="AK32" s="249">
        <v>16.072944586286301</v>
      </c>
      <c r="AL32" s="249">
        <v>14.448720497352101</v>
      </c>
      <c r="AM32" s="249">
        <v>15.9234932160724</v>
      </c>
      <c r="AN32" s="249">
        <v>16.1108227697801</v>
      </c>
      <c r="AO32" s="249">
        <v>15.2009508167967</v>
      </c>
      <c r="AP32" s="249">
        <v>14.1753709556519</v>
      </c>
      <c r="AQ32" s="249">
        <v>15.8781300410346</v>
      </c>
      <c r="AR32" s="249">
        <v>16.316273430613901</v>
      </c>
      <c r="AS32" s="249">
        <v>15.1782877311596</v>
      </c>
      <c r="AT32" s="249">
        <v>14.2117317374501</v>
      </c>
      <c r="AU32" s="249">
        <v>15.9146510174919</v>
      </c>
      <c r="AV32" s="249">
        <v>16.345856944654901</v>
      </c>
      <c r="AW32" s="249">
        <v>15.215511088940801</v>
      </c>
      <c r="AX32" s="249">
        <v>13.8151503051182</v>
      </c>
      <c r="AY32" s="249">
        <v>13.882260072270199</v>
      </c>
      <c r="AZ32" s="249">
        <v>15.173700777295201</v>
      </c>
      <c r="BA32" s="249">
        <v>14.1713390827338</v>
      </c>
      <c r="BB32" s="249">
        <v>12.856067616829</v>
      </c>
      <c r="BC32" s="249">
        <v>14.7690339402284</v>
      </c>
      <c r="BD32" s="249">
        <v>15.281717084717201</v>
      </c>
      <c r="BE32" s="249">
        <v>13.890171727731801</v>
      </c>
      <c r="BF32" s="249">
        <v>12.1851279676556</v>
      </c>
      <c r="BG32" s="249">
        <v>12.8415393083142</v>
      </c>
      <c r="BH32" s="249">
        <v>13.232885081885</v>
      </c>
      <c r="BI32" s="249">
        <v>12.736818449796701</v>
      </c>
      <c r="BJ32" s="249">
        <v>12.286131015797499</v>
      </c>
      <c r="BK32" s="249"/>
    </row>
    <row r="33" spans="1:63" x14ac:dyDescent="0.3">
      <c r="A33" s="239" t="s">
        <v>17</v>
      </c>
      <c r="B33" s="249">
        <v>39.817625833491498</v>
      </c>
      <c r="C33" s="249">
        <v>41.463623734584303</v>
      </c>
      <c r="D33" s="249">
        <v>41.5953628346222</v>
      </c>
      <c r="E33" s="249">
        <v>40.5326715787333</v>
      </c>
      <c r="F33" s="249">
        <v>36.828770004112499</v>
      </c>
      <c r="G33" s="249">
        <v>38.549813414622101</v>
      </c>
      <c r="H33" s="249">
        <v>38.910514597617897</v>
      </c>
      <c r="I33" s="249">
        <v>37.610242081693897</v>
      </c>
      <c r="J33" s="249">
        <v>39.726693529041803</v>
      </c>
      <c r="K33" s="249">
        <v>40.9695005224456</v>
      </c>
      <c r="L33" s="249">
        <v>41.533129885407398</v>
      </c>
      <c r="M33" s="249">
        <v>40.759293231819001</v>
      </c>
      <c r="N33" s="249">
        <v>34.283225143823501</v>
      </c>
      <c r="O33" s="249">
        <v>35.872073478211199</v>
      </c>
      <c r="P33" s="249">
        <v>36.054971554143798</v>
      </c>
      <c r="Q33" s="249">
        <v>34.840719691013803</v>
      </c>
      <c r="R33" s="249">
        <v>33.700387426429202</v>
      </c>
      <c r="S33" s="249">
        <v>34.679881400681197</v>
      </c>
      <c r="T33" s="249">
        <v>34.9743458421014</v>
      </c>
      <c r="U33" s="249">
        <v>34.076744710386201</v>
      </c>
      <c r="V33" s="249">
        <v>29.271810784747</v>
      </c>
      <c r="W33" s="249">
        <v>30.7065258108405</v>
      </c>
      <c r="X33" s="249">
        <v>31.026120566659301</v>
      </c>
      <c r="Y33" s="249">
        <v>29.835612854183999</v>
      </c>
      <c r="Z33" s="249">
        <v>30.399252050238399</v>
      </c>
      <c r="AA33" s="249">
        <v>31.875465448252999</v>
      </c>
      <c r="AB33" s="249">
        <v>32.114518637715697</v>
      </c>
      <c r="AC33" s="249">
        <v>31.263659290796799</v>
      </c>
      <c r="AD33" s="249">
        <v>31.025854573597101</v>
      </c>
      <c r="AE33" s="249">
        <v>32.270825025002601</v>
      </c>
      <c r="AF33" s="249">
        <v>32.557960728320303</v>
      </c>
      <c r="AG33" s="249">
        <v>31.846060126506899</v>
      </c>
      <c r="AH33" s="249">
        <v>27.860056584358201</v>
      </c>
      <c r="AI33" s="249">
        <v>29.199472999687298</v>
      </c>
      <c r="AJ33" s="249">
        <v>29.5669516114415</v>
      </c>
      <c r="AK33" s="249">
        <v>28.776480450324499</v>
      </c>
      <c r="AL33" s="249">
        <v>36.577332675690897</v>
      </c>
      <c r="AM33" s="249">
        <v>37.937673685317797</v>
      </c>
      <c r="AN33" s="249">
        <v>38.147576887382201</v>
      </c>
      <c r="AO33" s="249">
        <v>37.260605727534802</v>
      </c>
      <c r="AP33" s="249">
        <v>29.596044919065399</v>
      </c>
      <c r="AQ33" s="249">
        <v>31.059861496091401</v>
      </c>
      <c r="AR33" s="249">
        <v>31.475739105916698</v>
      </c>
      <c r="AS33" s="249">
        <v>30.446745563201599</v>
      </c>
      <c r="AT33" s="249">
        <v>28.1084073103405</v>
      </c>
      <c r="AU33" s="249">
        <v>29.5250152195296</v>
      </c>
      <c r="AV33" s="249">
        <v>29.9254652972872</v>
      </c>
      <c r="AW33" s="249">
        <v>28.928227540980199</v>
      </c>
      <c r="AX33" s="249">
        <v>27.017902974475099</v>
      </c>
      <c r="AY33" s="249">
        <v>27.2759920540312</v>
      </c>
      <c r="AZ33" s="249">
        <v>28.267970125102199</v>
      </c>
      <c r="BA33" s="249">
        <v>27.3245974584698</v>
      </c>
      <c r="BB33" s="249">
        <v>25.3026829228154</v>
      </c>
      <c r="BC33" s="249">
        <v>26.783096130166999</v>
      </c>
      <c r="BD33" s="249">
        <v>27.2426996868716</v>
      </c>
      <c r="BE33" s="249">
        <v>26.1163411774127</v>
      </c>
      <c r="BF33" s="249">
        <v>25.036528541857798</v>
      </c>
      <c r="BG33" s="249">
        <v>25.666211261106799</v>
      </c>
      <c r="BH33" s="249">
        <v>25.989409039054799</v>
      </c>
      <c r="BI33" s="249">
        <v>25.509639485444598</v>
      </c>
      <c r="BJ33" s="249">
        <v>25.133660711318601</v>
      </c>
      <c r="BK33" s="249"/>
    </row>
    <row r="34" spans="1:63" x14ac:dyDescent="0.3">
      <c r="A34" s="239" t="s">
        <v>18</v>
      </c>
      <c r="B34" s="249">
        <v>6.7850302901950998</v>
      </c>
      <c r="C34" s="249">
        <v>7.3966417764222303</v>
      </c>
      <c r="D34" s="249">
        <v>7.3724299644003501</v>
      </c>
      <c r="E34" s="249">
        <v>7.1955214189474104</v>
      </c>
      <c r="F34" s="249">
        <v>7.0459782511496796</v>
      </c>
      <c r="G34" s="249">
        <v>7.6211086441776299</v>
      </c>
      <c r="H34" s="249">
        <v>7.7511502998707797</v>
      </c>
      <c r="I34" s="249">
        <v>7.4740905554920802</v>
      </c>
      <c r="J34" s="249">
        <v>7.5854775953679798</v>
      </c>
      <c r="K34" s="249">
        <v>7.9008481105392203</v>
      </c>
      <c r="L34" s="249">
        <v>8.1679748769748599</v>
      </c>
      <c r="M34" s="249">
        <v>8.2252367105813793</v>
      </c>
      <c r="N34" s="249">
        <v>7.8679353084634398</v>
      </c>
      <c r="O34" s="249">
        <v>8.5702653966196607</v>
      </c>
      <c r="P34" s="249">
        <v>8.6705401253526109</v>
      </c>
      <c r="Q34" s="249">
        <v>8.1996239795002399</v>
      </c>
      <c r="R34" s="249">
        <v>7.6769129611672797</v>
      </c>
      <c r="S34" s="249">
        <v>8.0917647343811208</v>
      </c>
      <c r="T34" s="249">
        <v>8.2623186035519893</v>
      </c>
      <c r="U34" s="249">
        <v>7.9453725305770799</v>
      </c>
      <c r="V34" s="249">
        <v>7.5438552889218702</v>
      </c>
      <c r="W34" s="249">
        <v>8.2986715572460703</v>
      </c>
      <c r="X34" s="249">
        <v>8.4621085283076596</v>
      </c>
      <c r="Y34" s="249">
        <v>7.8760852139743998</v>
      </c>
      <c r="Z34" s="249">
        <v>7.4122024313886801</v>
      </c>
      <c r="AA34" s="249">
        <v>8.1928397818662599</v>
      </c>
      <c r="AB34" s="249">
        <v>8.3467562965939806</v>
      </c>
      <c r="AC34" s="249">
        <v>7.9428413684484198</v>
      </c>
      <c r="AD34" s="249">
        <v>7.9080713912232703</v>
      </c>
      <c r="AE34" s="249">
        <v>8.6593208811431399</v>
      </c>
      <c r="AF34" s="249">
        <v>8.8215315492823301</v>
      </c>
      <c r="AG34" s="249">
        <v>8.4640029044312595</v>
      </c>
      <c r="AH34" s="249">
        <v>7.9823587850755997</v>
      </c>
      <c r="AI34" s="249">
        <v>8.8633462606521594</v>
      </c>
      <c r="AJ34" s="249">
        <v>9.1249299756817308</v>
      </c>
      <c r="AK34" s="249">
        <v>8.6732236458001903</v>
      </c>
      <c r="AL34" s="249">
        <v>7.6247773176568598</v>
      </c>
      <c r="AM34" s="249">
        <v>8.4853752661782096</v>
      </c>
      <c r="AN34" s="249">
        <v>8.6133232539437898</v>
      </c>
      <c r="AO34" s="249">
        <v>8.0995321662382693</v>
      </c>
      <c r="AP34" s="249">
        <v>7.19642748689611</v>
      </c>
      <c r="AQ34" s="249">
        <v>8.1659755854374492</v>
      </c>
      <c r="AR34" s="249">
        <v>8.4296526965611793</v>
      </c>
      <c r="AS34" s="249">
        <v>7.7882075747154804</v>
      </c>
      <c r="AT34" s="249">
        <v>6.6670264166174604</v>
      </c>
      <c r="AU34" s="249">
        <v>7.60007168600852</v>
      </c>
      <c r="AV34" s="249">
        <v>7.85069573683207</v>
      </c>
      <c r="AW34" s="249">
        <v>7.2273373559665801</v>
      </c>
      <c r="AX34" s="249">
        <v>6.5141256172084701</v>
      </c>
      <c r="AY34" s="249">
        <v>6.6405759766534098</v>
      </c>
      <c r="AZ34" s="249">
        <v>7.3087283358869897</v>
      </c>
      <c r="BA34" s="249">
        <v>6.7522678065038102</v>
      </c>
      <c r="BB34" s="249">
        <v>6.0259615942607896</v>
      </c>
      <c r="BC34" s="249">
        <v>7.0563740863932498</v>
      </c>
      <c r="BD34" s="249">
        <v>7.35820262689976</v>
      </c>
      <c r="BE34" s="249">
        <v>6.6004622322303996</v>
      </c>
      <c r="BF34" s="249">
        <v>5.7093805816904002</v>
      </c>
      <c r="BG34" s="249">
        <v>6.1358923881064502</v>
      </c>
      <c r="BH34" s="249">
        <v>6.3524834740590004</v>
      </c>
      <c r="BI34" s="249">
        <v>6.0384863300607803</v>
      </c>
      <c r="BJ34" s="249">
        <v>5.7663796932515501</v>
      </c>
      <c r="BK34" s="249"/>
    </row>
    <row r="35" spans="1:63" x14ac:dyDescent="0.3">
      <c r="A35" s="239" t="s">
        <v>19</v>
      </c>
      <c r="B35" s="249">
        <v>34.944346983090497</v>
      </c>
      <c r="C35" s="249">
        <v>38.487360963611899</v>
      </c>
      <c r="D35" s="249">
        <v>37.872501923075902</v>
      </c>
      <c r="E35" s="249">
        <v>36.908357278921699</v>
      </c>
      <c r="F35" s="249">
        <v>34.679892056869498</v>
      </c>
      <c r="G35" s="249">
        <v>38.121058513392697</v>
      </c>
      <c r="H35" s="249">
        <v>38.555744021775403</v>
      </c>
      <c r="I35" s="249">
        <v>37.2941740882424</v>
      </c>
      <c r="J35" s="249">
        <v>35.578234475250603</v>
      </c>
      <c r="K35" s="249">
        <v>37.944946301877401</v>
      </c>
      <c r="L35" s="249">
        <v>38.7286178742918</v>
      </c>
      <c r="M35" s="249">
        <v>38.988253944631097</v>
      </c>
      <c r="N35" s="249">
        <v>37.213369822105399</v>
      </c>
      <c r="O35" s="249">
        <v>40.590519723997602</v>
      </c>
      <c r="P35" s="249">
        <v>40.754637503029002</v>
      </c>
      <c r="Q35" s="249">
        <v>38.894362189749998</v>
      </c>
      <c r="R35" s="249">
        <v>36.337714645121999</v>
      </c>
      <c r="S35" s="249">
        <v>38.209113002882297</v>
      </c>
      <c r="T35" s="249">
        <v>38.614962438055102</v>
      </c>
      <c r="U35" s="249">
        <v>37.586725972842302</v>
      </c>
      <c r="V35" s="249">
        <v>34.747226345294997</v>
      </c>
      <c r="W35" s="249">
        <v>38.124187292048099</v>
      </c>
      <c r="X35" s="249">
        <v>38.611903348807303</v>
      </c>
      <c r="Y35" s="249">
        <v>36.365366497052797</v>
      </c>
      <c r="Z35" s="249">
        <v>33.513005965170301</v>
      </c>
      <c r="AA35" s="249">
        <v>37.2250886773774</v>
      </c>
      <c r="AB35" s="249">
        <v>37.602995679252999</v>
      </c>
      <c r="AC35" s="249">
        <v>36.203281443712399</v>
      </c>
      <c r="AD35" s="249">
        <v>33.948612117608199</v>
      </c>
      <c r="AE35" s="249">
        <v>36.944290737505199</v>
      </c>
      <c r="AF35" s="249">
        <v>37.226985550510598</v>
      </c>
      <c r="AG35" s="249">
        <v>36.163120502146299</v>
      </c>
      <c r="AH35" s="249">
        <v>31.345461198577599</v>
      </c>
      <c r="AI35" s="249">
        <v>34.8648037380093</v>
      </c>
      <c r="AJ35" s="249">
        <v>35.763007024787903</v>
      </c>
      <c r="AK35" s="249">
        <v>34.437866315892698</v>
      </c>
      <c r="AL35" s="249">
        <v>31.5242630182425</v>
      </c>
      <c r="AM35" s="249">
        <v>35.0591563444166</v>
      </c>
      <c r="AN35" s="249">
        <v>35.378473115475302</v>
      </c>
      <c r="AO35" s="249">
        <v>33.546985095010101</v>
      </c>
      <c r="AP35" s="249">
        <v>29.3132915698787</v>
      </c>
      <c r="AQ35" s="249">
        <v>33.324475799294099</v>
      </c>
      <c r="AR35" s="249">
        <v>34.055742648332398</v>
      </c>
      <c r="AS35" s="249">
        <v>31.749969295846299</v>
      </c>
      <c r="AT35" s="249">
        <v>29.686689768980798</v>
      </c>
      <c r="AU35" s="249">
        <v>33.774678878590201</v>
      </c>
      <c r="AV35" s="249">
        <v>34.486253573491403</v>
      </c>
      <c r="AW35" s="249">
        <v>32.179558304176297</v>
      </c>
      <c r="AX35" s="249">
        <v>29.107247502766501</v>
      </c>
      <c r="AY35" s="249">
        <v>29.4651296394963</v>
      </c>
      <c r="AZ35" s="249">
        <v>31.906456927857398</v>
      </c>
      <c r="BA35" s="249">
        <v>30.575521955710201</v>
      </c>
      <c r="BB35" s="249">
        <v>27.3914833216371</v>
      </c>
      <c r="BC35" s="249">
        <v>31.851146543761001</v>
      </c>
      <c r="BD35" s="249">
        <v>32.2832867227321</v>
      </c>
      <c r="BE35" s="249">
        <v>29.7851491427678</v>
      </c>
      <c r="BF35" s="249">
        <v>26.261485921383802</v>
      </c>
      <c r="BG35" s="249">
        <v>27.2053367857716</v>
      </c>
      <c r="BH35" s="249">
        <v>27.7801113695627</v>
      </c>
      <c r="BI35" s="249">
        <v>27.2999423370896</v>
      </c>
      <c r="BJ35" s="249">
        <v>26.194897812841202</v>
      </c>
      <c r="BK35" s="249"/>
    </row>
    <row r="36" spans="1:63" x14ac:dyDescent="0.3">
      <c r="A36" s="239" t="s">
        <v>20</v>
      </c>
      <c r="B36" s="249">
        <v>33.944208443335299</v>
      </c>
      <c r="C36" s="249">
        <v>34.920498338906597</v>
      </c>
      <c r="D36" s="249">
        <v>33.798860485367399</v>
      </c>
      <c r="E36" s="249">
        <v>32.673988045914498</v>
      </c>
      <c r="F36" s="249">
        <v>30.453885692459099</v>
      </c>
      <c r="G36" s="249">
        <v>32.994404329402101</v>
      </c>
      <c r="H36" s="249">
        <v>33.192338768063898</v>
      </c>
      <c r="I36" s="249">
        <v>33.208879077560397</v>
      </c>
      <c r="J36" s="249">
        <v>34.706205560371302</v>
      </c>
      <c r="K36" s="249">
        <v>34.706174700957597</v>
      </c>
      <c r="L36" s="249">
        <v>34.4588647769394</v>
      </c>
      <c r="M36" s="249">
        <v>35.9419289862442</v>
      </c>
      <c r="N36" s="249">
        <v>37.202281261768</v>
      </c>
      <c r="O36" s="249">
        <v>37.177140087946</v>
      </c>
      <c r="P36" s="249">
        <v>35.701720268528099</v>
      </c>
      <c r="Q36" s="249">
        <v>34.861649077562198</v>
      </c>
      <c r="R36" s="249">
        <v>31.518281813288699</v>
      </c>
      <c r="S36" s="249">
        <v>31.491635258752201</v>
      </c>
      <c r="T36" s="249">
        <v>31.22789901834</v>
      </c>
      <c r="U36" s="249">
        <v>32.345814568100202</v>
      </c>
      <c r="V36" s="249">
        <v>30.920895638189901</v>
      </c>
      <c r="W36" s="249">
        <v>30.832957007400601</v>
      </c>
      <c r="X36" s="249">
        <v>30.2999437662953</v>
      </c>
      <c r="Y36" s="249">
        <v>29.8103213889652</v>
      </c>
      <c r="Z36" s="249">
        <v>30.4332867878428</v>
      </c>
      <c r="AA36" s="249">
        <v>31.117410959634402</v>
      </c>
      <c r="AB36" s="249">
        <v>30.7522617870133</v>
      </c>
      <c r="AC36" s="249">
        <v>30.193992877433399</v>
      </c>
      <c r="AD36" s="249">
        <v>29.219898917453499</v>
      </c>
      <c r="AE36" s="249">
        <v>29.962511608672099</v>
      </c>
      <c r="AF36" s="249">
        <v>29.5574878873527</v>
      </c>
      <c r="AG36" s="249">
        <v>29.467912876271502</v>
      </c>
      <c r="AH36" s="249">
        <v>28.030007028955499</v>
      </c>
      <c r="AI36" s="249">
        <v>28.582591870724599</v>
      </c>
      <c r="AJ36" s="249">
        <v>28.765847515419999</v>
      </c>
      <c r="AK36" s="249">
        <v>29.9041086659835</v>
      </c>
      <c r="AL36" s="249">
        <v>26.580969560651099</v>
      </c>
      <c r="AM36" s="249">
        <v>27.438045567663501</v>
      </c>
      <c r="AN36" s="249">
        <v>27.5690848758953</v>
      </c>
      <c r="AO36" s="249">
        <v>26.8954666534759</v>
      </c>
      <c r="AP36" s="249">
        <v>25.641995247274</v>
      </c>
      <c r="AQ36" s="249">
        <v>26.586385902336399</v>
      </c>
      <c r="AR36" s="249">
        <v>27.062055404398698</v>
      </c>
      <c r="AS36" s="249">
        <v>26.246762384266901</v>
      </c>
      <c r="AT36" s="249">
        <v>25.467991848996402</v>
      </c>
      <c r="AU36" s="249">
        <v>26.211642670396099</v>
      </c>
      <c r="AV36" s="249">
        <v>26.597949086048398</v>
      </c>
      <c r="AW36" s="249">
        <v>25.949042970485198</v>
      </c>
      <c r="AX36" s="249">
        <v>24.928232947783901</v>
      </c>
      <c r="AY36" s="249">
        <v>23.433556105312899</v>
      </c>
      <c r="AZ36" s="249">
        <v>25.061295888217501</v>
      </c>
      <c r="BA36" s="249">
        <v>24.560093933413601</v>
      </c>
      <c r="BB36" s="249">
        <v>23.220453840434999</v>
      </c>
      <c r="BC36" s="249">
        <v>24.368336964385598</v>
      </c>
      <c r="BD36" s="249">
        <v>24.7933603168552</v>
      </c>
      <c r="BE36" s="249">
        <v>23.815349658065202</v>
      </c>
      <c r="BF36" s="249">
        <v>21.4033800303521</v>
      </c>
      <c r="BG36" s="249">
        <v>21.009367559107101</v>
      </c>
      <c r="BH36" s="249">
        <v>21.346041958998999</v>
      </c>
      <c r="BI36" s="249">
        <v>21.460836163031701</v>
      </c>
      <c r="BJ36" s="249">
        <v>21.522758933303901</v>
      </c>
      <c r="BK36" s="249"/>
    </row>
    <row r="37" spans="1:63" x14ac:dyDescent="0.3">
      <c r="A37" s="239" t="s">
        <v>50</v>
      </c>
      <c r="B37" s="249">
        <v>5.1484688458991403</v>
      </c>
      <c r="C37" s="249">
        <v>5.7535743271634798</v>
      </c>
      <c r="D37" s="249">
        <v>5.6948038456741603</v>
      </c>
      <c r="E37" s="249">
        <v>5.4883190874060901</v>
      </c>
      <c r="F37" s="249">
        <v>4.9988248565248403</v>
      </c>
      <c r="G37" s="249">
        <v>5.5632042074499299</v>
      </c>
      <c r="H37" s="249">
        <v>5.6387782041117598</v>
      </c>
      <c r="I37" s="249">
        <v>5.3690847923634202</v>
      </c>
      <c r="J37" s="249">
        <v>5.2544918753873704</v>
      </c>
      <c r="K37" s="249">
        <v>5.7356870585372404</v>
      </c>
      <c r="L37" s="249">
        <v>5.8719582154943604</v>
      </c>
      <c r="M37" s="249">
        <v>5.8248688170836704</v>
      </c>
      <c r="N37" s="249">
        <v>5.1330469970433699</v>
      </c>
      <c r="O37" s="249">
        <v>5.6411730408107799</v>
      </c>
      <c r="P37" s="249">
        <v>5.6736004549593</v>
      </c>
      <c r="Q37" s="249">
        <v>5.4428295819302202</v>
      </c>
      <c r="R37" s="249">
        <v>5.2515630557748496</v>
      </c>
      <c r="S37" s="249">
        <v>5.5109311660502502</v>
      </c>
      <c r="T37" s="249">
        <v>5.5461221284399302</v>
      </c>
      <c r="U37" s="249">
        <v>5.4382655871076704</v>
      </c>
      <c r="V37" s="249">
        <v>4.9376031362435402</v>
      </c>
      <c r="W37" s="249">
        <v>5.4108862681136802</v>
      </c>
      <c r="X37" s="249">
        <v>5.4608848261801697</v>
      </c>
      <c r="Y37" s="249">
        <v>5.1948219482477596</v>
      </c>
      <c r="Z37" s="249">
        <v>4.82500927199193</v>
      </c>
      <c r="AA37" s="249">
        <v>5.3394955909803903</v>
      </c>
      <c r="AB37" s="249">
        <v>5.3730780255111403</v>
      </c>
      <c r="AC37" s="249">
        <v>5.2471073942516204</v>
      </c>
      <c r="AD37" s="249">
        <v>4.9322066062634597</v>
      </c>
      <c r="AE37" s="249">
        <v>5.3242141392739102</v>
      </c>
      <c r="AF37" s="249">
        <v>5.3301190960521598</v>
      </c>
      <c r="AG37" s="249">
        <v>5.25695283990148</v>
      </c>
      <c r="AH37" s="249">
        <v>4.4019839691625604</v>
      </c>
      <c r="AI37" s="249">
        <v>4.8798404469809098</v>
      </c>
      <c r="AJ37" s="249">
        <v>4.99299031405649</v>
      </c>
      <c r="AK37" s="249">
        <v>4.8692057987683697</v>
      </c>
      <c r="AL37" s="249">
        <v>4.2778731007575201</v>
      </c>
      <c r="AM37" s="249">
        <v>4.7283544429150099</v>
      </c>
      <c r="AN37" s="249">
        <v>4.7464608231129697</v>
      </c>
      <c r="AO37" s="249">
        <v>4.5616891315375598</v>
      </c>
      <c r="AP37" s="249">
        <v>4.0302476042072204</v>
      </c>
      <c r="AQ37" s="249">
        <v>4.5819665264316498</v>
      </c>
      <c r="AR37" s="249">
        <v>4.6496641589953702</v>
      </c>
      <c r="AS37" s="249">
        <v>4.3754944799514499</v>
      </c>
      <c r="AT37" s="249">
        <v>4.0986667860232799</v>
      </c>
      <c r="AU37" s="249">
        <v>4.6592211988120402</v>
      </c>
      <c r="AV37" s="249">
        <v>4.7251371716697896</v>
      </c>
      <c r="AW37" s="249">
        <v>4.4503943285335099</v>
      </c>
      <c r="AX37" s="249">
        <v>3.85017768258027</v>
      </c>
      <c r="AY37" s="249">
        <v>3.8849965362360401</v>
      </c>
      <c r="AZ37" s="249">
        <v>4.17211573181548</v>
      </c>
      <c r="BA37" s="249">
        <v>4.0690738060352798</v>
      </c>
      <c r="BB37" s="249">
        <v>3.4818194571777799</v>
      </c>
      <c r="BC37" s="249">
        <v>4.0493080347722099</v>
      </c>
      <c r="BD37" s="249">
        <v>4.0787629100062199</v>
      </c>
      <c r="BE37" s="249">
        <v>3.7843417768071999</v>
      </c>
      <c r="BF37" s="249">
        <v>3.3060386466123299</v>
      </c>
      <c r="BG37" s="249">
        <v>3.4285722314204499</v>
      </c>
      <c r="BH37" s="249">
        <v>3.4910292691484401</v>
      </c>
      <c r="BI37" s="249">
        <v>3.4454985977208801</v>
      </c>
      <c r="BJ37" s="249">
        <v>3.2873460728149002</v>
      </c>
      <c r="BK37" s="249"/>
    </row>
    <row r="38" spans="1:63" x14ac:dyDescent="0.3">
      <c r="A38" s="239" t="s">
        <v>47</v>
      </c>
      <c r="B38" s="249">
        <v>33.707510950793797</v>
      </c>
      <c r="C38" s="249">
        <v>34.438964557205097</v>
      </c>
      <c r="D38" s="249">
        <v>34.285621150562498</v>
      </c>
      <c r="E38" s="249">
        <v>35.114325075393701</v>
      </c>
      <c r="F38" s="249">
        <v>28.622125725946798</v>
      </c>
      <c r="G38" s="249">
        <v>27.922630946405899</v>
      </c>
      <c r="H38" s="249">
        <v>28.5154419131518</v>
      </c>
      <c r="I38" s="249">
        <v>29.190085712401299</v>
      </c>
      <c r="J38" s="249">
        <v>29.775029828051501</v>
      </c>
      <c r="K38" s="249">
        <v>25.914066676756299</v>
      </c>
      <c r="L38" s="249">
        <v>26.5133743987857</v>
      </c>
      <c r="M38" s="249">
        <v>30.500069054125699</v>
      </c>
      <c r="N38" s="249">
        <v>27.369751480278001</v>
      </c>
      <c r="O38" s="249">
        <v>25.253910856474398</v>
      </c>
      <c r="P38" s="249">
        <v>25.885077133212999</v>
      </c>
      <c r="Q38" s="249">
        <v>26.139458371637399</v>
      </c>
      <c r="R38" s="249">
        <v>23.8970171354417</v>
      </c>
      <c r="S38" s="249">
        <v>23.714788025641401</v>
      </c>
      <c r="T38" s="249">
        <v>24.665973049205601</v>
      </c>
      <c r="U38" s="249">
        <v>24.830046766544498</v>
      </c>
      <c r="V38" s="249">
        <v>21.601440328820502</v>
      </c>
      <c r="W38" s="249">
        <v>22.3657436425006</v>
      </c>
      <c r="X38" s="249">
        <v>22.822444017144399</v>
      </c>
      <c r="Y38" s="249">
        <v>21.557797769575998</v>
      </c>
      <c r="Z38" s="249">
        <v>19.999180767146399</v>
      </c>
      <c r="AA38" s="249">
        <v>21.010879694011901</v>
      </c>
      <c r="AB38" s="249">
        <v>21.6607611869841</v>
      </c>
      <c r="AC38" s="249">
        <v>20.590666238537999</v>
      </c>
      <c r="AD38" s="249">
        <v>19.608540141410199</v>
      </c>
      <c r="AE38" s="249">
        <v>21.0587426393089</v>
      </c>
      <c r="AF38" s="249">
        <v>21.691484119091399</v>
      </c>
      <c r="AG38" s="249">
        <v>20.754243000542701</v>
      </c>
      <c r="AH38" s="249">
        <v>19.392634734017498</v>
      </c>
      <c r="AI38" s="249">
        <v>20.570726000172399</v>
      </c>
      <c r="AJ38" s="249">
        <v>21.1464205270062</v>
      </c>
      <c r="AK38" s="249">
        <v>20.476960967474199</v>
      </c>
      <c r="AL38" s="249">
        <v>19.191292575218998</v>
      </c>
      <c r="AM38" s="249">
        <v>20.509923499177301</v>
      </c>
      <c r="AN38" s="249">
        <v>20.9243949902989</v>
      </c>
      <c r="AO38" s="249">
        <v>19.914253163064</v>
      </c>
      <c r="AP38" s="249">
        <v>18.5954805336203</v>
      </c>
      <c r="AQ38" s="249">
        <v>20.114647440696501</v>
      </c>
      <c r="AR38" s="249">
        <v>20.861362061670601</v>
      </c>
      <c r="AS38" s="249">
        <v>19.646983505653299</v>
      </c>
      <c r="AT38" s="249">
        <v>19.819304668973601</v>
      </c>
      <c r="AU38" s="249">
        <v>20.922218007833798</v>
      </c>
      <c r="AV38" s="249">
        <v>21.450703321728898</v>
      </c>
      <c r="AW38" s="249">
        <v>20.5951488149068</v>
      </c>
      <c r="AX38" s="249">
        <v>20.3105997847582</v>
      </c>
      <c r="AY38" s="249">
        <v>19.483203784151499</v>
      </c>
      <c r="AZ38" s="249">
        <v>21.101579534723399</v>
      </c>
      <c r="BA38" s="249">
        <v>20.2751725018183</v>
      </c>
      <c r="BB38" s="249">
        <v>19.6271273871197</v>
      </c>
      <c r="BC38" s="249">
        <v>21.192668200092399</v>
      </c>
      <c r="BD38" s="249">
        <v>21.832833096916701</v>
      </c>
      <c r="BE38" s="249">
        <v>20.591652322865698</v>
      </c>
      <c r="BF38" s="249">
        <v>28.162083311827899</v>
      </c>
      <c r="BG38" s="249">
        <v>24.286814625374401</v>
      </c>
      <c r="BH38" s="249">
        <v>24.346299949135101</v>
      </c>
      <c r="BI38" s="249">
        <v>26.734714671684099</v>
      </c>
      <c r="BJ38" s="249">
        <v>28.310172271260399</v>
      </c>
      <c r="BK38" s="249"/>
    </row>
    <row r="39" spans="1:63" x14ac:dyDescent="0.3">
      <c r="A39" s="239" t="s">
        <v>48</v>
      </c>
      <c r="B39" s="249">
        <v>94.672836671619805</v>
      </c>
      <c r="C39" s="249">
        <v>84.109353124982903</v>
      </c>
      <c r="D39" s="249">
        <v>82.998078962521404</v>
      </c>
      <c r="E39" s="249">
        <v>97.239032226509494</v>
      </c>
      <c r="F39" s="249">
        <v>96.027610215107302</v>
      </c>
      <c r="G39" s="249">
        <v>79.926328520801107</v>
      </c>
      <c r="H39" s="249">
        <v>81.239234299453301</v>
      </c>
      <c r="I39" s="249">
        <v>95.645854105941496</v>
      </c>
      <c r="J39" s="249">
        <v>106.459874417341</v>
      </c>
      <c r="K39" s="249">
        <v>79.168543875836903</v>
      </c>
      <c r="L39" s="249">
        <v>79.483626960847104</v>
      </c>
      <c r="M39" s="249">
        <v>107.864626514992</v>
      </c>
      <c r="N39" s="249">
        <v>90.866783628327397</v>
      </c>
      <c r="O39" s="249">
        <v>73.781285444618803</v>
      </c>
      <c r="P39" s="249">
        <v>76.164157950269995</v>
      </c>
      <c r="Q39" s="249">
        <v>84.135807816421305</v>
      </c>
      <c r="R39" s="249">
        <v>88.048240564409696</v>
      </c>
      <c r="S39" s="249">
        <v>76.653103000614294</v>
      </c>
      <c r="T39" s="249">
        <v>81.445853032203601</v>
      </c>
      <c r="U39" s="249">
        <v>93.700611852330894</v>
      </c>
      <c r="V39" s="249">
        <v>78.002395050608698</v>
      </c>
      <c r="W39" s="249">
        <v>69.256641600029099</v>
      </c>
      <c r="X39" s="249">
        <v>69.3207295181615</v>
      </c>
      <c r="Y39" s="249">
        <v>72.401553644645105</v>
      </c>
      <c r="Z39" s="249">
        <v>71.586012437626096</v>
      </c>
      <c r="AA39" s="249">
        <v>63.0656906887844</v>
      </c>
      <c r="AB39" s="249">
        <v>66.532237342881601</v>
      </c>
      <c r="AC39" s="249">
        <v>68.538534728623503</v>
      </c>
      <c r="AD39" s="249">
        <v>65.847606543992697</v>
      </c>
      <c r="AE39" s="249">
        <v>64.193812296953894</v>
      </c>
      <c r="AF39" s="249">
        <v>65.685292990292297</v>
      </c>
      <c r="AG39" s="249">
        <v>68.091919873931502</v>
      </c>
      <c r="AH39" s="249">
        <v>66.108547619157306</v>
      </c>
      <c r="AI39" s="249">
        <v>61.507264265560401</v>
      </c>
      <c r="AJ39" s="249">
        <v>62.3761758274402</v>
      </c>
      <c r="AK39" s="249">
        <v>67.647685330636406</v>
      </c>
      <c r="AL39" s="249">
        <v>62.944286118442903</v>
      </c>
      <c r="AM39" s="249">
        <v>58.921532950169102</v>
      </c>
      <c r="AN39" s="249">
        <v>59.797998234637298</v>
      </c>
      <c r="AO39" s="249">
        <v>62.062661607533101</v>
      </c>
      <c r="AP39" s="249">
        <v>59.790191659324599</v>
      </c>
      <c r="AQ39" s="249">
        <v>56.705400566492202</v>
      </c>
      <c r="AR39" s="249">
        <v>58.470519928593397</v>
      </c>
      <c r="AS39" s="249">
        <v>59.986984683284902</v>
      </c>
      <c r="AT39" s="249">
        <v>69.353610371199693</v>
      </c>
      <c r="AU39" s="249">
        <v>61.410725560729702</v>
      </c>
      <c r="AV39" s="249">
        <v>61.118533669487398</v>
      </c>
      <c r="AW39" s="249">
        <v>66.3190053792908</v>
      </c>
      <c r="AX39" s="249">
        <v>68.277902631594102</v>
      </c>
      <c r="AY39" s="249">
        <v>55.7405710626388</v>
      </c>
      <c r="AZ39" s="249">
        <v>57.626702187951501</v>
      </c>
      <c r="BA39" s="249">
        <v>63.470748822706497</v>
      </c>
      <c r="BB39" s="249">
        <v>65.139701426819997</v>
      </c>
      <c r="BC39" s="249">
        <v>57.788623467280999</v>
      </c>
      <c r="BD39" s="249">
        <v>57.536361083072102</v>
      </c>
      <c r="BE39" s="249">
        <v>62.218826814780797</v>
      </c>
      <c r="BF39" s="249">
        <v>54.181452350243802</v>
      </c>
      <c r="BG39" s="249">
        <v>46.976214209203</v>
      </c>
      <c r="BH39" s="249">
        <v>46.9461892520685</v>
      </c>
      <c r="BI39" s="249">
        <v>51.672833327219699</v>
      </c>
      <c r="BJ39" s="249">
        <v>54.2993862998974</v>
      </c>
      <c r="BK39" s="249"/>
    </row>
    <row r="40" spans="1:63" x14ac:dyDescent="0.3">
      <c r="A40" s="239" t="s">
        <v>359</v>
      </c>
      <c r="B40" s="249">
        <v>21.708890715839701</v>
      </c>
      <c r="C40" s="249">
        <v>22.444075293730101</v>
      </c>
      <c r="D40" s="249">
        <v>22.4961243612312</v>
      </c>
      <c r="E40" s="249">
        <v>22.889834670836098</v>
      </c>
      <c r="F40" s="249">
        <v>21.3874980377234</v>
      </c>
      <c r="G40" s="249">
        <v>21.853267959650001</v>
      </c>
      <c r="H40" s="249">
        <v>22.261619686390301</v>
      </c>
      <c r="I40" s="249">
        <v>22.155208285002299</v>
      </c>
      <c r="J40" s="249">
        <v>21.888956166397499</v>
      </c>
      <c r="K40" s="249">
        <v>21.203609207533901</v>
      </c>
      <c r="L40" s="249">
        <v>21.787754513561001</v>
      </c>
      <c r="M40" s="249">
        <v>23.059965151281201</v>
      </c>
      <c r="N40" s="249">
        <v>20.3524375260764</v>
      </c>
      <c r="O40" s="249">
        <v>20.461603769955001</v>
      </c>
      <c r="P40" s="249">
        <v>20.7899656377339</v>
      </c>
      <c r="Q40" s="249">
        <v>20.2543486857742</v>
      </c>
      <c r="R40" s="249">
        <v>20.678434092266802</v>
      </c>
      <c r="S40" s="249">
        <v>20.689587800769399</v>
      </c>
      <c r="T40" s="249">
        <v>21.321527271383101</v>
      </c>
      <c r="U40" s="249">
        <v>21.424190865789001</v>
      </c>
      <c r="V40" s="249">
        <v>19.019944250414401</v>
      </c>
      <c r="W40" s="249">
        <v>19.747454778626299</v>
      </c>
      <c r="X40" s="249">
        <v>20.066492569722101</v>
      </c>
      <c r="Y40" s="249">
        <v>19.064431103609301</v>
      </c>
      <c r="Z40" s="249">
        <v>17.6500369357592</v>
      </c>
      <c r="AA40" s="249">
        <v>18.506816873680201</v>
      </c>
      <c r="AB40" s="249">
        <v>19.040071845450299</v>
      </c>
      <c r="AC40" s="249">
        <v>18.222193353519501</v>
      </c>
      <c r="AD40" s="249">
        <v>17.4206997122098</v>
      </c>
      <c r="AE40" s="249">
        <v>18.6819262993141</v>
      </c>
      <c r="AF40" s="249">
        <v>19.172729805311601</v>
      </c>
      <c r="AG40" s="249">
        <v>18.459336192956702</v>
      </c>
      <c r="AH40" s="249">
        <v>17.351900996402598</v>
      </c>
      <c r="AI40" s="249">
        <v>18.320745267121598</v>
      </c>
      <c r="AJ40" s="249">
        <v>18.738585489592499</v>
      </c>
      <c r="AK40" s="249">
        <v>18.196591050722201</v>
      </c>
      <c r="AL40" s="249">
        <v>16.763650676551599</v>
      </c>
      <c r="AM40" s="249">
        <v>17.887913255418201</v>
      </c>
      <c r="AN40" s="249">
        <v>18.2000233334734</v>
      </c>
      <c r="AO40" s="249">
        <v>17.340824892832899</v>
      </c>
      <c r="AP40" s="249">
        <v>16.550657507728602</v>
      </c>
      <c r="AQ40" s="249">
        <v>17.898204635352201</v>
      </c>
      <c r="AR40" s="249">
        <v>18.5763462443416</v>
      </c>
      <c r="AS40" s="249">
        <v>17.493980908063399</v>
      </c>
      <c r="AT40" s="249">
        <v>17.633723370475199</v>
      </c>
      <c r="AU40" s="249">
        <v>18.698996855648399</v>
      </c>
      <c r="AV40" s="249">
        <v>19.223344384096201</v>
      </c>
      <c r="AW40" s="249">
        <v>18.368894998525601</v>
      </c>
      <c r="AX40" s="249">
        <v>17.775798062077701</v>
      </c>
      <c r="AY40" s="249">
        <v>17.036917775436699</v>
      </c>
      <c r="AZ40" s="249">
        <v>18.5262675920338</v>
      </c>
      <c r="BA40" s="249">
        <v>17.650793301525201</v>
      </c>
      <c r="BB40" s="249">
        <v>17.006638265903</v>
      </c>
      <c r="BC40" s="249">
        <v>18.412561100154399</v>
      </c>
      <c r="BD40" s="249">
        <v>19.042621512671801</v>
      </c>
      <c r="BE40" s="249">
        <v>17.885259364795001</v>
      </c>
      <c r="BF40" s="249">
        <v>15.4304754024147</v>
      </c>
      <c r="BG40" s="249">
        <v>15.833507092302201</v>
      </c>
      <c r="BH40" s="249">
        <v>16.26805658188</v>
      </c>
      <c r="BI40" s="249">
        <v>15.951833427725999</v>
      </c>
      <c r="BJ40" s="249">
        <v>15.594646693813401</v>
      </c>
      <c r="BK40" s="249"/>
    </row>
    <row r="41" spans="1:63" x14ac:dyDescent="0.3">
      <c r="A41" s="239" t="s">
        <v>49</v>
      </c>
      <c r="B41" s="249">
        <v>2717.5802950053999</v>
      </c>
      <c r="C41" s="249">
        <v>2929.35167947639</v>
      </c>
      <c r="D41" s="249">
        <v>2973.80835358281</v>
      </c>
      <c r="E41" s="249">
        <v>2818.5401822766098</v>
      </c>
      <c r="F41" s="249">
        <v>2689.91285089338</v>
      </c>
      <c r="G41" s="249">
        <v>2925.73757912469</v>
      </c>
      <c r="H41" s="249">
        <v>3002.8179662360799</v>
      </c>
      <c r="I41" s="249">
        <v>2777.3330304800502</v>
      </c>
      <c r="J41" s="249">
        <v>2661.5796334643501</v>
      </c>
      <c r="K41" s="249">
        <v>2811.1703593901002</v>
      </c>
      <c r="L41" s="249">
        <v>2927.66112937548</v>
      </c>
      <c r="M41" s="249">
        <v>2785.33890116867</v>
      </c>
      <c r="N41" s="249">
        <v>2496.7174439202299</v>
      </c>
      <c r="O41" s="249">
        <v>2701.8504442865101</v>
      </c>
      <c r="P41" s="249">
        <v>2740.1577209391698</v>
      </c>
      <c r="Q41" s="249">
        <v>2508.4753987568802</v>
      </c>
      <c r="R41" s="249">
        <v>2403.9449887742899</v>
      </c>
      <c r="S41" s="249">
        <v>2558.8816146112899</v>
      </c>
      <c r="T41" s="249">
        <v>2637.5077910587802</v>
      </c>
      <c r="U41" s="249">
        <v>2454.4405796866699</v>
      </c>
      <c r="V41" s="249">
        <v>2357.1427791612</v>
      </c>
      <c r="W41" s="249">
        <v>2566.5253104345502</v>
      </c>
      <c r="X41" s="249">
        <v>2641.8509411250602</v>
      </c>
      <c r="Y41" s="249">
        <v>2396.01538907331</v>
      </c>
      <c r="Z41" s="249">
        <v>2297.3207185104502</v>
      </c>
      <c r="AA41" s="249">
        <v>2546.4619558546801</v>
      </c>
      <c r="AB41" s="249">
        <v>2614.6467654113098</v>
      </c>
      <c r="AC41" s="249">
        <v>2405.4509120157099</v>
      </c>
      <c r="AD41" s="249">
        <v>2315.4796341839701</v>
      </c>
      <c r="AE41" s="249">
        <v>2568.2281320225302</v>
      </c>
      <c r="AF41" s="249">
        <v>2660.28235716786</v>
      </c>
      <c r="AG41" s="249">
        <v>2470.7005688324198</v>
      </c>
      <c r="AH41" s="249">
        <v>2270.3710239438301</v>
      </c>
      <c r="AI41" s="249">
        <v>2506.8109695324802</v>
      </c>
      <c r="AJ41" s="249">
        <v>2581.3198074213901</v>
      </c>
      <c r="AK41" s="249">
        <v>2395.8237049476602</v>
      </c>
      <c r="AL41" s="249">
        <v>2232.8530364121898</v>
      </c>
      <c r="AM41" s="249">
        <v>2485.54515355784</v>
      </c>
      <c r="AN41" s="249">
        <v>2539.7673314492799</v>
      </c>
      <c r="AO41" s="249">
        <v>2344.6006999383799</v>
      </c>
      <c r="AP41" s="249">
        <v>2115.91278531033</v>
      </c>
      <c r="AQ41" s="249">
        <v>2375.4169231195601</v>
      </c>
      <c r="AR41" s="249">
        <v>2477.2415771835999</v>
      </c>
      <c r="AS41" s="249">
        <v>2268.22099220883</v>
      </c>
      <c r="AT41" s="249">
        <v>2070.8927663347899</v>
      </c>
      <c r="AU41" s="249">
        <v>2331.3478292885002</v>
      </c>
      <c r="AV41" s="249">
        <v>2429.30652760675</v>
      </c>
      <c r="AW41" s="249">
        <v>2224.2169819993601</v>
      </c>
      <c r="AX41" s="249">
        <v>2017.7888083770499</v>
      </c>
      <c r="AY41" s="249">
        <v>2045.52005591528</v>
      </c>
      <c r="AZ41" s="249">
        <v>2267.5512429141299</v>
      </c>
      <c r="BA41" s="249">
        <v>2047.65926718271</v>
      </c>
      <c r="BB41" s="249">
        <v>1890.44806297832</v>
      </c>
      <c r="BC41" s="249">
        <v>2178.2172377596498</v>
      </c>
      <c r="BD41" s="249">
        <v>2296.1258807102399</v>
      </c>
      <c r="BE41" s="249">
        <v>2056.90810190416</v>
      </c>
      <c r="BF41" s="249">
        <v>1854.29186816318</v>
      </c>
      <c r="BG41" s="249">
        <v>1970.0924572435399</v>
      </c>
      <c r="BH41" s="249">
        <v>2043.2671373093301</v>
      </c>
      <c r="BI41" s="249">
        <v>1950.6436371146599</v>
      </c>
      <c r="BJ41" s="249">
        <v>1884.47987994306</v>
      </c>
      <c r="BK41" s="249"/>
    </row>
    <row r="42" spans="1:63" x14ac:dyDescent="0.3">
      <c r="A42" s="239" t="s">
        <v>388</v>
      </c>
      <c r="B42" s="249"/>
      <c r="C42" s="249"/>
      <c r="D42" s="249"/>
      <c r="E42" s="249"/>
      <c r="F42" s="249"/>
      <c r="G42" s="249"/>
      <c r="H42" s="249"/>
      <c r="I42" s="249"/>
      <c r="J42" s="249"/>
      <c r="K42" s="249"/>
      <c r="L42" s="249"/>
      <c r="M42" s="249"/>
      <c r="N42" s="249"/>
      <c r="O42" s="249"/>
      <c r="P42" s="249"/>
      <c r="Q42" s="249"/>
      <c r="R42" s="249"/>
      <c r="S42" s="249"/>
      <c r="T42" s="249"/>
      <c r="U42" s="249"/>
      <c r="V42" s="249"/>
      <c r="W42" s="249"/>
      <c r="X42" s="249"/>
      <c r="Y42" s="249"/>
      <c r="Z42" s="249"/>
      <c r="AA42" s="249"/>
      <c r="AB42" s="249"/>
      <c r="AC42" s="249"/>
      <c r="AD42" s="249"/>
      <c r="AE42" s="249"/>
      <c r="AF42" s="249"/>
      <c r="AG42" s="249"/>
      <c r="AH42" s="249"/>
      <c r="AI42" s="249"/>
      <c r="AJ42" s="249"/>
      <c r="AK42" s="249"/>
      <c r="AL42" s="249"/>
      <c r="AM42" s="249"/>
      <c r="AN42" s="249"/>
      <c r="AO42" s="249"/>
      <c r="AP42" s="249"/>
      <c r="AQ42" s="249"/>
      <c r="AR42" s="249"/>
      <c r="AS42" s="249"/>
      <c r="AT42" s="249"/>
      <c r="AU42" s="249"/>
      <c r="AV42" s="249"/>
      <c r="AW42" s="249"/>
      <c r="AX42" s="249"/>
      <c r="AY42" s="249"/>
      <c r="AZ42" s="249"/>
      <c r="BA42" s="249"/>
      <c r="BB42" s="249"/>
      <c r="BC42" s="249"/>
      <c r="BD42" s="249"/>
      <c r="BE42" s="249"/>
      <c r="BF42" s="249"/>
      <c r="BG42" s="249"/>
      <c r="BH42" s="249"/>
      <c r="BI42" s="249"/>
      <c r="BJ42" s="249"/>
      <c r="BK42" s="249"/>
    </row>
    <row r="43" spans="1:63" x14ac:dyDescent="0.3">
      <c r="A43" s="239" t="s">
        <v>30</v>
      </c>
      <c r="B43" s="249">
        <v>17375.761477457225</v>
      </c>
      <c r="C43" s="249">
        <v>16647.312261167579</v>
      </c>
      <c r="D43" s="249">
        <v>16149.312380542493</v>
      </c>
      <c r="E43" s="249">
        <v>17947.44750143119</v>
      </c>
      <c r="F43" s="249">
        <v>16509.115704995165</v>
      </c>
      <c r="G43" s="249">
        <v>15114.835714063893</v>
      </c>
      <c r="H43" s="249">
        <v>14214.110400030906</v>
      </c>
      <c r="I43" s="249">
        <v>16831.618849563689</v>
      </c>
      <c r="J43" s="249">
        <v>18998.620954852529</v>
      </c>
      <c r="K43" s="249">
        <v>16274.958482857432</v>
      </c>
      <c r="L43" s="249">
        <v>15158.765804890429</v>
      </c>
      <c r="M43" s="249">
        <v>18407.559552305891</v>
      </c>
      <c r="N43" s="249">
        <v>17665.118610819976</v>
      </c>
      <c r="O43" s="249">
        <v>15494.637745448346</v>
      </c>
      <c r="P43" s="249">
        <v>14542.912490504776</v>
      </c>
      <c r="Q43" s="249">
        <v>15728.616691665917</v>
      </c>
      <c r="R43" s="249">
        <v>16126.863235138491</v>
      </c>
      <c r="S43" s="249">
        <v>14400.572008330755</v>
      </c>
      <c r="T43" s="249">
        <v>13791.980451606572</v>
      </c>
      <c r="U43" s="249">
        <v>15583.093618274143</v>
      </c>
      <c r="V43" s="249">
        <v>15921.307953619038</v>
      </c>
      <c r="W43" s="249">
        <v>14308.78218595945</v>
      </c>
      <c r="X43" s="249">
        <v>13687.293499818988</v>
      </c>
      <c r="Y43" s="249">
        <v>14515.909834922604</v>
      </c>
      <c r="Z43" s="249">
        <v>14617.100327978336</v>
      </c>
      <c r="AA43" s="249">
        <v>14032.587674127608</v>
      </c>
      <c r="AB43" s="249">
        <v>13642.036131977227</v>
      </c>
      <c r="AC43" s="249">
        <v>14672.65956395731</v>
      </c>
      <c r="AD43" s="249">
        <v>15179.025394217906</v>
      </c>
      <c r="AE43" s="249">
        <v>14034.245283527216</v>
      </c>
      <c r="AF43" s="249">
        <v>13509.519635195555</v>
      </c>
      <c r="AG43" s="249">
        <v>14741.979521642177</v>
      </c>
      <c r="AH43" s="249">
        <v>15162.535875849582</v>
      </c>
      <c r="AI43" s="249">
        <v>14094.750161442682</v>
      </c>
      <c r="AJ43" s="249">
        <v>13884.971294493096</v>
      </c>
      <c r="AK43" s="249">
        <v>15146.140374866696</v>
      </c>
      <c r="AL43" s="249">
        <v>14491.703680839229</v>
      </c>
      <c r="AM43" s="249">
        <v>13952.434215809384</v>
      </c>
      <c r="AN43" s="249">
        <v>13729.788225159999</v>
      </c>
      <c r="AO43" s="249">
        <v>14639.799665600891</v>
      </c>
      <c r="AP43" s="249">
        <v>14429.762504665741</v>
      </c>
      <c r="AQ43" s="249">
        <v>13747.757341536722</v>
      </c>
      <c r="AR43" s="249">
        <v>13445.321030167544</v>
      </c>
      <c r="AS43" s="249">
        <v>14352.444595656703</v>
      </c>
      <c r="AT43" s="249">
        <v>14202.975126429614</v>
      </c>
      <c r="AU43" s="249">
        <v>13469.790627508577</v>
      </c>
      <c r="AV43" s="249">
        <v>13389.442186445367</v>
      </c>
      <c r="AW43" s="249">
        <v>13624.916183816866</v>
      </c>
      <c r="AX43" s="249">
        <v>12747.927900145058</v>
      </c>
      <c r="AY43" s="249">
        <v>11703.646288483993</v>
      </c>
      <c r="AZ43" s="249">
        <v>11920.89153811388</v>
      </c>
      <c r="BA43" s="249">
        <v>12568.563967054994</v>
      </c>
      <c r="BB43" s="249">
        <v>12614.511567802383</v>
      </c>
      <c r="BC43" s="249">
        <v>12762.759199080003</v>
      </c>
      <c r="BD43" s="249">
        <v>12404.124909217386</v>
      </c>
      <c r="BE43" s="249">
        <v>13248.853624053125</v>
      </c>
      <c r="BF43" s="249">
        <v>12425.014772463286</v>
      </c>
      <c r="BG43" s="249">
        <v>12377.322523272544</v>
      </c>
      <c r="BH43" s="249">
        <v>11845.396670720986</v>
      </c>
      <c r="BI43" s="249">
        <v>12832.661747011798</v>
      </c>
      <c r="BJ43" s="249">
        <v>12447.006082174656</v>
      </c>
      <c r="BK43" s="249"/>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AB034-4FCA-4889-8BBF-FEE5E2A5433D}">
  <dimension ref="A1:W2258"/>
  <sheetViews>
    <sheetView workbookViewId="0">
      <selection sqref="A1:XFD1048576"/>
    </sheetView>
  </sheetViews>
  <sheetFormatPr defaultRowHeight="13" x14ac:dyDescent="0.3"/>
  <sheetData>
    <row r="1" spans="1:23" x14ac:dyDescent="0.3">
      <c r="A1" t="s">
        <v>309</v>
      </c>
      <c r="B1" t="s">
        <v>310</v>
      </c>
      <c r="C1" t="s">
        <v>32</v>
      </c>
      <c r="D1" t="s">
        <v>311</v>
      </c>
      <c r="E1" t="s">
        <v>312</v>
      </c>
      <c r="F1" t="s">
        <v>313</v>
      </c>
      <c r="G1" t="s">
        <v>314</v>
      </c>
      <c r="H1" t="s">
        <v>315</v>
      </c>
      <c r="I1" t="s">
        <v>316</v>
      </c>
      <c r="J1" t="s">
        <v>317</v>
      </c>
      <c r="K1" t="s">
        <v>318</v>
      </c>
      <c r="L1" t="s">
        <v>319</v>
      </c>
      <c r="M1" t="s">
        <v>320</v>
      </c>
      <c r="N1" t="s">
        <v>321</v>
      </c>
      <c r="O1" t="s">
        <v>322</v>
      </c>
      <c r="P1" t="s">
        <v>323</v>
      </c>
      <c r="Q1" t="s">
        <v>324</v>
      </c>
      <c r="R1" t="s">
        <v>325</v>
      </c>
      <c r="S1" t="s">
        <v>326</v>
      </c>
      <c r="T1" t="s">
        <v>327</v>
      </c>
      <c r="U1" t="s">
        <v>328</v>
      </c>
      <c r="V1" t="s">
        <v>329</v>
      </c>
      <c r="W1" t="s">
        <v>330</v>
      </c>
    </row>
    <row r="2" spans="1:23" x14ac:dyDescent="0.3">
      <c r="A2" t="s">
        <v>331</v>
      </c>
      <c r="B2" t="s">
        <v>35</v>
      </c>
      <c r="C2" t="s">
        <v>22</v>
      </c>
      <c r="D2" t="s">
        <v>332</v>
      </c>
      <c r="E2" t="s">
        <v>52</v>
      </c>
      <c r="F2">
        <v>2317.1827441463902</v>
      </c>
      <c r="G2">
        <v>608.86230165670497</v>
      </c>
      <c r="H2">
        <v>170.46506894784599</v>
      </c>
      <c r="I2">
        <v>2857.8304004172201</v>
      </c>
      <c r="J2">
        <v>33764.477621980201</v>
      </c>
      <c r="K2">
        <v>6606.9347869335197</v>
      </c>
      <c r="L2">
        <v>76.603274212703596</v>
      </c>
      <c r="M2">
        <v>12215.664630755</v>
      </c>
      <c r="N2">
        <v>10721.061792230699</v>
      </c>
      <c r="O2">
        <v>8033.03739356399</v>
      </c>
      <c r="P2">
        <v>1545.38400657133</v>
      </c>
      <c r="Q2">
        <v>632.59895689699795</v>
      </c>
      <c r="R2">
        <v>2310.18823424724</v>
      </c>
      <c r="S2">
        <v>5590.0129636817601</v>
      </c>
      <c r="T2">
        <v>0</v>
      </c>
      <c r="U2">
        <v>0</v>
      </c>
      <c r="V2">
        <v>130.67818112440401</v>
      </c>
      <c r="W2">
        <v>6995.3829513921901</v>
      </c>
    </row>
    <row r="3" spans="1:23" x14ac:dyDescent="0.3">
      <c r="A3" t="s">
        <v>331</v>
      </c>
      <c r="B3" t="s">
        <v>35</v>
      </c>
      <c r="C3" t="s">
        <v>22</v>
      </c>
      <c r="D3" t="s">
        <v>332</v>
      </c>
      <c r="E3" t="s">
        <v>53</v>
      </c>
      <c r="F3">
        <v>2342.6139887965201</v>
      </c>
      <c r="G3">
        <v>634.95000903028199</v>
      </c>
      <c r="H3">
        <v>114.728689148667</v>
      </c>
      <c r="I3">
        <v>2857.0113778592299</v>
      </c>
      <c r="J3">
        <v>33748.783988209303</v>
      </c>
      <c r="K3">
        <v>6729.4310004056497</v>
      </c>
      <c r="L3">
        <v>59.775954800604701</v>
      </c>
      <c r="M3">
        <v>12218.7688415551</v>
      </c>
      <c r="N3">
        <v>10687.5541116527</v>
      </c>
      <c r="O3">
        <v>7104.7911668107299</v>
      </c>
      <c r="P3">
        <v>1424.7551891404701</v>
      </c>
      <c r="Q3">
        <v>501.25131047781099</v>
      </c>
      <c r="R3">
        <v>2207.8425088592398</v>
      </c>
      <c r="S3">
        <v>5590.0129636817601</v>
      </c>
      <c r="T3">
        <v>0</v>
      </c>
      <c r="U3">
        <v>0</v>
      </c>
      <c r="V3">
        <v>287.73381837104</v>
      </c>
      <c r="W3">
        <v>7690.4642277434396</v>
      </c>
    </row>
    <row r="4" spans="1:23" x14ac:dyDescent="0.3">
      <c r="A4" t="s">
        <v>331</v>
      </c>
      <c r="B4" t="s">
        <v>35</v>
      </c>
      <c r="C4" t="s">
        <v>22</v>
      </c>
      <c r="D4" t="s">
        <v>332</v>
      </c>
      <c r="E4" t="s">
        <v>54</v>
      </c>
      <c r="F4">
        <v>2328.79293172497</v>
      </c>
      <c r="G4">
        <v>621.53792681580205</v>
      </c>
      <c r="H4">
        <v>95.416839832240598</v>
      </c>
      <c r="I4">
        <v>2856.01900132631</v>
      </c>
      <c r="J4">
        <v>33743.569878357499</v>
      </c>
      <c r="K4">
        <v>6521.8244202211899</v>
      </c>
      <c r="L4">
        <v>61.6191638523444</v>
      </c>
      <c r="M4">
        <v>12219.550357588299</v>
      </c>
      <c r="N4">
        <v>10651.0507203296</v>
      </c>
      <c r="O4">
        <v>6742.0145625294699</v>
      </c>
      <c r="P4">
        <v>1365.1989581529101</v>
      </c>
      <c r="Q4">
        <v>450.030512653507</v>
      </c>
      <c r="R4">
        <v>2139.80493797805</v>
      </c>
      <c r="S4">
        <v>5590.0129636817601</v>
      </c>
      <c r="T4">
        <v>0</v>
      </c>
      <c r="U4">
        <v>0</v>
      </c>
      <c r="V4">
        <v>304.16242938285302</v>
      </c>
      <c r="W4">
        <v>7451.4667859887004</v>
      </c>
    </row>
    <row r="5" spans="1:23" x14ac:dyDescent="0.3">
      <c r="A5" t="s">
        <v>331</v>
      </c>
      <c r="B5" t="s">
        <v>35</v>
      </c>
      <c r="C5" t="s">
        <v>22</v>
      </c>
      <c r="D5" t="s">
        <v>332</v>
      </c>
      <c r="E5" t="s">
        <v>55</v>
      </c>
      <c r="F5">
        <v>2361.1224264880798</v>
      </c>
      <c r="G5">
        <v>652.55962284612099</v>
      </c>
      <c r="H5">
        <v>166.620277042895</v>
      </c>
      <c r="I5">
        <v>2858.9356295467501</v>
      </c>
      <c r="J5">
        <v>33762.673173156698</v>
      </c>
      <c r="K5">
        <v>6600.7498757242402</v>
      </c>
      <c r="L5">
        <v>97.887123533720299</v>
      </c>
      <c r="M5">
        <v>12217.089075485999</v>
      </c>
      <c r="N5">
        <v>10733.155311562599</v>
      </c>
      <c r="O5">
        <v>7902.7663281100004</v>
      </c>
      <c r="P5">
        <v>1540.6325321275101</v>
      </c>
      <c r="Q5">
        <v>614.71275636372502</v>
      </c>
      <c r="R5">
        <v>2320.6955170245201</v>
      </c>
      <c r="S5">
        <v>5590.0129636817601</v>
      </c>
      <c r="T5">
        <v>0</v>
      </c>
      <c r="U5">
        <v>0</v>
      </c>
      <c r="V5">
        <v>289.84642974543999</v>
      </c>
      <c r="W5">
        <v>7312.9256026007397</v>
      </c>
    </row>
    <row r="6" spans="1:23" x14ac:dyDescent="0.3">
      <c r="A6" t="s">
        <v>331</v>
      </c>
      <c r="B6" t="s">
        <v>35</v>
      </c>
      <c r="C6" t="s">
        <v>22</v>
      </c>
      <c r="D6" t="s">
        <v>333</v>
      </c>
      <c r="E6" t="s">
        <v>56</v>
      </c>
      <c r="F6">
        <v>2240.96973602564</v>
      </c>
      <c r="G6">
        <v>594.46176570508499</v>
      </c>
      <c r="H6">
        <v>135.19578368994701</v>
      </c>
      <c r="I6">
        <v>2678.03194481432</v>
      </c>
      <c r="J6">
        <v>33261.656187531502</v>
      </c>
      <c r="K6">
        <v>5776.2679925107304</v>
      </c>
      <c r="L6">
        <v>74.022487170310001</v>
      </c>
      <c r="M6">
        <v>11580.8506798116</v>
      </c>
      <c r="N6">
        <v>10476.6422219211</v>
      </c>
      <c r="O6">
        <v>7032.4337079400002</v>
      </c>
      <c r="P6">
        <v>1437.16920645562</v>
      </c>
      <c r="Q6">
        <v>542.588203793258</v>
      </c>
      <c r="R6">
        <v>2192.8933337675899</v>
      </c>
      <c r="S6">
        <v>5503.1316938806003</v>
      </c>
      <c r="T6">
        <v>0</v>
      </c>
      <c r="U6">
        <v>0</v>
      </c>
      <c r="V6">
        <v>210.70361299754299</v>
      </c>
      <c r="W6">
        <v>6745.9963213823803</v>
      </c>
    </row>
    <row r="7" spans="1:23" x14ac:dyDescent="0.3">
      <c r="A7" t="s">
        <v>331</v>
      </c>
      <c r="B7" t="s">
        <v>35</v>
      </c>
      <c r="C7" t="s">
        <v>22</v>
      </c>
      <c r="D7" t="s">
        <v>333</v>
      </c>
      <c r="E7" t="s">
        <v>57</v>
      </c>
      <c r="F7">
        <v>2255.89675123086</v>
      </c>
      <c r="G7">
        <v>609.87665088477604</v>
      </c>
      <c r="H7">
        <v>82.662268397959906</v>
      </c>
      <c r="I7">
        <v>2677.1305211547901</v>
      </c>
      <c r="J7">
        <v>33252.763590934999</v>
      </c>
      <c r="K7">
        <v>5887.05024680105</v>
      </c>
      <c r="L7">
        <v>54.183730828969701</v>
      </c>
      <c r="M7">
        <v>11584.508099495</v>
      </c>
      <c r="N7">
        <v>10515.496499638601</v>
      </c>
      <c r="O7">
        <v>6586.3109289295899</v>
      </c>
      <c r="P7">
        <v>1342.63143521334</v>
      </c>
      <c r="Q7">
        <v>440.98675537672102</v>
      </c>
      <c r="R7">
        <v>2111.25833078799</v>
      </c>
      <c r="S7">
        <v>5503.1316938806003</v>
      </c>
      <c r="T7">
        <v>0</v>
      </c>
      <c r="U7">
        <v>0</v>
      </c>
      <c r="V7">
        <v>257.84750714466298</v>
      </c>
      <c r="W7">
        <v>7383.1680335240198</v>
      </c>
    </row>
    <row r="8" spans="1:23" x14ac:dyDescent="0.3">
      <c r="A8" t="s">
        <v>331</v>
      </c>
      <c r="B8" t="s">
        <v>35</v>
      </c>
      <c r="C8" t="s">
        <v>22</v>
      </c>
      <c r="D8" t="s">
        <v>333</v>
      </c>
      <c r="E8" t="s">
        <v>58</v>
      </c>
      <c r="F8">
        <v>2255.7088290820402</v>
      </c>
      <c r="G8">
        <v>609.924363006563</v>
      </c>
      <c r="H8">
        <v>64.822857401432202</v>
      </c>
      <c r="I8">
        <v>2676.58423748627</v>
      </c>
      <c r="J8">
        <v>33249.5182659903</v>
      </c>
      <c r="K8">
        <v>5895.1023385753097</v>
      </c>
      <c r="L8">
        <v>46.820542938791696</v>
      </c>
      <c r="M8">
        <v>11585.375746437199</v>
      </c>
      <c r="N8">
        <v>10512.8638915253</v>
      </c>
      <c r="O8">
        <v>6398.4269802588396</v>
      </c>
      <c r="P8">
        <v>1306.17874142697</v>
      </c>
      <c r="Q8">
        <v>406.50885553383699</v>
      </c>
      <c r="R8">
        <v>2074.0862973273001</v>
      </c>
      <c r="S8">
        <v>5503.1316938806003</v>
      </c>
      <c r="T8">
        <v>0</v>
      </c>
      <c r="U8">
        <v>0</v>
      </c>
      <c r="V8">
        <v>244.63482635301</v>
      </c>
      <c r="W8">
        <v>7455.7729144498198</v>
      </c>
    </row>
    <row r="9" spans="1:23" x14ac:dyDescent="0.3">
      <c r="A9" t="s">
        <v>331</v>
      </c>
      <c r="B9" t="s">
        <v>35</v>
      </c>
      <c r="C9" t="s">
        <v>22</v>
      </c>
      <c r="D9" t="s">
        <v>333</v>
      </c>
      <c r="E9" t="s">
        <v>59</v>
      </c>
      <c r="F9">
        <v>2266.5053777919802</v>
      </c>
      <c r="G9">
        <v>619.98471534098701</v>
      </c>
      <c r="H9">
        <v>122.02901098034</v>
      </c>
      <c r="I9">
        <v>2678.38982432889</v>
      </c>
      <c r="J9">
        <v>33258.722403927</v>
      </c>
      <c r="K9">
        <v>6029.9196505762202</v>
      </c>
      <c r="L9">
        <v>57.143607003461497</v>
      </c>
      <c r="M9">
        <v>11581.532480252699</v>
      </c>
      <c r="N9">
        <v>10494.3856324427</v>
      </c>
      <c r="O9">
        <v>6914.1785360547701</v>
      </c>
      <c r="P9">
        <v>1431.41323029254</v>
      </c>
      <c r="Q9">
        <v>524.25095597853203</v>
      </c>
      <c r="R9">
        <v>2203.9843433761498</v>
      </c>
      <c r="S9">
        <v>5503.1316938806003</v>
      </c>
      <c r="T9">
        <v>0</v>
      </c>
      <c r="U9">
        <v>0</v>
      </c>
      <c r="V9">
        <v>237.40743081974301</v>
      </c>
      <c r="W9">
        <v>7331.63237575727</v>
      </c>
    </row>
    <row r="10" spans="1:23" x14ac:dyDescent="0.3">
      <c r="A10" t="s">
        <v>331</v>
      </c>
      <c r="B10" t="s">
        <v>35</v>
      </c>
      <c r="C10" t="s">
        <v>22</v>
      </c>
      <c r="D10" t="s">
        <v>334</v>
      </c>
      <c r="E10" t="s">
        <v>60</v>
      </c>
      <c r="F10">
        <v>2298.35385866462</v>
      </c>
      <c r="G10">
        <v>631.82743031756104</v>
      </c>
      <c r="H10">
        <v>161.63827041328199</v>
      </c>
      <c r="I10">
        <v>2753.74345754559</v>
      </c>
      <c r="J10">
        <v>33275.6590957835</v>
      </c>
      <c r="K10">
        <v>6031.7850052537297</v>
      </c>
      <c r="L10">
        <v>80.039589765592495</v>
      </c>
      <c r="M10">
        <v>11758.809246274501</v>
      </c>
      <c r="N10">
        <v>10538.0428502745</v>
      </c>
      <c r="O10">
        <v>7390.2481542323603</v>
      </c>
      <c r="P10">
        <v>1454.9873097719901</v>
      </c>
      <c r="Q10">
        <v>582.88578251842796</v>
      </c>
      <c r="R10">
        <v>2222.1470333775401</v>
      </c>
      <c r="S10">
        <v>5065.9574155422897</v>
      </c>
      <c r="T10">
        <v>0</v>
      </c>
      <c r="U10">
        <v>0</v>
      </c>
      <c r="V10">
        <v>220.33439586202601</v>
      </c>
      <c r="W10">
        <v>7041.9921610241199</v>
      </c>
    </row>
    <row r="11" spans="1:23" x14ac:dyDescent="0.3">
      <c r="A11" t="s">
        <v>331</v>
      </c>
      <c r="B11" t="s">
        <v>35</v>
      </c>
      <c r="C11" t="s">
        <v>22</v>
      </c>
      <c r="D11" t="s">
        <v>334</v>
      </c>
      <c r="E11" t="s">
        <v>61</v>
      </c>
      <c r="F11">
        <v>2287.8043461812699</v>
      </c>
      <c r="G11">
        <v>622.20493678349396</v>
      </c>
      <c r="H11">
        <v>94.207611289876297</v>
      </c>
      <c r="I11">
        <v>2751.9121913224299</v>
      </c>
      <c r="J11">
        <v>33259.882902921301</v>
      </c>
      <c r="K11">
        <v>6156.8907971646104</v>
      </c>
      <c r="L11">
        <v>44.4770494763128</v>
      </c>
      <c r="M11">
        <v>11760.458038246699</v>
      </c>
      <c r="N11">
        <v>10504.001695835001</v>
      </c>
      <c r="O11">
        <v>6519.9424354254497</v>
      </c>
      <c r="P11">
        <v>1326.0167415363701</v>
      </c>
      <c r="Q11">
        <v>450.65741884655102</v>
      </c>
      <c r="R11">
        <v>2103.1496222379101</v>
      </c>
      <c r="S11">
        <v>5065.9574155422897</v>
      </c>
      <c r="T11">
        <v>0</v>
      </c>
      <c r="U11">
        <v>0</v>
      </c>
      <c r="V11">
        <v>240.029354884697</v>
      </c>
      <c r="W11">
        <v>7657.6783379113003</v>
      </c>
    </row>
    <row r="12" spans="1:23" x14ac:dyDescent="0.3">
      <c r="A12" t="s">
        <v>331</v>
      </c>
      <c r="B12" t="s">
        <v>35</v>
      </c>
      <c r="C12" t="s">
        <v>22</v>
      </c>
      <c r="D12" t="s">
        <v>334</v>
      </c>
      <c r="E12" t="s">
        <v>62</v>
      </c>
      <c r="F12">
        <v>2302.1960000337399</v>
      </c>
      <c r="G12">
        <v>636.69986990327504</v>
      </c>
      <c r="H12">
        <v>74.210080845945697</v>
      </c>
      <c r="I12">
        <v>2751.8299510973702</v>
      </c>
      <c r="J12">
        <v>33256.972702647203</v>
      </c>
      <c r="K12">
        <v>6236.4689932947203</v>
      </c>
      <c r="L12">
        <v>46.527894322695403</v>
      </c>
      <c r="M12">
        <v>11761.879351236201</v>
      </c>
      <c r="N12">
        <v>10516.655487084799</v>
      </c>
      <c r="O12">
        <v>6367.00672011199</v>
      </c>
      <c r="P12">
        <v>1287.78978295153</v>
      </c>
      <c r="Q12">
        <v>412.92207271101103</v>
      </c>
      <c r="R12">
        <v>2065.8093748582301</v>
      </c>
      <c r="S12">
        <v>5065.9574155422897</v>
      </c>
      <c r="T12">
        <v>0</v>
      </c>
      <c r="U12">
        <v>0</v>
      </c>
      <c r="V12">
        <v>247.41226148220099</v>
      </c>
      <c r="W12">
        <v>7839.2341557088303</v>
      </c>
    </row>
    <row r="13" spans="1:23" x14ac:dyDescent="0.3">
      <c r="A13" t="s">
        <v>331</v>
      </c>
      <c r="B13" t="s">
        <v>35</v>
      </c>
      <c r="C13" t="s">
        <v>22</v>
      </c>
      <c r="D13" t="s">
        <v>334</v>
      </c>
      <c r="E13" t="s">
        <v>63</v>
      </c>
      <c r="F13">
        <v>2359.9897967208899</v>
      </c>
      <c r="G13">
        <v>693.05551356219598</v>
      </c>
      <c r="H13">
        <v>149.754764859761</v>
      </c>
      <c r="I13">
        <v>2755.4411921923102</v>
      </c>
      <c r="J13">
        <v>33274.1574932925</v>
      </c>
      <c r="K13">
        <v>6380.3323867634099</v>
      </c>
      <c r="L13">
        <v>85.853989291202396</v>
      </c>
      <c r="M13">
        <v>11759.9053937834</v>
      </c>
      <c r="N13">
        <v>10572.0584986904</v>
      </c>
      <c r="O13">
        <v>7360.75067796433</v>
      </c>
      <c r="P13">
        <v>1466.65316456202</v>
      </c>
      <c r="Q13">
        <v>576.14654273444603</v>
      </c>
      <c r="R13">
        <v>2256.1987854752301</v>
      </c>
      <c r="S13">
        <v>5065.9574155422897</v>
      </c>
      <c r="T13">
        <v>0</v>
      </c>
      <c r="U13">
        <v>0</v>
      </c>
      <c r="V13">
        <v>260.05249862773798</v>
      </c>
      <c r="W13">
        <v>7873.1824152171503</v>
      </c>
    </row>
    <row r="14" spans="1:23" x14ac:dyDescent="0.3">
      <c r="A14" t="s">
        <v>331</v>
      </c>
      <c r="B14" t="s">
        <v>35</v>
      </c>
      <c r="C14" t="s">
        <v>22</v>
      </c>
      <c r="D14" t="s">
        <v>335</v>
      </c>
      <c r="E14" t="s">
        <v>64</v>
      </c>
      <c r="F14">
        <v>2292.12992631011</v>
      </c>
      <c r="G14">
        <v>632.52445449116499</v>
      </c>
      <c r="H14">
        <v>188.34286686506201</v>
      </c>
      <c r="I14">
        <v>2758.2061759789299</v>
      </c>
      <c r="J14">
        <v>32983.454978752699</v>
      </c>
      <c r="K14">
        <v>6089.6104317590998</v>
      </c>
      <c r="L14">
        <v>65.466333606994397</v>
      </c>
      <c r="M14">
        <v>11793.6142813924</v>
      </c>
      <c r="N14">
        <v>10555.8908961693</v>
      </c>
      <c r="O14">
        <v>7529.6643798735904</v>
      </c>
      <c r="P14">
        <v>1526.65386573756</v>
      </c>
      <c r="Q14">
        <v>605.19425523731798</v>
      </c>
      <c r="R14">
        <v>2351.8797508869602</v>
      </c>
      <c r="S14">
        <v>5144.0957794511996</v>
      </c>
      <c r="T14">
        <v>0</v>
      </c>
      <c r="U14">
        <v>0</v>
      </c>
      <c r="V14">
        <v>265.92849741611599</v>
      </c>
      <c r="W14">
        <v>7344.4624562870304</v>
      </c>
    </row>
    <row r="15" spans="1:23" x14ac:dyDescent="0.3">
      <c r="A15" t="s">
        <v>331</v>
      </c>
      <c r="B15" t="s">
        <v>35</v>
      </c>
      <c r="C15" t="s">
        <v>22</v>
      </c>
      <c r="D15" t="s">
        <v>335</v>
      </c>
      <c r="E15" t="s">
        <v>65</v>
      </c>
      <c r="F15">
        <v>2320.6969997116398</v>
      </c>
      <c r="G15">
        <v>661.86570144555697</v>
      </c>
      <c r="H15">
        <v>102.008978011743</v>
      </c>
      <c r="I15">
        <v>2757.1006765145698</v>
      </c>
      <c r="J15">
        <v>32966.268686081203</v>
      </c>
      <c r="K15">
        <v>6209.2070653493702</v>
      </c>
      <c r="L15">
        <v>63.645867206305503</v>
      </c>
      <c r="M15">
        <v>11795.458392816599</v>
      </c>
      <c r="N15">
        <v>10500.651234797901</v>
      </c>
      <c r="O15">
        <v>6552.1765836568502</v>
      </c>
      <c r="P15">
        <v>1391.1996598727901</v>
      </c>
      <c r="Q15">
        <v>462.049653624511</v>
      </c>
      <c r="R15">
        <v>2230.7761891179198</v>
      </c>
      <c r="S15">
        <v>5144.0957794511996</v>
      </c>
      <c r="T15">
        <v>0</v>
      </c>
      <c r="U15">
        <v>0</v>
      </c>
      <c r="V15">
        <v>303.21775947293997</v>
      </c>
      <c r="W15">
        <v>8009.3013488677097</v>
      </c>
    </row>
    <row r="16" spans="1:23" x14ac:dyDescent="0.3">
      <c r="A16" t="s">
        <v>331</v>
      </c>
      <c r="B16" t="s">
        <v>35</v>
      </c>
      <c r="C16" t="s">
        <v>22</v>
      </c>
      <c r="D16" t="s">
        <v>335</v>
      </c>
      <c r="E16" t="s">
        <v>66</v>
      </c>
      <c r="F16">
        <v>2307.4866027473799</v>
      </c>
      <c r="G16">
        <v>649.16319632611396</v>
      </c>
      <c r="H16">
        <v>82.1504443025066</v>
      </c>
      <c r="I16">
        <v>2755.7851126499199</v>
      </c>
      <c r="J16">
        <v>32960.580563913798</v>
      </c>
      <c r="K16">
        <v>6150.0170341646499</v>
      </c>
      <c r="L16">
        <v>41.138384565541699</v>
      </c>
      <c r="M16">
        <v>11795.2374506095</v>
      </c>
      <c r="N16">
        <v>10465.4004509141</v>
      </c>
      <c r="O16">
        <v>6202.5078912846602</v>
      </c>
      <c r="P16">
        <v>1346.0432463408399</v>
      </c>
      <c r="Q16">
        <v>419.428961737603</v>
      </c>
      <c r="R16">
        <v>2185.1691750376099</v>
      </c>
      <c r="S16">
        <v>5144.0957794511996</v>
      </c>
      <c r="T16">
        <v>0</v>
      </c>
      <c r="U16">
        <v>0</v>
      </c>
      <c r="V16">
        <v>323.63964953377001</v>
      </c>
      <c r="W16">
        <v>8023.5515323257996</v>
      </c>
    </row>
    <row r="17" spans="1:23" x14ac:dyDescent="0.3">
      <c r="A17" t="s">
        <v>331</v>
      </c>
      <c r="B17" t="s">
        <v>35</v>
      </c>
      <c r="C17" t="s">
        <v>22</v>
      </c>
      <c r="D17" t="s">
        <v>335</v>
      </c>
      <c r="E17" t="s">
        <v>67</v>
      </c>
      <c r="F17">
        <v>2309.23920089383</v>
      </c>
      <c r="G17">
        <v>650.07178280195399</v>
      </c>
      <c r="H17">
        <v>147.62988725704901</v>
      </c>
      <c r="I17">
        <v>2757.8057504626399</v>
      </c>
      <c r="J17">
        <v>32971.599944279398</v>
      </c>
      <c r="K17">
        <v>6197.0864140744497</v>
      </c>
      <c r="L17">
        <v>57.303542216599297</v>
      </c>
      <c r="M17">
        <v>11792.7359671875</v>
      </c>
      <c r="N17">
        <v>10473.754522367401</v>
      </c>
      <c r="O17">
        <v>6776.78517518424</v>
      </c>
      <c r="P17">
        <v>1467.52261628425</v>
      </c>
      <c r="Q17">
        <v>536.04647775577098</v>
      </c>
      <c r="R17">
        <v>2307.6622932209898</v>
      </c>
      <c r="S17">
        <v>5144.0957794511996</v>
      </c>
      <c r="T17">
        <v>0</v>
      </c>
      <c r="U17">
        <v>0</v>
      </c>
      <c r="V17">
        <v>320.78095771874098</v>
      </c>
      <c r="W17">
        <v>7774.3611061115898</v>
      </c>
    </row>
    <row r="18" spans="1:23" x14ac:dyDescent="0.3">
      <c r="A18" t="s">
        <v>331</v>
      </c>
      <c r="B18" t="s">
        <v>35</v>
      </c>
      <c r="C18" t="s">
        <v>22</v>
      </c>
      <c r="D18" t="s">
        <v>336</v>
      </c>
      <c r="E18" t="s">
        <v>68</v>
      </c>
      <c r="F18">
        <v>2269.8718156944601</v>
      </c>
      <c r="G18">
        <v>638.57881813627705</v>
      </c>
      <c r="H18">
        <v>171.129163396904</v>
      </c>
      <c r="I18">
        <v>2690.7083665073801</v>
      </c>
      <c r="J18">
        <v>32617.4718599269</v>
      </c>
      <c r="K18">
        <v>5830.4370551154698</v>
      </c>
      <c r="L18">
        <v>82.922001592855395</v>
      </c>
      <c r="M18">
        <v>11560.287262739699</v>
      </c>
      <c r="N18">
        <v>10337.959399106399</v>
      </c>
      <c r="O18">
        <v>6944.9883264841601</v>
      </c>
      <c r="P18">
        <v>1452.5971280276101</v>
      </c>
      <c r="Q18">
        <v>556.57318671028895</v>
      </c>
      <c r="R18">
        <v>2248.2515753910802</v>
      </c>
      <c r="S18">
        <v>4966.0683557699704</v>
      </c>
      <c r="T18">
        <v>0</v>
      </c>
      <c r="U18">
        <v>0</v>
      </c>
      <c r="V18">
        <v>290.97191801878301</v>
      </c>
      <c r="W18">
        <v>7251.6774328893998</v>
      </c>
    </row>
    <row r="19" spans="1:23" x14ac:dyDescent="0.3">
      <c r="A19" t="s">
        <v>331</v>
      </c>
      <c r="B19" t="s">
        <v>35</v>
      </c>
      <c r="C19" t="s">
        <v>22</v>
      </c>
      <c r="D19" t="s">
        <v>336</v>
      </c>
      <c r="E19" t="s">
        <v>69</v>
      </c>
      <c r="F19">
        <v>2246.4660219092102</v>
      </c>
      <c r="G19">
        <v>616.33568202267497</v>
      </c>
      <c r="H19">
        <v>116.539997321006</v>
      </c>
      <c r="I19">
        <v>2687.8372361325501</v>
      </c>
      <c r="J19">
        <v>32603.121569844101</v>
      </c>
      <c r="K19">
        <v>5744.2100788980697</v>
      </c>
      <c r="L19">
        <v>36.115185095148703</v>
      </c>
      <c r="M19">
        <v>11561.1039256446</v>
      </c>
      <c r="N19">
        <v>10278.507467219601</v>
      </c>
      <c r="O19">
        <v>6163.0452810945799</v>
      </c>
      <c r="P19">
        <v>1335.34365882881</v>
      </c>
      <c r="Q19">
        <v>440.42789657438999</v>
      </c>
      <c r="R19">
        <v>2135.6854384969602</v>
      </c>
      <c r="S19">
        <v>4966.0683557699704</v>
      </c>
      <c r="T19">
        <v>0</v>
      </c>
      <c r="U19">
        <v>0</v>
      </c>
      <c r="V19">
        <v>434.58956869641202</v>
      </c>
      <c r="W19">
        <v>7542.3680516306904</v>
      </c>
    </row>
    <row r="20" spans="1:23" x14ac:dyDescent="0.3">
      <c r="A20" t="s">
        <v>331</v>
      </c>
      <c r="B20" t="s">
        <v>35</v>
      </c>
      <c r="C20" t="s">
        <v>22</v>
      </c>
      <c r="D20" t="s">
        <v>336</v>
      </c>
      <c r="E20" t="s">
        <v>70</v>
      </c>
      <c r="F20">
        <v>2266.66402604517</v>
      </c>
      <c r="G20">
        <v>636.66587974604602</v>
      </c>
      <c r="H20">
        <v>96.758401491617704</v>
      </c>
      <c r="I20">
        <v>2687.8295865364198</v>
      </c>
      <c r="J20">
        <v>32598.472768257401</v>
      </c>
      <c r="K20">
        <v>5905.6480031964602</v>
      </c>
      <c r="L20">
        <v>42.176324468525998</v>
      </c>
      <c r="M20">
        <v>11561.8007684243</v>
      </c>
      <c r="N20">
        <v>10257.1281969706</v>
      </c>
      <c r="O20">
        <v>5889.4615134687101</v>
      </c>
      <c r="P20">
        <v>1293.9008012004299</v>
      </c>
      <c r="Q20">
        <v>401.19211180664098</v>
      </c>
      <c r="R20">
        <v>2093.1751710090598</v>
      </c>
      <c r="S20">
        <v>4966.0683557699704</v>
      </c>
      <c r="T20">
        <v>0</v>
      </c>
      <c r="U20">
        <v>0</v>
      </c>
      <c r="V20">
        <v>503.780532752954</v>
      </c>
      <c r="W20">
        <v>7709.2084700182804</v>
      </c>
    </row>
    <row r="21" spans="1:23" x14ac:dyDescent="0.3">
      <c r="A21" t="s">
        <v>331</v>
      </c>
      <c r="B21" t="s">
        <v>35</v>
      </c>
      <c r="C21" t="s">
        <v>22</v>
      </c>
      <c r="D21" t="s">
        <v>336</v>
      </c>
      <c r="E21" t="s">
        <v>71</v>
      </c>
      <c r="F21">
        <v>2277.6664482542101</v>
      </c>
      <c r="G21">
        <v>646.60241305024203</v>
      </c>
      <c r="H21">
        <v>172.082153970832</v>
      </c>
      <c r="I21">
        <v>2690.3030401061501</v>
      </c>
      <c r="J21">
        <v>32613.130757859501</v>
      </c>
      <c r="K21">
        <v>5961.7437249056402</v>
      </c>
      <c r="L21">
        <v>58.945620992364702</v>
      </c>
      <c r="M21">
        <v>11559.942297932599</v>
      </c>
      <c r="N21">
        <v>10316.516328952401</v>
      </c>
      <c r="O21">
        <v>6697.8923432904603</v>
      </c>
      <c r="P21">
        <v>1434.2301744767401</v>
      </c>
      <c r="Q21">
        <v>532.72784902667001</v>
      </c>
      <c r="R21">
        <v>2238.6365263560201</v>
      </c>
      <c r="S21">
        <v>4966.0683557699704</v>
      </c>
      <c r="T21">
        <v>0</v>
      </c>
      <c r="U21">
        <v>0</v>
      </c>
      <c r="V21">
        <v>511.82589362940899</v>
      </c>
      <c r="W21">
        <v>7571.2609133715396</v>
      </c>
    </row>
    <row r="22" spans="1:23" x14ac:dyDescent="0.3">
      <c r="A22" t="s">
        <v>331</v>
      </c>
      <c r="B22" t="s">
        <v>35</v>
      </c>
      <c r="C22" t="s">
        <v>22</v>
      </c>
      <c r="D22" t="s">
        <v>337</v>
      </c>
      <c r="E22" t="s">
        <v>72</v>
      </c>
      <c r="F22">
        <v>2248.79181254473</v>
      </c>
      <c r="G22">
        <v>603.67450130458303</v>
      </c>
      <c r="H22">
        <v>190.295874339195</v>
      </c>
      <c r="I22">
        <v>2725.1346956068901</v>
      </c>
      <c r="J22">
        <v>32800.993497490803</v>
      </c>
      <c r="K22">
        <v>5853.00209068597</v>
      </c>
      <c r="L22">
        <v>76.237229212637004</v>
      </c>
      <c r="M22">
        <v>11874.3949613488</v>
      </c>
      <c r="N22">
        <v>10237.6932532668</v>
      </c>
      <c r="O22">
        <v>6501.5773508211396</v>
      </c>
      <c r="P22">
        <v>1448.40432194241</v>
      </c>
      <c r="Q22">
        <v>534.64976295245299</v>
      </c>
      <c r="R22">
        <v>2278.8924432686199</v>
      </c>
      <c r="S22">
        <v>4528.79897458504</v>
      </c>
      <c r="T22">
        <v>0</v>
      </c>
      <c r="U22">
        <v>0</v>
      </c>
      <c r="V22">
        <v>465.78631510432899</v>
      </c>
      <c r="W22">
        <v>6777.9952059409597</v>
      </c>
    </row>
    <row r="23" spans="1:23" x14ac:dyDescent="0.3">
      <c r="A23" t="s">
        <v>331</v>
      </c>
      <c r="B23" t="s">
        <v>35</v>
      </c>
      <c r="C23" t="s">
        <v>22</v>
      </c>
      <c r="D23" t="s">
        <v>337</v>
      </c>
      <c r="E23" t="s">
        <v>73</v>
      </c>
      <c r="F23">
        <v>2253.95385417738</v>
      </c>
      <c r="G23">
        <v>609.68133763872504</v>
      </c>
      <c r="H23">
        <v>119.245125243346</v>
      </c>
      <c r="I23">
        <v>2723.29865961005</v>
      </c>
      <c r="J23">
        <v>32788.199027407398</v>
      </c>
      <c r="K23">
        <v>5879.3702045159298</v>
      </c>
      <c r="L23">
        <v>44.6322832951221</v>
      </c>
      <c r="M23">
        <v>11875.3253847706</v>
      </c>
      <c r="N23">
        <v>10195.771328209699</v>
      </c>
      <c r="O23">
        <v>5806.5204500017198</v>
      </c>
      <c r="P23">
        <v>1343.58019382609</v>
      </c>
      <c r="Q23">
        <v>420.86332549013798</v>
      </c>
      <c r="R23">
        <v>2190.1051784799201</v>
      </c>
      <c r="S23">
        <v>4528.79897458504</v>
      </c>
      <c r="T23">
        <v>0</v>
      </c>
      <c r="U23">
        <v>0</v>
      </c>
      <c r="V23">
        <v>561.22712208658197</v>
      </c>
      <c r="W23">
        <v>7355.8444656376396</v>
      </c>
    </row>
    <row r="24" spans="1:23" x14ac:dyDescent="0.3">
      <c r="A24" t="s">
        <v>331</v>
      </c>
      <c r="B24" t="s">
        <v>35</v>
      </c>
      <c r="C24" t="s">
        <v>22</v>
      </c>
      <c r="D24" t="s">
        <v>337</v>
      </c>
      <c r="E24" t="s">
        <v>74</v>
      </c>
      <c r="F24">
        <v>2260.7053266927101</v>
      </c>
      <c r="G24">
        <v>616.63101594285001</v>
      </c>
      <c r="H24">
        <v>101.920880166047</v>
      </c>
      <c r="I24">
        <v>2722.8572237315002</v>
      </c>
      <c r="J24">
        <v>32785.298124515102</v>
      </c>
      <c r="K24">
        <v>5903.7629708275699</v>
      </c>
      <c r="L24">
        <v>43.665448762488801</v>
      </c>
      <c r="M24">
        <v>11875.9404808242</v>
      </c>
      <c r="N24">
        <v>10190.007109804401</v>
      </c>
      <c r="O24">
        <v>5657.8932145211602</v>
      </c>
      <c r="P24">
        <v>1310.2659146410799</v>
      </c>
      <c r="Q24">
        <v>389.10856158041702</v>
      </c>
      <c r="R24">
        <v>2156.2230645967002</v>
      </c>
      <c r="S24">
        <v>4528.79897458504</v>
      </c>
      <c r="T24">
        <v>0</v>
      </c>
      <c r="U24">
        <v>0</v>
      </c>
      <c r="V24">
        <v>612.09859245517703</v>
      </c>
      <c r="W24">
        <v>7443.39463441915</v>
      </c>
    </row>
    <row r="25" spans="1:23" x14ac:dyDescent="0.3">
      <c r="A25" t="s">
        <v>331</v>
      </c>
      <c r="B25" t="s">
        <v>35</v>
      </c>
      <c r="C25" t="s">
        <v>22</v>
      </c>
      <c r="D25" t="s">
        <v>337</v>
      </c>
      <c r="E25" t="s">
        <v>75</v>
      </c>
      <c r="F25">
        <v>2255.0098877401902</v>
      </c>
      <c r="G25">
        <v>610.33477179846102</v>
      </c>
      <c r="H25">
        <v>159.20032718081299</v>
      </c>
      <c r="I25">
        <v>2724.37963659247</v>
      </c>
      <c r="J25">
        <v>32792.346902504898</v>
      </c>
      <c r="K25">
        <v>5853.2574701940703</v>
      </c>
      <c r="L25">
        <v>63.432545942190302</v>
      </c>
      <c r="M25">
        <v>11873.7664237518</v>
      </c>
      <c r="N25">
        <v>10179.133121172499</v>
      </c>
      <c r="O25">
        <v>5935.4433095926297</v>
      </c>
      <c r="P25">
        <v>1396.12573959424</v>
      </c>
      <c r="Q25">
        <v>474.56128796130503</v>
      </c>
      <c r="R25">
        <v>2238.6179142289402</v>
      </c>
      <c r="S25">
        <v>4528.79897458504</v>
      </c>
      <c r="T25">
        <v>0</v>
      </c>
      <c r="U25">
        <v>0</v>
      </c>
      <c r="V25">
        <v>617.512575038725</v>
      </c>
      <c r="W25">
        <v>7073.3921876832501</v>
      </c>
    </row>
    <row r="26" spans="1:23" x14ac:dyDescent="0.3">
      <c r="A26" t="s">
        <v>331</v>
      </c>
      <c r="B26" t="s">
        <v>35</v>
      </c>
      <c r="C26" t="s">
        <v>22</v>
      </c>
      <c r="D26" t="s">
        <v>338</v>
      </c>
      <c r="E26" t="s">
        <v>76</v>
      </c>
      <c r="F26">
        <v>2227.3277118324199</v>
      </c>
      <c r="G26">
        <v>557.73433713227496</v>
      </c>
      <c r="H26">
        <v>201.40897848905399</v>
      </c>
      <c r="I26">
        <v>2822.8787411951998</v>
      </c>
      <c r="J26">
        <v>32758.196222672999</v>
      </c>
      <c r="K26">
        <v>5728.0222473441199</v>
      </c>
      <c r="L26">
        <v>64.808406639408901</v>
      </c>
      <c r="M26">
        <v>11921.4238675819</v>
      </c>
      <c r="N26">
        <v>10325.666978138401</v>
      </c>
      <c r="O26">
        <v>6257.0118631934702</v>
      </c>
      <c r="P26">
        <v>1406.9974674349601</v>
      </c>
      <c r="Q26">
        <v>499.07237193944002</v>
      </c>
      <c r="R26">
        <v>2210.8258717138301</v>
      </c>
      <c r="S26">
        <v>4301.0140485725096</v>
      </c>
      <c r="T26">
        <v>0</v>
      </c>
      <c r="U26">
        <v>0</v>
      </c>
      <c r="V26">
        <v>739.16200609423197</v>
      </c>
      <c r="W26">
        <v>6362.2205314761804</v>
      </c>
    </row>
    <row r="27" spans="1:23" x14ac:dyDescent="0.3">
      <c r="A27" t="s">
        <v>331</v>
      </c>
      <c r="B27" t="s">
        <v>35</v>
      </c>
      <c r="C27" t="s">
        <v>22</v>
      </c>
      <c r="D27" t="s">
        <v>338</v>
      </c>
      <c r="E27" t="s">
        <v>77</v>
      </c>
      <c r="F27">
        <v>2243.61914579831</v>
      </c>
      <c r="G27">
        <v>574.54235237858995</v>
      </c>
      <c r="H27">
        <v>145.718315463522</v>
      </c>
      <c r="I27">
        <v>2821.8153627138499</v>
      </c>
      <c r="J27">
        <v>32749.811008999099</v>
      </c>
      <c r="K27">
        <v>5898.8738762989296</v>
      </c>
      <c r="L27">
        <v>38.790124415814503</v>
      </c>
      <c r="M27">
        <v>11923.019040318601</v>
      </c>
      <c r="N27">
        <v>10331.9514019446</v>
      </c>
      <c r="O27">
        <v>5925.1367077795403</v>
      </c>
      <c r="P27">
        <v>1330.2598405968999</v>
      </c>
      <c r="Q27">
        <v>412.00215855502802</v>
      </c>
      <c r="R27">
        <v>2150.62971123036</v>
      </c>
      <c r="S27">
        <v>4301.0140485725096</v>
      </c>
      <c r="T27">
        <v>0</v>
      </c>
      <c r="U27">
        <v>0</v>
      </c>
      <c r="V27">
        <v>888.31121147733199</v>
      </c>
      <c r="W27">
        <v>7077.5950335399903</v>
      </c>
    </row>
    <row r="28" spans="1:23" x14ac:dyDescent="0.3">
      <c r="A28" t="s">
        <v>331</v>
      </c>
      <c r="B28" t="s">
        <v>35</v>
      </c>
      <c r="C28" t="s">
        <v>22</v>
      </c>
      <c r="D28" t="s">
        <v>338</v>
      </c>
      <c r="E28" t="s">
        <v>78</v>
      </c>
      <c r="F28">
        <v>2262.4081471097902</v>
      </c>
      <c r="G28">
        <v>593.45847413831405</v>
      </c>
      <c r="H28">
        <v>124.61239073057</v>
      </c>
      <c r="I28">
        <v>2821.6884684349998</v>
      </c>
      <c r="J28">
        <v>32746.471956700902</v>
      </c>
      <c r="K28">
        <v>6010.3484018178096</v>
      </c>
      <c r="L28">
        <v>45.417316809070797</v>
      </c>
      <c r="M28">
        <v>11923.379962134401</v>
      </c>
      <c r="N28">
        <v>10316.421125733499</v>
      </c>
      <c r="O28">
        <v>5727.1617984268796</v>
      </c>
      <c r="P28">
        <v>1297.04127682392</v>
      </c>
      <c r="Q28">
        <v>380.50710878937599</v>
      </c>
      <c r="R28">
        <v>2116.5346486201001</v>
      </c>
      <c r="S28">
        <v>4301.0140485725096</v>
      </c>
      <c r="T28">
        <v>0</v>
      </c>
      <c r="U28">
        <v>0</v>
      </c>
      <c r="V28">
        <v>921.12743461141599</v>
      </c>
      <c r="W28">
        <v>7203.3709025833896</v>
      </c>
    </row>
    <row r="29" spans="1:23" x14ac:dyDescent="0.3">
      <c r="A29" t="s">
        <v>331</v>
      </c>
      <c r="B29" t="s">
        <v>35</v>
      </c>
      <c r="C29" t="s">
        <v>22</v>
      </c>
      <c r="D29" t="s">
        <v>338</v>
      </c>
      <c r="E29" t="s">
        <v>79</v>
      </c>
      <c r="F29">
        <v>2269.89721294626</v>
      </c>
      <c r="G29">
        <v>600.02196853093301</v>
      </c>
      <c r="H29">
        <v>188.75322351390801</v>
      </c>
      <c r="I29">
        <v>2824.2039228454901</v>
      </c>
      <c r="J29">
        <v>32755.721100453498</v>
      </c>
      <c r="K29">
        <v>6158.5074175026703</v>
      </c>
      <c r="L29">
        <v>64.048938298598898</v>
      </c>
      <c r="M29">
        <v>11921.963747705</v>
      </c>
      <c r="N29">
        <v>10340.100268665899</v>
      </c>
      <c r="O29">
        <v>6194.5476660403101</v>
      </c>
      <c r="P29">
        <v>1406.0632666798899</v>
      </c>
      <c r="Q29">
        <v>483.25668916789601</v>
      </c>
      <c r="R29">
        <v>2228.7517609759898</v>
      </c>
      <c r="S29">
        <v>4301.0140485725096</v>
      </c>
      <c r="T29">
        <v>0</v>
      </c>
      <c r="U29">
        <v>0</v>
      </c>
      <c r="V29">
        <v>866.53931009971802</v>
      </c>
      <c r="W29">
        <v>7106.91085834163</v>
      </c>
    </row>
    <row r="30" spans="1:23" x14ac:dyDescent="0.3">
      <c r="A30" t="s">
        <v>331</v>
      </c>
      <c r="B30" t="s">
        <v>35</v>
      </c>
      <c r="C30" t="s">
        <v>22</v>
      </c>
      <c r="D30" t="s">
        <v>339</v>
      </c>
      <c r="E30" t="s">
        <v>80</v>
      </c>
      <c r="F30">
        <v>2229.8441735004299</v>
      </c>
      <c r="G30">
        <v>557.49704015324505</v>
      </c>
      <c r="H30">
        <v>199.86501187536501</v>
      </c>
      <c r="I30">
        <v>2848.6397937725401</v>
      </c>
      <c r="J30">
        <v>32629.7127075143</v>
      </c>
      <c r="K30">
        <v>5913.12919861307</v>
      </c>
      <c r="L30">
        <v>62.884807995056399</v>
      </c>
      <c r="M30">
        <v>11981.1744064616</v>
      </c>
      <c r="N30">
        <v>10430.197295669301</v>
      </c>
      <c r="O30">
        <v>6025.9484099587999</v>
      </c>
      <c r="P30">
        <v>1400.01983292154</v>
      </c>
      <c r="Q30">
        <v>477.29772491723099</v>
      </c>
      <c r="R30">
        <v>2253.9805763453901</v>
      </c>
      <c r="S30">
        <v>3825.6321870647798</v>
      </c>
      <c r="T30">
        <v>0</v>
      </c>
      <c r="U30">
        <v>0</v>
      </c>
      <c r="V30">
        <v>828.36919104692299</v>
      </c>
      <c r="W30">
        <v>6554.1697416115403</v>
      </c>
    </row>
    <row r="31" spans="1:23" x14ac:dyDescent="0.3">
      <c r="A31" t="s">
        <v>331</v>
      </c>
      <c r="B31" t="s">
        <v>35</v>
      </c>
      <c r="C31" t="s">
        <v>22</v>
      </c>
      <c r="D31" t="s">
        <v>339</v>
      </c>
      <c r="E31" t="s">
        <v>81</v>
      </c>
      <c r="F31">
        <v>2252.6357310605699</v>
      </c>
      <c r="G31">
        <v>580.72327382939602</v>
      </c>
      <c r="H31">
        <v>158.65806070488699</v>
      </c>
      <c r="I31">
        <v>2847.6487534732701</v>
      </c>
      <c r="J31">
        <v>32623.568049060599</v>
      </c>
      <c r="K31">
        <v>5900.9731213770501</v>
      </c>
      <c r="L31">
        <v>51.865725839738801</v>
      </c>
      <c r="M31">
        <v>11982.573069038101</v>
      </c>
      <c r="N31">
        <v>10439.552190754601</v>
      </c>
      <c r="O31">
        <v>5788.03093043024</v>
      </c>
      <c r="P31">
        <v>1330.4373078835099</v>
      </c>
      <c r="Q31">
        <v>401.15068383873501</v>
      </c>
      <c r="R31">
        <v>2195.3847342650502</v>
      </c>
      <c r="S31">
        <v>3825.6321870647798</v>
      </c>
      <c r="T31">
        <v>0</v>
      </c>
      <c r="U31">
        <v>0</v>
      </c>
      <c r="V31">
        <v>1066.14895398623</v>
      </c>
      <c r="W31">
        <v>6996.7776796901799</v>
      </c>
    </row>
    <row r="32" spans="1:23" x14ac:dyDescent="0.3">
      <c r="A32" t="s">
        <v>331</v>
      </c>
      <c r="B32" t="s">
        <v>35</v>
      </c>
      <c r="C32" t="s">
        <v>22</v>
      </c>
      <c r="D32" t="s">
        <v>339</v>
      </c>
      <c r="E32" t="s">
        <v>177</v>
      </c>
      <c r="F32">
        <v>2242.1168502158398</v>
      </c>
      <c r="G32">
        <v>570.66312832516701</v>
      </c>
      <c r="H32">
        <v>146.18906728815</v>
      </c>
      <c r="I32">
        <v>2846.2751138625199</v>
      </c>
      <c r="J32">
        <v>32620.185161787202</v>
      </c>
      <c r="K32">
        <v>5817.9529398299201</v>
      </c>
      <c r="L32">
        <v>36.1480584864142</v>
      </c>
      <c r="M32">
        <v>11982.932486477999</v>
      </c>
      <c r="N32">
        <v>10433.4630036912</v>
      </c>
      <c r="O32">
        <v>5628.5582306553097</v>
      </c>
      <c r="P32">
        <v>1285.3581783520599</v>
      </c>
      <c r="Q32">
        <v>360.54120825243598</v>
      </c>
      <c r="R32">
        <v>2146.99605169709</v>
      </c>
      <c r="S32">
        <v>3825.6321870647798</v>
      </c>
      <c r="T32">
        <v>0</v>
      </c>
      <c r="U32">
        <v>0</v>
      </c>
      <c r="V32">
        <v>1253.6903074581901</v>
      </c>
      <c r="W32">
        <v>6985.7845368099797</v>
      </c>
    </row>
    <row r="33" spans="1:23" x14ac:dyDescent="0.3">
      <c r="A33" t="s">
        <v>331</v>
      </c>
      <c r="B33" t="s">
        <v>35</v>
      </c>
      <c r="C33" t="s">
        <v>22</v>
      </c>
      <c r="D33" t="s">
        <v>339</v>
      </c>
      <c r="E33" t="s">
        <v>178</v>
      </c>
      <c r="F33">
        <v>2259.36297953242</v>
      </c>
      <c r="G33">
        <v>586.97989335178897</v>
      </c>
      <c r="H33">
        <v>199.30973937950401</v>
      </c>
      <c r="I33">
        <v>2848.9027746483198</v>
      </c>
      <c r="J33">
        <v>32628.507811134099</v>
      </c>
      <c r="K33">
        <v>5836.25737388585</v>
      </c>
      <c r="L33">
        <v>66.860155071638204</v>
      </c>
      <c r="M33">
        <v>11982.1753889108</v>
      </c>
      <c r="N33">
        <v>10449.402849406701</v>
      </c>
      <c r="O33">
        <v>6017.3846263864898</v>
      </c>
      <c r="P33">
        <v>1385.33350933765</v>
      </c>
      <c r="Q33">
        <v>452.90048982367802</v>
      </c>
      <c r="R33">
        <v>2251.5288718255701</v>
      </c>
      <c r="S33">
        <v>3825.6321870647798</v>
      </c>
      <c r="T33">
        <v>0</v>
      </c>
      <c r="U33">
        <v>0</v>
      </c>
      <c r="V33">
        <v>1124.68855734811</v>
      </c>
      <c r="W33">
        <v>6829.8442746218498</v>
      </c>
    </row>
    <row r="34" spans="1:23" x14ac:dyDescent="0.3">
      <c r="A34" t="s">
        <v>331</v>
      </c>
      <c r="B34" t="s">
        <v>35</v>
      </c>
      <c r="C34" t="s">
        <v>22</v>
      </c>
      <c r="D34" t="s">
        <v>340</v>
      </c>
      <c r="E34" t="s">
        <v>192</v>
      </c>
      <c r="F34">
        <v>2175.3284780300901</v>
      </c>
      <c r="G34">
        <v>511.13318774678498</v>
      </c>
      <c r="H34">
        <v>247.381191422141</v>
      </c>
      <c r="I34">
        <v>2822.14409315894</v>
      </c>
      <c r="J34">
        <v>32605.822807636399</v>
      </c>
      <c r="K34">
        <v>5584.76627216418</v>
      </c>
      <c r="L34">
        <v>63.027756532927</v>
      </c>
      <c r="M34">
        <v>11682.340436741901</v>
      </c>
      <c r="N34">
        <v>10012.1616902961</v>
      </c>
      <c r="O34">
        <v>6297.1898058076004</v>
      </c>
      <c r="P34">
        <v>1395.54963036872</v>
      </c>
      <c r="Q34">
        <v>483.71364810268102</v>
      </c>
      <c r="R34">
        <v>2256.95745853262</v>
      </c>
      <c r="S34">
        <v>3364.0669823674102</v>
      </c>
      <c r="T34">
        <v>0</v>
      </c>
      <c r="U34">
        <v>0</v>
      </c>
      <c r="V34">
        <v>1308.23019530682</v>
      </c>
      <c r="W34">
        <v>5853.1229757535903</v>
      </c>
    </row>
    <row r="35" spans="1:23" x14ac:dyDescent="0.3">
      <c r="A35" t="s">
        <v>331</v>
      </c>
      <c r="B35" t="s">
        <v>35</v>
      </c>
      <c r="C35" t="s">
        <v>22</v>
      </c>
      <c r="D35" t="s">
        <v>340</v>
      </c>
      <c r="E35" t="s">
        <v>194</v>
      </c>
      <c r="F35">
        <v>2205.3709328609798</v>
      </c>
      <c r="G35">
        <v>541.62454099682395</v>
      </c>
      <c r="H35">
        <v>186.183930383562</v>
      </c>
      <c r="I35">
        <v>2821.4691118005899</v>
      </c>
      <c r="J35">
        <v>32596.1789376655</v>
      </c>
      <c r="K35">
        <v>5722.3233998188198</v>
      </c>
      <c r="L35">
        <v>49.676526573573099</v>
      </c>
      <c r="M35">
        <v>11682.7675473775</v>
      </c>
      <c r="N35">
        <v>9986.3716493790398</v>
      </c>
      <c r="O35">
        <v>5787.5358982213402</v>
      </c>
      <c r="P35">
        <v>1315.89667753497</v>
      </c>
      <c r="Q35">
        <v>391.58013454358598</v>
      </c>
      <c r="R35">
        <v>2196.1778905613</v>
      </c>
      <c r="S35">
        <v>3364.0669823674102</v>
      </c>
      <c r="T35">
        <v>0</v>
      </c>
      <c r="U35">
        <v>0</v>
      </c>
      <c r="V35">
        <v>1491.5943933918099</v>
      </c>
      <c r="W35">
        <v>6502.6676735052297</v>
      </c>
    </row>
    <row r="36" spans="1:23" x14ac:dyDescent="0.3">
      <c r="A36" t="s">
        <v>331</v>
      </c>
      <c r="B36" t="s">
        <v>35</v>
      </c>
      <c r="C36" t="s">
        <v>22</v>
      </c>
      <c r="D36" t="s">
        <v>340</v>
      </c>
      <c r="E36" t="s">
        <v>196</v>
      </c>
      <c r="F36">
        <v>2208.72644121964</v>
      </c>
      <c r="G36">
        <v>545.22425731542899</v>
      </c>
      <c r="H36">
        <v>160.54170130244799</v>
      </c>
      <c r="I36">
        <v>2820.89464628205</v>
      </c>
      <c r="J36">
        <v>32592.894130610599</v>
      </c>
      <c r="K36">
        <v>5726.3452423749604</v>
      </c>
      <c r="L36">
        <v>37.938703148541698</v>
      </c>
      <c r="M36">
        <v>11682.7379394952</v>
      </c>
      <c r="N36">
        <v>9974.9031246885097</v>
      </c>
      <c r="O36">
        <v>5605.5792515026296</v>
      </c>
      <c r="P36">
        <v>1287.29386357153</v>
      </c>
      <c r="Q36">
        <v>360.60071304661301</v>
      </c>
      <c r="R36">
        <v>2172.0153667654099</v>
      </c>
      <c r="S36">
        <v>3364.0669823674102</v>
      </c>
      <c r="T36">
        <v>0</v>
      </c>
      <c r="U36">
        <v>0</v>
      </c>
      <c r="V36">
        <v>1456.38185380442</v>
      </c>
      <c r="W36">
        <v>6653.6747129498599</v>
      </c>
    </row>
    <row r="37" spans="1:23" x14ac:dyDescent="0.3">
      <c r="A37" t="s">
        <v>331</v>
      </c>
      <c r="B37" t="s">
        <v>35</v>
      </c>
      <c r="C37" t="s">
        <v>22</v>
      </c>
      <c r="D37" t="s">
        <v>340</v>
      </c>
      <c r="E37" t="s">
        <v>198</v>
      </c>
      <c r="F37">
        <v>2237.4701945493698</v>
      </c>
      <c r="G37">
        <v>572.81978844468495</v>
      </c>
      <c r="H37">
        <v>242.801316492128</v>
      </c>
      <c r="I37">
        <v>2824.1363762247702</v>
      </c>
      <c r="J37">
        <v>32603.221407955501</v>
      </c>
      <c r="K37">
        <v>5819.5784331902296</v>
      </c>
      <c r="L37">
        <v>81.351255935670295</v>
      </c>
      <c r="M37">
        <v>11682.650871530999</v>
      </c>
      <c r="N37">
        <v>10008.009371939101</v>
      </c>
      <c r="O37">
        <v>6140.3889678484402</v>
      </c>
      <c r="P37">
        <v>1400.7312857071099</v>
      </c>
      <c r="Q37">
        <v>468.15009585863902</v>
      </c>
      <c r="R37">
        <v>2287.1033100282998</v>
      </c>
      <c r="S37">
        <v>3364.0669823674102</v>
      </c>
      <c r="T37">
        <v>0</v>
      </c>
      <c r="U37">
        <v>0</v>
      </c>
      <c r="V37">
        <v>1578.4117797521601</v>
      </c>
      <c r="W37">
        <v>6483.9672238515896</v>
      </c>
    </row>
    <row r="38" spans="1:23" x14ac:dyDescent="0.3">
      <c r="A38" t="s">
        <v>331</v>
      </c>
      <c r="B38" t="s">
        <v>35</v>
      </c>
      <c r="C38" t="s">
        <v>22</v>
      </c>
      <c r="D38" t="s">
        <v>341</v>
      </c>
      <c r="E38" t="s">
        <v>199</v>
      </c>
      <c r="F38">
        <v>2187.52163383367</v>
      </c>
      <c r="G38">
        <v>494.23093075069698</v>
      </c>
      <c r="H38">
        <v>273.75105393037597</v>
      </c>
      <c r="I38">
        <v>2900.9571036493699</v>
      </c>
      <c r="J38">
        <v>32919.6721871384</v>
      </c>
      <c r="K38">
        <v>5546.6823996123903</v>
      </c>
      <c r="L38">
        <v>55.121722576350898</v>
      </c>
      <c r="M38">
        <v>11746.6554667196</v>
      </c>
      <c r="N38">
        <v>9911.9763239169206</v>
      </c>
      <c r="O38">
        <v>6351.2409554920996</v>
      </c>
      <c r="P38">
        <v>1397.3673035052</v>
      </c>
      <c r="Q38">
        <v>487.919641481773</v>
      </c>
      <c r="R38">
        <v>2247.2390501308901</v>
      </c>
      <c r="S38">
        <v>2786.2493760126099</v>
      </c>
      <c r="T38">
        <v>0</v>
      </c>
      <c r="U38">
        <v>0</v>
      </c>
      <c r="V38">
        <v>1462.46280050929</v>
      </c>
      <c r="W38">
        <v>5727.0807970131</v>
      </c>
    </row>
    <row r="39" spans="1:23" x14ac:dyDescent="0.3">
      <c r="A39" t="s">
        <v>331</v>
      </c>
      <c r="B39" t="s">
        <v>35</v>
      </c>
      <c r="C39" t="s">
        <v>22</v>
      </c>
      <c r="D39" t="s">
        <v>341</v>
      </c>
      <c r="E39" t="s">
        <v>203</v>
      </c>
      <c r="F39">
        <v>2214.96629254557</v>
      </c>
      <c r="G39">
        <v>522.11130103514097</v>
      </c>
      <c r="H39">
        <v>208.85139848188501</v>
      </c>
      <c r="I39">
        <v>2900.1944526000698</v>
      </c>
      <c r="J39">
        <v>32911.3290069785</v>
      </c>
      <c r="K39">
        <v>5699.5579829825301</v>
      </c>
      <c r="L39">
        <v>39.009233419609103</v>
      </c>
      <c r="M39">
        <v>11747.068378578</v>
      </c>
      <c r="N39">
        <v>9903.1299931558497</v>
      </c>
      <c r="O39">
        <v>5949.3085724165503</v>
      </c>
      <c r="P39">
        <v>1319.1262636593899</v>
      </c>
      <c r="Q39">
        <v>398.32487657442999</v>
      </c>
      <c r="R39">
        <v>2186.54846850077</v>
      </c>
      <c r="S39">
        <v>2786.2493760126099</v>
      </c>
      <c r="T39">
        <v>0</v>
      </c>
      <c r="U39">
        <v>0</v>
      </c>
      <c r="V39">
        <v>1592.7966748291201</v>
      </c>
      <c r="W39">
        <v>6378.0188265194602</v>
      </c>
    </row>
    <row r="40" spans="1:23" x14ac:dyDescent="0.3">
      <c r="A40" t="s">
        <v>331</v>
      </c>
      <c r="B40" t="s">
        <v>35</v>
      </c>
      <c r="C40" t="s">
        <v>22</v>
      </c>
      <c r="D40" t="s">
        <v>341</v>
      </c>
      <c r="E40" t="s">
        <v>207</v>
      </c>
      <c r="F40">
        <v>2239.3839370877099</v>
      </c>
      <c r="G40">
        <v>546.635613505891</v>
      </c>
      <c r="H40">
        <v>184.48578249628599</v>
      </c>
      <c r="I40">
        <v>2900.1367712840902</v>
      </c>
      <c r="J40">
        <v>32908.065350554301</v>
      </c>
      <c r="K40">
        <v>5706.0766658598995</v>
      </c>
      <c r="L40">
        <v>59.788528485849397</v>
      </c>
      <c r="M40">
        <v>11747.086515765999</v>
      </c>
      <c r="N40">
        <v>9883.5458078719603</v>
      </c>
      <c r="O40">
        <v>5726.9842202623404</v>
      </c>
      <c r="P40">
        <v>1283.7741386039299</v>
      </c>
      <c r="Q40">
        <v>364.39786718695598</v>
      </c>
      <c r="R40">
        <v>2150.0446747783099</v>
      </c>
      <c r="S40">
        <v>2786.2493760126099</v>
      </c>
      <c r="T40">
        <v>0</v>
      </c>
      <c r="U40">
        <v>0</v>
      </c>
      <c r="V40">
        <v>1643.7584604855899</v>
      </c>
      <c r="W40">
        <v>6412.14983660299</v>
      </c>
    </row>
    <row r="41" spans="1:23" x14ac:dyDescent="0.3">
      <c r="A41" t="s">
        <v>331</v>
      </c>
      <c r="B41" t="s">
        <v>35</v>
      </c>
      <c r="C41" t="s">
        <v>22</v>
      </c>
      <c r="D41" t="s">
        <v>341</v>
      </c>
      <c r="E41" t="s">
        <v>209</v>
      </c>
      <c r="F41">
        <v>2237.6960247893899</v>
      </c>
      <c r="G41">
        <v>544.09104058523906</v>
      </c>
      <c r="H41">
        <v>272.34938708998999</v>
      </c>
      <c r="I41">
        <v>2902.3375869675401</v>
      </c>
      <c r="J41">
        <v>32917.831224347901</v>
      </c>
      <c r="K41">
        <v>5697.0417953047299</v>
      </c>
      <c r="L41">
        <v>80.721325381751299</v>
      </c>
      <c r="M41">
        <v>11747.188514567501</v>
      </c>
      <c r="N41">
        <v>9916.0552929937403</v>
      </c>
      <c r="O41">
        <v>6260.2077337349301</v>
      </c>
      <c r="P41">
        <v>1387.62305919402</v>
      </c>
      <c r="Q41">
        <v>466.78240024521199</v>
      </c>
      <c r="R41">
        <v>2251.1281100412698</v>
      </c>
      <c r="S41">
        <v>2786.2493760126099</v>
      </c>
      <c r="T41">
        <v>0</v>
      </c>
      <c r="U41">
        <v>0</v>
      </c>
      <c r="V41">
        <v>1793.6017811280101</v>
      </c>
      <c r="W41">
        <v>6124.7631798659504</v>
      </c>
    </row>
    <row r="42" spans="1:23" x14ac:dyDescent="0.3">
      <c r="A42" t="s">
        <v>331</v>
      </c>
      <c r="B42" t="s">
        <v>35</v>
      </c>
      <c r="C42" t="s">
        <v>22</v>
      </c>
      <c r="D42" t="s">
        <v>342</v>
      </c>
      <c r="E42" t="s">
        <v>249</v>
      </c>
      <c r="F42">
        <v>2087.7191112056898</v>
      </c>
      <c r="G42">
        <v>441.43969334632499</v>
      </c>
      <c r="H42">
        <v>271.22900505809901</v>
      </c>
      <c r="I42">
        <v>2739.0562001992598</v>
      </c>
      <c r="J42">
        <v>32790.709112742501</v>
      </c>
      <c r="K42">
        <v>5185.5278710357497</v>
      </c>
      <c r="L42">
        <v>44.832360673590102</v>
      </c>
      <c r="M42">
        <v>11756.9748162304</v>
      </c>
      <c r="N42">
        <v>9814.9921946256909</v>
      </c>
      <c r="O42">
        <v>6092.2271895280901</v>
      </c>
      <c r="P42">
        <v>1376.4202877207299</v>
      </c>
      <c r="Q42">
        <v>465.04152218791302</v>
      </c>
      <c r="R42">
        <v>2233.5322789813599</v>
      </c>
      <c r="S42">
        <v>2289.6696497660901</v>
      </c>
      <c r="T42">
        <v>0</v>
      </c>
      <c r="U42">
        <v>0</v>
      </c>
      <c r="V42">
        <v>1501.4990816853599</v>
      </c>
      <c r="W42">
        <v>5262.97379947232</v>
      </c>
    </row>
    <row r="43" spans="1:23" x14ac:dyDescent="0.3">
      <c r="A43" t="s">
        <v>331</v>
      </c>
      <c r="B43" t="s">
        <v>35</v>
      </c>
      <c r="C43" t="s">
        <v>22</v>
      </c>
      <c r="D43" t="s">
        <v>342</v>
      </c>
      <c r="E43" t="s">
        <v>259</v>
      </c>
      <c r="F43">
        <v>2130.0667875763802</v>
      </c>
      <c r="G43">
        <v>484.04142267246903</v>
      </c>
      <c r="H43">
        <v>225.79497378566299</v>
      </c>
      <c r="I43">
        <v>2738.9268474481401</v>
      </c>
      <c r="J43">
        <v>32782.8600242994</v>
      </c>
      <c r="K43">
        <v>5358.4086244549799</v>
      </c>
      <c r="L43">
        <v>33.568186317030403</v>
      </c>
      <c r="M43">
        <v>11757.194260764199</v>
      </c>
      <c r="N43">
        <v>9806.9434552480798</v>
      </c>
      <c r="O43">
        <v>5702.88403556907</v>
      </c>
      <c r="P43">
        <v>1311.5557007672901</v>
      </c>
      <c r="Q43">
        <v>382.71683315274799</v>
      </c>
      <c r="R43">
        <v>2193.1639273624201</v>
      </c>
      <c r="S43">
        <v>2289.6696497660901</v>
      </c>
      <c r="T43">
        <v>0</v>
      </c>
      <c r="U43">
        <v>0</v>
      </c>
      <c r="V43">
        <v>1843.8211762113201</v>
      </c>
      <c r="W43">
        <v>5998.0011772356502</v>
      </c>
    </row>
    <row r="44" spans="1:23" x14ac:dyDescent="0.3">
      <c r="A44" t="s">
        <v>331</v>
      </c>
      <c r="B44" t="s">
        <v>35</v>
      </c>
      <c r="C44" t="s">
        <v>22</v>
      </c>
      <c r="D44" t="s">
        <v>342</v>
      </c>
      <c r="E44" t="s">
        <v>260</v>
      </c>
      <c r="F44">
        <v>2150.50684609159</v>
      </c>
      <c r="G44">
        <v>504.59039134638101</v>
      </c>
      <c r="H44">
        <v>189.742663761448</v>
      </c>
      <c r="I44">
        <v>2738.7274100166101</v>
      </c>
      <c r="J44">
        <v>32780.857908608799</v>
      </c>
      <c r="K44">
        <v>5394.8620267040897</v>
      </c>
      <c r="L44">
        <v>45.340701774785899</v>
      </c>
      <c r="M44">
        <v>11757.5268856657</v>
      </c>
      <c r="N44">
        <v>9813.6312326655207</v>
      </c>
      <c r="O44">
        <v>5629.4025306542298</v>
      </c>
      <c r="P44">
        <v>1278.63721067911</v>
      </c>
      <c r="Q44">
        <v>350.58838130135803</v>
      </c>
      <c r="R44">
        <v>2160.1264051443</v>
      </c>
      <c r="S44">
        <v>2289.6696497660901</v>
      </c>
      <c r="T44">
        <v>0</v>
      </c>
      <c r="U44">
        <v>0</v>
      </c>
      <c r="V44">
        <v>1711.69699398745</v>
      </c>
      <c r="W44">
        <v>6108.2942714579603</v>
      </c>
    </row>
    <row r="45" spans="1:23" x14ac:dyDescent="0.3">
      <c r="A45" t="s">
        <v>331</v>
      </c>
      <c r="B45" t="s">
        <v>35</v>
      </c>
      <c r="C45" t="s">
        <v>22</v>
      </c>
      <c r="D45" t="s">
        <v>342</v>
      </c>
      <c r="E45" t="s">
        <v>265</v>
      </c>
      <c r="F45">
        <v>2133.6210543321299</v>
      </c>
      <c r="G45">
        <v>487.01680601308999</v>
      </c>
      <c r="H45">
        <v>266.43573996178702</v>
      </c>
      <c r="I45">
        <v>2740.3807836739802</v>
      </c>
      <c r="J45">
        <v>32789.773964131098</v>
      </c>
      <c r="K45">
        <v>5338.7016957280402</v>
      </c>
      <c r="L45">
        <v>59.324583658778003</v>
      </c>
      <c r="M45">
        <v>11757.6156658248</v>
      </c>
      <c r="N45">
        <v>9836.8123453657809</v>
      </c>
      <c r="O45">
        <v>6099.66943625145</v>
      </c>
      <c r="P45">
        <v>1369.48252291739</v>
      </c>
      <c r="Q45">
        <v>444.72970035330599</v>
      </c>
      <c r="R45">
        <v>2242.9626501139401</v>
      </c>
      <c r="S45">
        <v>2289.6696497660901</v>
      </c>
      <c r="T45">
        <v>0</v>
      </c>
      <c r="U45">
        <v>0</v>
      </c>
      <c r="V45">
        <v>1765.5708820606001</v>
      </c>
      <c r="W45">
        <v>5723.5542673319896</v>
      </c>
    </row>
    <row r="46" spans="1:23" x14ac:dyDescent="0.3">
      <c r="A46" t="s">
        <v>331</v>
      </c>
      <c r="B46" t="s">
        <v>35</v>
      </c>
      <c r="C46" t="s">
        <v>22</v>
      </c>
      <c r="D46" t="s">
        <v>343</v>
      </c>
      <c r="E46" t="s">
        <v>266</v>
      </c>
      <c r="F46">
        <v>2105.3779057187699</v>
      </c>
      <c r="G46">
        <v>450.99306873647402</v>
      </c>
      <c r="H46">
        <v>290.06921033659597</v>
      </c>
      <c r="I46">
        <v>2821.20135768002</v>
      </c>
      <c r="J46">
        <v>32315.3774088461</v>
      </c>
      <c r="K46">
        <v>5023.7818363290298</v>
      </c>
      <c r="L46">
        <v>49.508221217626698</v>
      </c>
      <c r="M46">
        <v>11619.4496979742</v>
      </c>
      <c r="N46">
        <v>9847.8194137910104</v>
      </c>
      <c r="O46">
        <v>6236.8171251736503</v>
      </c>
      <c r="P46">
        <v>1396.7415095020301</v>
      </c>
      <c r="Q46">
        <v>479.53114208417901</v>
      </c>
      <c r="R46">
        <v>2292.41126617293</v>
      </c>
      <c r="S46">
        <v>1935.90974939633</v>
      </c>
      <c r="T46">
        <v>0</v>
      </c>
      <c r="U46">
        <v>0</v>
      </c>
      <c r="V46">
        <v>1442.5287873900199</v>
      </c>
      <c r="W46">
        <v>5393.7050286172298</v>
      </c>
    </row>
    <row r="47" spans="1:23" x14ac:dyDescent="0.3">
      <c r="A47" t="s">
        <v>331</v>
      </c>
      <c r="B47" t="s">
        <v>35</v>
      </c>
      <c r="C47" t="s">
        <v>22</v>
      </c>
      <c r="D47" t="s">
        <v>343</v>
      </c>
      <c r="E47" t="s">
        <v>267</v>
      </c>
      <c r="F47">
        <v>2147.2425110805102</v>
      </c>
      <c r="G47">
        <v>493.220894754884</v>
      </c>
      <c r="H47">
        <v>234.93048742660301</v>
      </c>
      <c r="I47">
        <v>2820.8146000367201</v>
      </c>
      <c r="J47">
        <v>32306.065627374901</v>
      </c>
      <c r="K47">
        <v>5166.8733722072902</v>
      </c>
      <c r="L47">
        <v>36.407164814937801</v>
      </c>
      <c r="M47">
        <v>11619.044545253601</v>
      </c>
      <c r="N47">
        <v>9818.8334166453296</v>
      </c>
      <c r="O47">
        <v>5686.8603394128204</v>
      </c>
      <c r="P47">
        <v>1319.0038968261399</v>
      </c>
      <c r="Q47">
        <v>385.26216010547898</v>
      </c>
      <c r="R47">
        <v>2238.4734474984298</v>
      </c>
      <c r="S47">
        <v>1935.90974939633</v>
      </c>
      <c r="T47">
        <v>0</v>
      </c>
      <c r="U47">
        <v>0</v>
      </c>
      <c r="V47">
        <v>1770.5750330880201</v>
      </c>
      <c r="W47">
        <v>6141.7807000768598</v>
      </c>
    </row>
    <row r="48" spans="1:23" x14ac:dyDescent="0.3">
      <c r="A48" t="s">
        <v>331</v>
      </c>
      <c r="B48" t="s">
        <v>35</v>
      </c>
      <c r="C48" t="s">
        <v>22</v>
      </c>
      <c r="D48" t="s">
        <v>343</v>
      </c>
      <c r="E48" t="s">
        <v>268</v>
      </c>
      <c r="F48">
        <v>2170.0295997039302</v>
      </c>
      <c r="G48">
        <v>516.12937140674603</v>
      </c>
      <c r="H48">
        <v>195.82787970712599</v>
      </c>
      <c r="I48">
        <v>2820.6177644557702</v>
      </c>
      <c r="J48">
        <v>32303.5932488219</v>
      </c>
      <c r="K48">
        <v>5206.54660373352</v>
      </c>
      <c r="L48">
        <v>50.4946699871074</v>
      </c>
      <c r="M48">
        <v>11619.181670944099</v>
      </c>
      <c r="N48">
        <v>9817.8806552621809</v>
      </c>
      <c r="O48">
        <v>5556.31214210496</v>
      </c>
      <c r="P48">
        <v>1282.5660524862999</v>
      </c>
      <c r="Q48">
        <v>349.60262732936201</v>
      </c>
      <c r="R48">
        <v>2201.9411104513802</v>
      </c>
      <c r="S48">
        <v>1935.90974939633</v>
      </c>
      <c r="T48">
        <v>0</v>
      </c>
      <c r="U48">
        <v>0</v>
      </c>
      <c r="V48">
        <v>1641.9155580664301</v>
      </c>
      <c r="W48">
        <v>6249.9507830985203</v>
      </c>
    </row>
    <row r="49" spans="1:23" x14ac:dyDescent="0.3">
      <c r="A49" t="s">
        <v>331</v>
      </c>
      <c r="B49" t="s">
        <v>35</v>
      </c>
      <c r="C49" t="s">
        <v>22</v>
      </c>
      <c r="D49" t="s">
        <v>343</v>
      </c>
      <c r="E49" t="s">
        <v>270</v>
      </c>
      <c r="F49">
        <v>2154.0708768323502</v>
      </c>
      <c r="G49">
        <v>499.366695685293</v>
      </c>
      <c r="H49">
        <v>281.79300401095003</v>
      </c>
      <c r="I49">
        <v>2822.5489636618499</v>
      </c>
      <c r="J49">
        <v>32314.0284295452</v>
      </c>
      <c r="K49">
        <v>5150.7243709837803</v>
      </c>
      <c r="L49">
        <v>66.335339681077301</v>
      </c>
      <c r="M49">
        <v>11619.9233893401</v>
      </c>
      <c r="N49">
        <v>9861.9915728332599</v>
      </c>
      <c r="O49">
        <v>6190.9850450842096</v>
      </c>
      <c r="P49">
        <v>1385.5820614312299</v>
      </c>
      <c r="Q49">
        <v>455.40526586529302</v>
      </c>
      <c r="R49">
        <v>2297.0994172850601</v>
      </c>
      <c r="S49">
        <v>1935.90974939633</v>
      </c>
      <c r="T49">
        <v>0</v>
      </c>
      <c r="U49">
        <v>0</v>
      </c>
      <c r="V49">
        <v>1698.98354521634</v>
      </c>
      <c r="W49">
        <v>5854.8243636916905</v>
      </c>
    </row>
    <row r="50" spans="1:23" x14ac:dyDescent="0.3">
      <c r="A50" t="s">
        <v>331</v>
      </c>
      <c r="B50" t="s">
        <v>35</v>
      </c>
      <c r="C50" t="s">
        <v>22</v>
      </c>
      <c r="D50" t="s">
        <v>344</v>
      </c>
      <c r="E50" t="s">
        <v>273</v>
      </c>
      <c r="F50">
        <v>2131.47780618961</v>
      </c>
      <c r="G50">
        <v>452.59765039437201</v>
      </c>
      <c r="H50">
        <v>305.44456191910302</v>
      </c>
      <c r="I50">
        <v>2937.1684801685701</v>
      </c>
      <c r="J50">
        <v>32102.538890269399</v>
      </c>
      <c r="K50">
        <v>5350.0218368778496</v>
      </c>
      <c r="L50">
        <v>47.009933490774003</v>
      </c>
      <c r="M50">
        <v>11728.681426565299</v>
      </c>
      <c r="N50">
        <v>9859.0073416709893</v>
      </c>
      <c r="O50">
        <v>6236.25628126432</v>
      </c>
      <c r="P50">
        <v>1386.5310201832899</v>
      </c>
      <c r="Q50">
        <v>465.14574080531997</v>
      </c>
      <c r="R50">
        <v>2281.4872532027498</v>
      </c>
      <c r="S50">
        <v>1659.41962302555</v>
      </c>
      <c r="T50">
        <v>0</v>
      </c>
      <c r="U50">
        <v>0</v>
      </c>
      <c r="V50">
        <v>1793.8033116970801</v>
      </c>
      <c r="W50">
        <v>5469.4629458090203</v>
      </c>
    </row>
    <row r="51" spans="1:23" x14ac:dyDescent="0.3">
      <c r="A51" t="s">
        <v>331</v>
      </c>
      <c r="B51" t="s">
        <v>35</v>
      </c>
      <c r="C51" t="s">
        <v>22</v>
      </c>
      <c r="D51" t="s">
        <v>344</v>
      </c>
      <c r="E51" t="s">
        <v>275</v>
      </c>
      <c r="F51">
        <v>2120.24191307816</v>
      </c>
      <c r="G51">
        <v>442.44034309920499</v>
      </c>
      <c r="H51">
        <v>229.0556658616</v>
      </c>
      <c r="I51">
        <v>2934.4077303009099</v>
      </c>
      <c r="J51">
        <v>32090.146493792399</v>
      </c>
      <c r="K51">
        <v>5222.0087739770697</v>
      </c>
      <c r="L51">
        <v>32.088349044261797</v>
      </c>
      <c r="M51">
        <v>11726.707338132301</v>
      </c>
      <c r="N51">
        <v>9757.8011414805205</v>
      </c>
      <c r="O51">
        <v>5317.3229687576504</v>
      </c>
      <c r="P51">
        <v>1282.15268600268</v>
      </c>
      <c r="Q51">
        <v>364.66384105369298</v>
      </c>
      <c r="R51">
        <v>2176.4252260813</v>
      </c>
      <c r="S51">
        <v>1659.41962302555</v>
      </c>
      <c r="T51">
        <v>0</v>
      </c>
      <c r="U51">
        <v>0</v>
      </c>
      <c r="V51">
        <v>1779.1996331436001</v>
      </c>
      <c r="W51">
        <v>5469.8216971158099</v>
      </c>
    </row>
    <row r="52" spans="1:23" x14ac:dyDescent="0.3">
      <c r="A52" t="s">
        <v>331</v>
      </c>
      <c r="B52" t="s">
        <v>35</v>
      </c>
      <c r="C52" t="s">
        <v>22</v>
      </c>
      <c r="D52" t="s">
        <v>344</v>
      </c>
      <c r="E52" t="s">
        <v>276</v>
      </c>
      <c r="F52">
        <v>2164.3788573239599</v>
      </c>
      <c r="G52">
        <v>486.33122621146902</v>
      </c>
      <c r="H52">
        <v>200.04758532684599</v>
      </c>
      <c r="I52">
        <v>2935.2170266922899</v>
      </c>
      <c r="J52">
        <v>32091.274979143302</v>
      </c>
      <c r="K52">
        <v>5341.1078822257195</v>
      </c>
      <c r="L52">
        <v>45.252580139656303</v>
      </c>
      <c r="M52">
        <v>11727.663019080001</v>
      </c>
      <c r="N52">
        <v>9819.8144659267691</v>
      </c>
      <c r="O52">
        <v>5545.2710939039298</v>
      </c>
      <c r="P52">
        <v>1263.4045273061599</v>
      </c>
      <c r="Q52">
        <v>338.00489072690903</v>
      </c>
      <c r="R52">
        <v>2167.7802105035598</v>
      </c>
      <c r="S52">
        <v>1659.41962302555</v>
      </c>
      <c r="T52">
        <v>0</v>
      </c>
      <c r="U52">
        <v>0</v>
      </c>
      <c r="V52">
        <v>1771.35920198495</v>
      </c>
      <c r="W52">
        <v>5884.1467454882404</v>
      </c>
    </row>
    <row r="53" spans="1:23" x14ac:dyDescent="0.3">
      <c r="A53" t="s">
        <v>331</v>
      </c>
      <c r="B53" t="s">
        <v>35</v>
      </c>
      <c r="C53" t="s">
        <v>22</v>
      </c>
      <c r="D53" t="s">
        <v>344</v>
      </c>
      <c r="E53" t="s">
        <v>278</v>
      </c>
      <c r="F53">
        <v>2166.93777073811</v>
      </c>
      <c r="G53">
        <v>487.89332126335501</v>
      </c>
      <c r="H53">
        <v>252.7276355111</v>
      </c>
      <c r="I53">
        <v>2938.2497810303398</v>
      </c>
      <c r="J53">
        <v>32098.1727813816</v>
      </c>
      <c r="K53">
        <v>5391.6801990609902</v>
      </c>
      <c r="L53">
        <v>61.012543716109001</v>
      </c>
      <c r="M53">
        <v>11728.164193209101</v>
      </c>
      <c r="N53">
        <v>9812.8684679141206</v>
      </c>
      <c r="O53">
        <v>5854.4909205030499</v>
      </c>
      <c r="P53">
        <v>1373.4790255759599</v>
      </c>
      <c r="Q53">
        <v>440.31516015314401</v>
      </c>
      <c r="R53">
        <v>2282.8507504919899</v>
      </c>
      <c r="S53">
        <v>1659.41962302555</v>
      </c>
      <c r="T53">
        <v>0</v>
      </c>
      <c r="U53">
        <v>0</v>
      </c>
      <c r="V53">
        <v>1419.91228411204</v>
      </c>
      <c r="W53">
        <v>5762.1309135874499</v>
      </c>
    </row>
    <row r="54" spans="1:23" x14ac:dyDescent="0.3">
      <c r="A54" t="s">
        <v>331</v>
      </c>
      <c r="B54" t="s">
        <v>35</v>
      </c>
      <c r="C54" t="s">
        <v>22</v>
      </c>
      <c r="D54" t="s">
        <v>345</v>
      </c>
      <c r="E54" t="s">
        <v>279</v>
      </c>
      <c r="F54">
        <v>2078.8696032283501</v>
      </c>
      <c r="G54">
        <v>431.31724119466298</v>
      </c>
      <c r="H54">
        <v>301.250197847452</v>
      </c>
      <c r="I54">
        <v>2808.6479353638501</v>
      </c>
      <c r="J54">
        <v>32209.873299334999</v>
      </c>
      <c r="K54">
        <v>4954.7034874704405</v>
      </c>
      <c r="L54">
        <v>47.794609559501502</v>
      </c>
      <c r="M54">
        <v>11478.453272602101</v>
      </c>
      <c r="N54">
        <v>9697.3404931738096</v>
      </c>
      <c r="O54">
        <v>5815.3289440278704</v>
      </c>
      <c r="P54">
        <v>1346.29469023004</v>
      </c>
      <c r="Q54">
        <v>453.49056368637599</v>
      </c>
      <c r="R54">
        <v>2155.8574646480502</v>
      </c>
      <c r="S54">
        <v>1384.2067808881</v>
      </c>
      <c r="T54">
        <v>0</v>
      </c>
      <c r="U54">
        <v>0</v>
      </c>
      <c r="V54">
        <v>1626.30018347297</v>
      </c>
      <c r="W54">
        <v>5126.95316872068</v>
      </c>
    </row>
    <row r="55" spans="1:23" x14ac:dyDescent="0.3">
      <c r="A55" t="s">
        <v>331</v>
      </c>
      <c r="B55" t="s">
        <v>35</v>
      </c>
      <c r="C55" t="s">
        <v>22</v>
      </c>
      <c r="D55" t="s">
        <v>345</v>
      </c>
      <c r="E55" t="s">
        <v>280</v>
      </c>
      <c r="F55">
        <v>2126.0087033630898</v>
      </c>
      <c r="G55">
        <v>478.77116094949599</v>
      </c>
      <c r="H55">
        <v>215.61181149743899</v>
      </c>
      <c r="I55">
        <v>2808.41320108318</v>
      </c>
      <c r="J55">
        <v>32200.8513337738</v>
      </c>
      <c r="K55">
        <v>5059.0790654297798</v>
      </c>
      <c r="L55">
        <v>32.049420325445297</v>
      </c>
      <c r="M55">
        <v>11477.7042910174</v>
      </c>
      <c r="N55">
        <v>9695.9647084805292</v>
      </c>
      <c r="O55">
        <v>5442.0308677846297</v>
      </c>
      <c r="P55">
        <v>1276.57872926651</v>
      </c>
      <c r="Q55">
        <v>365.74529301496301</v>
      </c>
      <c r="R55">
        <v>2111.6563391316599</v>
      </c>
      <c r="S55">
        <v>1384.2067808881</v>
      </c>
      <c r="T55">
        <v>0</v>
      </c>
      <c r="U55">
        <v>0</v>
      </c>
      <c r="V55">
        <v>1655.5956547328101</v>
      </c>
      <c r="W55">
        <v>5924.5591808975696</v>
      </c>
    </row>
    <row r="56" spans="1:23" x14ac:dyDescent="0.3">
      <c r="A56" t="s">
        <v>331</v>
      </c>
      <c r="B56" t="s">
        <v>35</v>
      </c>
      <c r="C56" t="s">
        <v>22</v>
      </c>
      <c r="D56" t="s">
        <v>345</v>
      </c>
      <c r="E56" t="s">
        <v>282</v>
      </c>
      <c r="F56">
        <v>2132.91568014634</v>
      </c>
      <c r="G56">
        <v>485.99966010413698</v>
      </c>
      <c r="H56">
        <v>203.00572654399701</v>
      </c>
      <c r="I56">
        <v>2807.3546759854898</v>
      </c>
      <c r="J56">
        <v>32199.386575898501</v>
      </c>
      <c r="K56">
        <v>5026.8605940562602</v>
      </c>
      <c r="L56">
        <v>40.710254879492403</v>
      </c>
      <c r="M56">
        <v>11477.931365587299</v>
      </c>
      <c r="N56">
        <v>9723.8448014392507</v>
      </c>
      <c r="O56">
        <v>5482.7540948128299</v>
      </c>
      <c r="P56">
        <v>1234.1317799795099</v>
      </c>
      <c r="Q56">
        <v>329.02921255718599</v>
      </c>
      <c r="R56">
        <v>2063.5180256703502</v>
      </c>
      <c r="S56">
        <v>1384.2067808881</v>
      </c>
      <c r="T56">
        <v>0</v>
      </c>
      <c r="U56">
        <v>0</v>
      </c>
      <c r="V56">
        <v>1940.3825490223901</v>
      </c>
      <c r="W56">
        <v>5909.98754039298</v>
      </c>
    </row>
    <row r="57" spans="1:23" x14ac:dyDescent="0.3">
      <c r="A57" t="s">
        <v>331</v>
      </c>
      <c r="B57" t="s">
        <v>35</v>
      </c>
      <c r="C57" t="s">
        <v>22</v>
      </c>
      <c r="D57" t="s">
        <v>345</v>
      </c>
      <c r="E57" t="s">
        <v>284</v>
      </c>
      <c r="F57">
        <v>2117.0369963521898</v>
      </c>
      <c r="G57">
        <v>469.249779403373</v>
      </c>
      <c r="H57">
        <v>293.94418075531797</v>
      </c>
      <c r="I57">
        <v>2809.6290260014798</v>
      </c>
      <c r="J57">
        <v>32208.975652769299</v>
      </c>
      <c r="K57">
        <v>5065.3005849432402</v>
      </c>
      <c r="L57">
        <v>58.547261228926097</v>
      </c>
      <c r="M57">
        <v>11479.032585774299</v>
      </c>
      <c r="N57">
        <v>9729.85334071129</v>
      </c>
      <c r="O57">
        <v>5885.5916885645602</v>
      </c>
      <c r="P57">
        <v>1332.82880853903</v>
      </c>
      <c r="Q57">
        <v>429.31617401708701</v>
      </c>
      <c r="R57">
        <v>2155.8934747499902</v>
      </c>
      <c r="S57">
        <v>1384.2067808881</v>
      </c>
      <c r="T57">
        <v>0</v>
      </c>
      <c r="U57">
        <v>0</v>
      </c>
      <c r="V57">
        <v>1939.6669106885199</v>
      </c>
      <c r="W57">
        <v>5567.6405223963302</v>
      </c>
    </row>
    <row r="58" spans="1:23" x14ac:dyDescent="0.3">
      <c r="A58" t="s">
        <v>331</v>
      </c>
      <c r="B58" t="s">
        <v>35</v>
      </c>
      <c r="C58" t="s">
        <v>22</v>
      </c>
      <c r="D58" t="s">
        <v>346</v>
      </c>
      <c r="E58" t="s">
        <v>285</v>
      </c>
      <c r="F58">
        <v>2059.6585378683799</v>
      </c>
      <c r="G58">
        <v>413.38859068574999</v>
      </c>
      <c r="H58">
        <v>270.611851619476</v>
      </c>
      <c r="I58">
        <v>2805.7861261355902</v>
      </c>
      <c r="J58">
        <v>32192.934897553499</v>
      </c>
      <c r="K58">
        <v>4830.3095924720301</v>
      </c>
      <c r="L58">
        <v>38.483082306939501</v>
      </c>
      <c r="M58">
        <v>11477.2776657584</v>
      </c>
      <c r="N58">
        <v>9602.0954431608006</v>
      </c>
      <c r="O58">
        <v>5080.9944068266896</v>
      </c>
      <c r="P58">
        <v>1268.3345916810999</v>
      </c>
      <c r="Q58">
        <v>386.67308683450301</v>
      </c>
      <c r="R58">
        <v>2067.1578592452101</v>
      </c>
      <c r="S58">
        <v>1384.2067808881</v>
      </c>
      <c r="T58">
        <v>0</v>
      </c>
      <c r="U58">
        <v>0</v>
      </c>
      <c r="V58">
        <v>1781.60991135056</v>
      </c>
      <c r="W58">
        <v>4842.1619648936103</v>
      </c>
    </row>
    <row r="59" spans="1:23" x14ac:dyDescent="0.3">
      <c r="A59" t="s">
        <v>331</v>
      </c>
      <c r="B59" t="s">
        <v>35</v>
      </c>
      <c r="C59" t="s">
        <v>22</v>
      </c>
      <c r="D59" t="s">
        <v>346</v>
      </c>
      <c r="E59" t="s">
        <v>286</v>
      </c>
      <c r="F59">
        <v>2052.9989713519599</v>
      </c>
      <c r="G59">
        <v>408.05994202024499</v>
      </c>
      <c r="H59">
        <v>225.65194247744401</v>
      </c>
      <c r="I59">
        <v>2801.7566464219799</v>
      </c>
      <c r="J59">
        <v>32183.5382644534</v>
      </c>
      <c r="K59">
        <v>4737.4739971095196</v>
      </c>
      <c r="L59">
        <v>25.2470235276087</v>
      </c>
      <c r="M59">
        <v>11476.1837669002</v>
      </c>
      <c r="N59">
        <v>9602.2778648520798</v>
      </c>
      <c r="O59">
        <v>4845.1480175710103</v>
      </c>
      <c r="P59">
        <v>1195.4829414635501</v>
      </c>
      <c r="Q59">
        <v>318.30349341994702</v>
      </c>
      <c r="R59">
        <v>1991.93236043866</v>
      </c>
      <c r="S59">
        <v>1384.2067808881</v>
      </c>
      <c r="T59">
        <v>0</v>
      </c>
      <c r="U59">
        <v>0</v>
      </c>
      <c r="V59">
        <v>2098.7094259383898</v>
      </c>
      <c r="W59">
        <v>4924.5712417296099</v>
      </c>
    </row>
    <row r="60" spans="1:23" x14ac:dyDescent="0.3">
      <c r="A60" t="s">
        <v>331</v>
      </c>
      <c r="B60" t="s">
        <v>35</v>
      </c>
      <c r="C60" t="s">
        <v>22</v>
      </c>
      <c r="D60" t="s">
        <v>346</v>
      </c>
      <c r="E60" t="s">
        <v>288</v>
      </c>
      <c r="F60">
        <v>2067.22429344393</v>
      </c>
      <c r="G60">
        <v>422.54692415143501</v>
      </c>
      <c r="H60">
        <v>203.94650802435399</v>
      </c>
      <c r="I60">
        <v>2801.0461164593198</v>
      </c>
      <c r="J60">
        <v>32180.917921627599</v>
      </c>
      <c r="K60">
        <v>4745.06356793943</v>
      </c>
      <c r="L60">
        <v>32.185995210614102</v>
      </c>
      <c r="M60">
        <v>11476.190298704099</v>
      </c>
      <c r="N60">
        <v>9612.9259763220798</v>
      </c>
      <c r="O60">
        <v>4822.3132803937497</v>
      </c>
      <c r="P60">
        <v>1171.3122314139</v>
      </c>
      <c r="Q60">
        <v>294.94681746927199</v>
      </c>
      <c r="R60">
        <v>1967.5692875499401</v>
      </c>
      <c r="S60">
        <v>1384.2067808881</v>
      </c>
      <c r="T60">
        <v>0</v>
      </c>
      <c r="U60">
        <v>0</v>
      </c>
      <c r="V60">
        <v>2152.8224404697298</v>
      </c>
      <c r="W60">
        <v>4998.24492078194</v>
      </c>
    </row>
    <row r="61" spans="1:23" x14ac:dyDescent="0.3">
      <c r="A61" t="s">
        <v>331</v>
      </c>
      <c r="B61" t="s">
        <v>35</v>
      </c>
      <c r="C61" t="s">
        <v>22</v>
      </c>
      <c r="D61" t="s">
        <v>346</v>
      </c>
      <c r="E61" t="s">
        <v>305</v>
      </c>
      <c r="F61">
        <v>2078.63025817177</v>
      </c>
      <c r="G61">
        <v>432.45646815347999</v>
      </c>
      <c r="H61">
        <v>260.47641661198401</v>
      </c>
      <c r="I61">
        <v>2805.5633026196501</v>
      </c>
      <c r="J61">
        <v>32191.609578531501</v>
      </c>
      <c r="K61">
        <v>4861.1326101895702</v>
      </c>
      <c r="L61">
        <v>46.568330576610101</v>
      </c>
      <c r="M61">
        <v>11477.6266945387</v>
      </c>
      <c r="N61">
        <v>9629.2541995893898</v>
      </c>
      <c r="O61">
        <v>5162.4413087944404</v>
      </c>
      <c r="P61">
        <v>1251.7312025751</v>
      </c>
      <c r="Q61">
        <v>367.78718615122602</v>
      </c>
      <c r="R61">
        <v>2053.8454676175502</v>
      </c>
      <c r="S61">
        <v>1384.2067808881</v>
      </c>
      <c r="T61">
        <v>0</v>
      </c>
      <c r="U61">
        <v>0</v>
      </c>
      <c r="V61">
        <v>1961.5056280047399</v>
      </c>
      <c r="W61">
        <v>5013.6191079086102</v>
      </c>
    </row>
    <row r="62" spans="1:23" x14ac:dyDescent="0.3">
      <c r="A62" t="s">
        <v>331</v>
      </c>
      <c r="B62" t="s">
        <v>35</v>
      </c>
      <c r="C62" t="s">
        <v>22</v>
      </c>
      <c r="D62" t="s">
        <v>347</v>
      </c>
      <c r="E62" t="s">
        <v>308</v>
      </c>
      <c r="F62">
        <v>2055.8066089712902</v>
      </c>
      <c r="G62">
        <v>409.59173782102198</v>
      </c>
      <c r="H62">
        <v>282.31791717672201</v>
      </c>
      <c r="I62">
        <v>2805.4476551931698</v>
      </c>
      <c r="J62">
        <v>32194.171282102699</v>
      </c>
      <c r="K62">
        <v>4806.0208731590801</v>
      </c>
      <c r="L62">
        <v>38.338752494814898</v>
      </c>
      <c r="M62">
        <v>11477.529756632601</v>
      </c>
      <c r="N62">
        <v>9625.3011925829305</v>
      </c>
      <c r="O62">
        <v>5216.28664100272</v>
      </c>
      <c r="P62">
        <v>1264.41808720174</v>
      </c>
      <c r="Q62">
        <v>385.66769539495101</v>
      </c>
      <c r="R62">
        <v>2059.7917799614502</v>
      </c>
      <c r="S62">
        <v>1384.2067808881</v>
      </c>
      <c r="T62">
        <v>0</v>
      </c>
      <c r="U62">
        <v>0</v>
      </c>
      <c r="V62">
        <v>1943.9754220769601</v>
      </c>
      <c r="W62">
        <v>4789.70372057861</v>
      </c>
    </row>
    <row r="63" spans="1:23" x14ac:dyDescent="0.3">
      <c r="A63" t="s">
        <v>348</v>
      </c>
      <c r="B63" t="s">
        <v>1</v>
      </c>
      <c r="C63" t="s">
        <v>23</v>
      </c>
      <c r="D63" t="s">
        <v>332</v>
      </c>
      <c r="E63" t="s">
        <v>52</v>
      </c>
      <c r="F63">
        <v>186.69951978846501</v>
      </c>
      <c r="G63">
        <v>184.84629319434401</v>
      </c>
      <c r="H63">
        <v>0.31401107024917901</v>
      </c>
      <c r="I63">
        <v>5.9696900835169497</v>
      </c>
      <c r="J63">
        <v>15.603966091189401</v>
      </c>
      <c r="K63">
        <v>1035.7663638921699</v>
      </c>
      <c r="L63">
        <v>546.90852658134497</v>
      </c>
      <c r="M63">
        <v>2.5318140575245498</v>
      </c>
      <c r="N63">
        <v>24.533918974727801</v>
      </c>
      <c r="O63">
        <v>129.149447575588</v>
      </c>
      <c r="P63">
        <v>694.75896634706805</v>
      </c>
      <c r="Q63">
        <v>553.73272698630899</v>
      </c>
      <c r="R63">
        <v>881.58464999227499</v>
      </c>
      <c r="S63">
        <v>92.169692645989997</v>
      </c>
      <c r="T63">
        <v>0</v>
      </c>
      <c r="U63">
        <v>0</v>
      </c>
      <c r="V63">
        <v>4.15362091391835</v>
      </c>
      <c r="W63">
        <v>366.10067538244999</v>
      </c>
    </row>
    <row r="64" spans="1:23" x14ac:dyDescent="0.3">
      <c r="A64" t="s">
        <v>348</v>
      </c>
      <c r="B64" t="s">
        <v>1</v>
      </c>
      <c r="C64" t="s">
        <v>23</v>
      </c>
      <c r="D64" t="s">
        <v>332</v>
      </c>
      <c r="E64" t="s">
        <v>53</v>
      </c>
      <c r="F64">
        <v>201.06334616286799</v>
      </c>
      <c r="G64">
        <v>199.02127378703901</v>
      </c>
      <c r="H64">
        <v>1.09982736541767</v>
      </c>
      <c r="I64">
        <v>6.6576689084744798</v>
      </c>
      <c r="J64">
        <v>15.8372301302711</v>
      </c>
      <c r="K64">
        <v>1087.2125660813199</v>
      </c>
      <c r="L64">
        <v>547.69296566691196</v>
      </c>
      <c r="M64">
        <v>2.5994421701806498</v>
      </c>
      <c r="N64">
        <v>25.999903306193598</v>
      </c>
      <c r="O64">
        <v>135.75979844581701</v>
      </c>
      <c r="P64">
        <v>695.04286844331205</v>
      </c>
      <c r="Q64">
        <v>555.02379595191496</v>
      </c>
      <c r="R64">
        <v>881.06746393089395</v>
      </c>
      <c r="S64">
        <v>92.169692645989997</v>
      </c>
      <c r="T64">
        <v>0</v>
      </c>
      <c r="U64">
        <v>0</v>
      </c>
      <c r="V64">
        <v>14.5480256796554</v>
      </c>
      <c r="W64">
        <v>404.963865209868</v>
      </c>
    </row>
    <row r="65" spans="1:23" x14ac:dyDescent="0.3">
      <c r="A65" t="s">
        <v>348</v>
      </c>
      <c r="B65" t="s">
        <v>1</v>
      </c>
      <c r="C65" t="s">
        <v>23</v>
      </c>
      <c r="D65" t="s">
        <v>332</v>
      </c>
      <c r="E65" t="s">
        <v>54</v>
      </c>
      <c r="F65">
        <v>196.373266449384</v>
      </c>
      <c r="G65">
        <v>194.39771888785</v>
      </c>
      <c r="H65">
        <v>1.1311580787795901</v>
      </c>
      <c r="I65">
        <v>6.4113554557836601</v>
      </c>
      <c r="J65">
        <v>15.7925247969652</v>
      </c>
      <c r="K65">
        <v>1086.7857388637999</v>
      </c>
      <c r="L65">
        <v>552.27948276875702</v>
      </c>
      <c r="M65">
        <v>2.6301083854352698</v>
      </c>
      <c r="N65">
        <v>25.728576872771999</v>
      </c>
      <c r="O65">
        <v>135.07719104898101</v>
      </c>
      <c r="P65">
        <v>695.80851306646696</v>
      </c>
      <c r="Q65">
        <v>554.82438875907098</v>
      </c>
      <c r="R65">
        <v>882.57649477956897</v>
      </c>
      <c r="S65">
        <v>92.169692645989997</v>
      </c>
      <c r="T65">
        <v>0</v>
      </c>
      <c r="U65">
        <v>0</v>
      </c>
      <c r="V65">
        <v>14.962458246315901</v>
      </c>
      <c r="W65">
        <v>388.81501550463503</v>
      </c>
    </row>
    <row r="66" spans="1:23" x14ac:dyDescent="0.3">
      <c r="A66" t="s">
        <v>348</v>
      </c>
      <c r="B66" t="s">
        <v>1</v>
      </c>
      <c r="C66" t="s">
        <v>23</v>
      </c>
      <c r="D66" t="s">
        <v>332</v>
      </c>
      <c r="E66" t="s">
        <v>55</v>
      </c>
      <c r="F66">
        <v>195.372190128716</v>
      </c>
      <c r="G66">
        <v>193.56178647820801</v>
      </c>
      <c r="H66">
        <v>1.17559212734124</v>
      </c>
      <c r="I66">
        <v>5.7970284933423599</v>
      </c>
      <c r="J66">
        <v>15.7086938691459</v>
      </c>
      <c r="K66">
        <v>1050.5565852315799</v>
      </c>
      <c r="L66">
        <v>552.22809821987903</v>
      </c>
      <c r="M66">
        <v>2.69571558000075</v>
      </c>
      <c r="N66">
        <v>26.500957106671599</v>
      </c>
      <c r="O66">
        <v>139.675272796092</v>
      </c>
      <c r="P66">
        <v>696.97410226790601</v>
      </c>
      <c r="Q66">
        <v>554.77206138658096</v>
      </c>
      <c r="R66">
        <v>884.88475764040402</v>
      </c>
      <c r="S66">
        <v>92.169692645989997</v>
      </c>
      <c r="T66">
        <v>0</v>
      </c>
      <c r="U66">
        <v>0</v>
      </c>
      <c r="V66">
        <v>15.5501996999862</v>
      </c>
      <c r="W66">
        <v>397.31350947299899</v>
      </c>
    </row>
    <row r="67" spans="1:23" x14ac:dyDescent="0.3">
      <c r="A67" t="s">
        <v>348</v>
      </c>
      <c r="B67" t="s">
        <v>1</v>
      </c>
      <c r="C67" t="s">
        <v>23</v>
      </c>
      <c r="D67" t="s">
        <v>333</v>
      </c>
      <c r="E67" t="s">
        <v>56</v>
      </c>
      <c r="F67">
        <v>145.81955178739901</v>
      </c>
      <c r="G67">
        <v>144.25708684939499</v>
      </c>
      <c r="H67">
        <v>1.0840910510430199</v>
      </c>
      <c r="I67">
        <v>4.9525329116400201</v>
      </c>
      <c r="J67">
        <v>13.537533632742001</v>
      </c>
      <c r="K67">
        <v>761.92739461452095</v>
      </c>
      <c r="L67">
        <v>366.98015270600598</v>
      </c>
      <c r="M67">
        <v>1.7125162341820701</v>
      </c>
      <c r="N67">
        <v>21.030321236097301</v>
      </c>
      <c r="O67">
        <v>110.870995696794</v>
      </c>
      <c r="P67">
        <v>440.27322689738099</v>
      </c>
      <c r="Q67">
        <v>346.49220835585101</v>
      </c>
      <c r="R67">
        <v>559.27651165729799</v>
      </c>
      <c r="S67">
        <v>87.246045823507202</v>
      </c>
      <c r="T67">
        <v>0</v>
      </c>
      <c r="U67">
        <v>0</v>
      </c>
      <c r="V67">
        <v>14.3398704897435</v>
      </c>
      <c r="W67">
        <v>371.85197882679398</v>
      </c>
    </row>
    <row r="68" spans="1:23" x14ac:dyDescent="0.3">
      <c r="A68" t="s">
        <v>348</v>
      </c>
      <c r="B68" t="s">
        <v>1</v>
      </c>
      <c r="C68" t="s">
        <v>23</v>
      </c>
      <c r="D68" t="s">
        <v>333</v>
      </c>
      <c r="E68" t="s">
        <v>57</v>
      </c>
      <c r="F68">
        <v>140.426515395037</v>
      </c>
      <c r="G68">
        <v>139.03670644793399</v>
      </c>
      <c r="H68">
        <v>1.30892750299592</v>
      </c>
      <c r="I68">
        <v>4.3080439963199604</v>
      </c>
      <c r="J68">
        <v>13.470875477695801</v>
      </c>
      <c r="K68">
        <v>768.38599528202496</v>
      </c>
      <c r="L68">
        <v>374.42338141207699</v>
      </c>
      <c r="M68">
        <v>1.8309424552539</v>
      </c>
      <c r="N68">
        <v>23.372518861107</v>
      </c>
      <c r="O68">
        <v>124.27577840958</v>
      </c>
      <c r="P68">
        <v>444.14710280007603</v>
      </c>
      <c r="Q68">
        <v>347.44794165764898</v>
      </c>
      <c r="R68">
        <v>565.66436050643995</v>
      </c>
      <c r="S68">
        <v>87.246045823507202</v>
      </c>
      <c r="T68">
        <v>0</v>
      </c>
      <c r="U68">
        <v>0</v>
      </c>
      <c r="V68">
        <v>17.313912650590101</v>
      </c>
      <c r="W68">
        <v>400.85885455804402</v>
      </c>
    </row>
    <row r="69" spans="1:23" x14ac:dyDescent="0.3">
      <c r="A69" t="s">
        <v>348</v>
      </c>
      <c r="B69" t="s">
        <v>1</v>
      </c>
      <c r="C69" t="s">
        <v>23</v>
      </c>
      <c r="D69" t="s">
        <v>333</v>
      </c>
      <c r="E69" t="s">
        <v>58</v>
      </c>
      <c r="F69">
        <v>143.701444591929</v>
      </c>
      <c r="G69">
        <v>142.324982041852</v>
      </c>
      <c r="H69">
        <v>1.2167838305668099</v>
      </c>
      <c r="I69">
        <v>4.2522439404670296</v>
      </c>
      <c r="J69">
        <v>13.522326112560901</v>
      </c>
      <c r="K69">
        <v>775.77152190295806</v>
      </c>
      <c r="L69">
        <v>377.26149351808198</v>
      </c>
      <c r="M69">
        <v>1.9128533044934</v>
      </c>
      <c r="N69">
        <v>23.656447134893799</v>
      </c>
      <c r="O69">
        <v>126.395518634119</v>
      </c>
      <c r="P69">
        <v>444.80075715977603</v>
      </c>
      <c r="Q69">
        <v>347.63318711391503</v>
      </c>
      <c r="R69">
        <v>566.699326250426</v>
      </c>
      <c r="S69">
        <v>87.246045823507202</v>
      </c>
      <c r="T69">
        <v>0</v>
      </c>
      <c r="U69">
        <v>0</v>
      </c>
      <c r="V69">
        <v>16.0950851645628</v>
      </c>
      <c r="W69">
        <v>399.90391455519602</v>
      </c>
    </row>
    <row r="70" spans="1:23" x14ac:dyDescent="0.3">
      <c r="A70" t="s">
        <v>348</v>
      </c>
      <c r="B70" t="s">
        <v>1</v>
      </c>
      <c r="C70" t="s">
        <v>23</v>
      </c>
      <c r="D70" t="s">
        <v>333</v>
      </c>
      <c r="E70" t="s">
        <v>59</v>
      </c>
      <c r="F70">
        <v>213.342939450822</v>
      </c>
      <c r="G70">
        <v>211.324409267611</v>
      </c>
      <c r="H70">
        <v>1.20362597983051</v>
      </c>
      <c r="I70">
        <v>6.5103221898809904</v>
      </c>
      <c r="J70">
        <v>15.0822152924985</v>
      </c>
      <c r="K70">
        <v>1223.2512402462501</v>
      </c>
      <c r="L70">
        <v>458.052818938916</v>
      </c>
      <c r="M70">
        <v>3.1409801000170798</v>
      </c>
      <c r="N70">
        <v>28.448374397645999</v>
      </c>
      <c r="O70">
        <v>154.77356709712399</v>
      </c>
      <c r="P70">
        <v>457.39410969677499</v>
      </c>
      <c r="Q70">
        <v>354.447368074959</v>
      </c>
      <c r="R70">
        <v>583.25034937464102</v>
      </c>
      <c r="S70">
        <v>87.246045823507202</v>
      </c>
      <c r="T70">
        <v>0</v>
      </c>
      <c r="U70">
        <v>0</v>
      </c>
      <c r="V70">
        <v>15.921030482857899</v>
      </c>
      <c r="W70">
        <v>407.61073507156999</v>
      </c>
    </row>
    <row r="71" spans="1:23" x14ac:dyDescent="0.3">
      <c r="A71" t="s">
        <v>348</v>
      </c>
      <c r="B71" t="s">
        <v>1</v>
      </c>
      <c r="C71" t="s">
        <v>23</v>
      </c>
      <c r="D71" t="s">
        <v>334</v>
      </c>
      <c r="E71" t="s">
        <v>60</v>
      </c>
      <c r="F71">
        <v>228.54448065860001</v>
      </c>
      <c r="G71">
        <v>226.52644043917101</v>
      </c>
      <c r="H71">
        <v>1.26530939423304</v>
      </c>
      <c r="I71">
        <v>6.3151860864343901</v>
      </c>
      <c r="J71">
        <v>15.598527678053699</v>
      </c>
      <c r="K71">
        <v>1196.7640631803899</v>
      </c>
      <c r="L71">
        <v>619.64244241070196</v>
      </c>
      <c r="M71">
        <v>3.2050645700374498</v>
      </c>
      <c r="N71">
        <v>27.502589304807898</v>
      </c>
      <c r="O71">
        <v>154.10020193045099</v>
      </c>
      <c r="P71">
        <v>436.01952575761499</v>
      </c>
      <c r="Q71">
        <v>336.696943856578</v>
      </c>
      <c r="R71">
        <v>559.76012656733405</v>
      </c>
      <c r="S71">
        <v>81.762124281145802</v>
      </c>
      <c r="T71">
        <v>0</v>
      </c>
      <c r="U71">
        <v>0</v>
      </c>
      <c r="V71">
        <v>15.758812644199599</v>
      </c>
      <c r="W71">
        <v>406.30865348690901</v>
      </c>
    </row>
    <row r="72" spans="1:23" x14ac:dyDescent="0.3">
      <c r="A72" t="s">
        <v>348</v>
      </c>
      <c r="B72" t="s">
        <v>1</v>
      </c>
      <c r="C72" t="s">
        <v>23</v>
      </c>
      <c r="D72" t="s">
        <v>334</v>
      </c>
      <c r="E72" t="s">
        <v>61</v>
      </c>
      <c r="F72">
        <v>211.226781225325</v>
      </c>
      <c r="G72">
        <v>209.28225450801</v>
      </c>
      <c r="H72">
        <v>1.30477559522054</v>
      </c>
      <c r="I72">
        <v>6.0656673503997496</v>
      </c>
      <c r="J72">
        <v>15.33456206858</v>
      </c>
      <c r="K72">
        <v>1165.26476091572</v>
      </c>
      <c r="L72">
        <v>611.51500795925699</v>
      </c>
      <c r="M72">
        <v>2.9627024574879899</v>
      </c>
      <c r="N72">
        <v>28.0812313715249</v>
      </c>
      <c r="O72">
        <v>156.26923678486</v>
      </c>
      <c r="P72">
        <v>436.104877025012</v>
      </c>
      <c r="Q72">
        <v>336.62916765175999</v>
      </c>
      <c r="R72">
        <v>560.06557765907201</v>
      </c>
      <c r="S72">
        <v>81.762124281145802</v>
      </c>
      <c r="T72">
        <v>0</v>
      </c>
      <c r="U72">
        <v>0</v>
      </c>
      <c r="V72">
        <v>16.863408612892201</v>
      </c>
      <c r="W72">
        <v>432.78293212405202</v>
      </c>
    </row>
    <row r="73" spans="1:23" x14ac:dyDescent="0.3">
      <c r="A73" t="s">
        <v>348</v>
      </c>
      <c r="B73" t="s">
        <v>1</v>
      </c>
      <c r="C73" t="s">
        <v>23</v>
      </c>
      <c r="D73" t="s">
        <v>334</v>
      </c>
      <c r="E73" t="s">
        <v>62</v>
      </c>
      <c r="F73">
        <v>205.67964265147</v>
      </c>
      <c r="G73">
        <v>203.66635453637801</v>
      </c>
      <c r="H73">
        <v>1.33297693499362</v>
      </c>
      <c r="I73">
        <v>6.3315970622575</v>
      </c>
      <c r="J73">
        <v>15.273491501954201</v>
      </c>
      <c r="K73">
        <v>1168.5642507979001</v>
      </c>
      <c r="L73">
        <v>607.82655803900695</v>
      </c>
      <c r="M73">
        <v>2.8191254817819398</v>
      </c>
      <c r="N73">
        <v>27.651128028613702</v>
      </c>
      <c r="O73">
        <v>152.93154917295701</v>
      </c>
      <c r="P73">
        <v>435.06078434640898</v>
      </c>
      <c r="Q73">
        <v>336.49259021775799</v>
      </c>
      <c r="R73">
        <v>558.23861669312305</v>
      </c>
      <c r="S73">
        <v>81.762124281145802</v>
      </c>
      <c r="T73">
        <v>0</v>
      </c>
      <c r="U73">
        <v>0</v>
      </c>
      <c r="V73">
        <v>17.410239922419699</v>
      </c>
      <c r="W73">
        <v>435.70223960614902</v>
      </c>
    </row>
    <row r="74" spans="1:23" x14ac:dyDescent="0.3">
      <c r="A74" t="s">
        <v>348</v>
      </c>
      <c r="B74" t="s">
        <v>1</v>
      </c>
      <c r="C74" t="s">
        <v>23</v>
      </c>
      <c r="D74" t="s">
        <v>334</v>
      </c>
      <c r="E74" t="s">
        <v>63</v>
      </c>
      <c r="F74">
        <v>234.97223475500499</v>
      </c>
      <c r="G74">
        <v>232.80562807192001</v>
      </c>
      <c r="H74">
        <v>1.47113740500624</v>
      </c>
      <c r="I74">
        <v>6.8592191955600503</v>
      </c>
      <c r="J74">
        <v>15.7555880257966</v>
      </c>
      <c r="K74">
        <v>1267.1281523738801</v>
      </c>
      <c r="L74">
        <v>626.15500277080105</v>
      </c>
      <c r="M74">
        <v>3.2294988553009101</v>
      </c>
      <c r="N74">
        <v>29.7810383244144</v>
      </c>
      <c r="O74">
        <v>165.10535989015199</v>
      </c>
      <c r="P74">
        <v>438.08096996863401</v>
      </c>
      <c r="Q74">
        <v>338.48862831093101</v>
      </c>
      <c r="R74">
        <v>562.04565916544402</v>
      </c>
      <c r="S74">
        <v>81.762124281145802</v>
      </c>
      <c r="T74">
        <v>0</v>
      </c>
      <c r="U74">
        <v>0</v>
      </c>
      <c r="V74">
        <v>18.607080066191799</v>
      </c>
      <c r="W74">
        <v>461.28656925173499</v>
      </c>
    </row>
    <row r="75" spans="1:23" x14ac:dyDescent="0.3">
      <c r="A75" t="s">
        <v>348</v>
      </c>
      <c r="B75" t="s">
        <v>1</v>
      </c>
      <c r="C75" t="s">
        <v>23</v>
      </c>
      <c r="D75" t="s">
        <v>335</v>
      </c>
      <c r="E75" t="s">
        <v>64</v>
      </c>
      <c r="F75">
        <v>244.95006595256001</v>
      </c>
      <c r="G75">
        <v>242.69554757954899</v>
      </c>
      <c r="H75">
        <v>1.52039883806198</v>
      </c>
      <c r="I75">
        <v>7.2167826599586302</v>
      </c>
      <c r="J75">
        <v>15.407643454748399</v>
      </c>
      <c r="K75">
        <v>1345.8016443291201</v>
      </c>
      <c r="L75">
        <v>610.02227388564802</v>
      </c>
      <c r="M75">
        <v>3.4622278195276901</v>
      </c>
      <c r="N75">
        <v>30.334876641684399</v>
      </c>
      <c r="O75">
        <v>173.62135374453001</v>
      </c>
      <c r="P75">
        <v>548.28896233969203</v>
      </c>
      <c r="Q75">
        <v>450.24126330848702</v>
      </c>
      <c r="R75">
        <v>669.39441287311195</v>
      </c>
      <c r="S75">
        <v>81.207252745406393</v>
      </c>
      <c r="T75">
        <v>0</v>
      </c>
      <c r="U75">
        <v>0</v>
      </c>
      <c r="V75">
        <v>20.111154013070198</v>
      </c>
      <c r="W75">
        <v>440.04042111406102</v>
      </c>
    </row>
    <row r="76" spans="1:23" x14ac:dyDescent="0.3">
      <c r="A76" t="s">
        <v>348</v>
      </c>
      <c r="B76" t="s">
        <v>1</v>
      </c>
      <c r="C76" t="s">
        <v>23</v>
      </c>
      <c r="D76" t="s">
        <v>335</v>
      </c>
      <c r="E76" t="s">
        <v>65</v>
      </c>
      <c r="F76">
        <v>205.52809566985599</v>
      </c>
      <c r="G76">
        <v>203.57733647824901</v>
      </c>
      <c r="H76">
        <v>1.7157849763373201</v>
      </c>
      <c r="I76">
        <v>6.1607524569320598</v>
      </c>
      <c r="J76">
        <v>14.5536728261037</v>
      </c>
      <c r="K76">
        <v>1122.8691574786201</v>
      </c>
      <c r="L76">
        <v>565.04227561494395</v>
      </c>
      <c r="M76">
        <v>2.74092934296183</v>
      </c>
      <c r="N76">
        <v>29.127892360278398</v>
      </c>
      <c r="O76">
        <v>165.48573002270601</v>
      </c>
      <c r="P76">
        <v>542.55105503520201</v>
      </c>
      <c r="Q76">
        <v>447.42368949937702</v>
      </c>
      <c r="R76">
        <v>661.74665709781596</v>
      </c>
      <c r="S76">
        <v>81.207252745406393</v>
      </c>
      <c r="T76">
        <v>0</v>
      </c>
      <c r="U76">
        <v>0</v>
      </c>
      <c r="V76">
        <v>22.695648782831199</v>
      </c>
      <c r="W76">
        <v>472.461471233569</v>
      </c>
    </row>
    <row r="77" spans="1:23" x14ac:dyDescent="0.3">
      <c r="A77" t="s">
        <v>348</v>
      </c>
      <c r="B77" t="s">
        <v>1</v>
      </c>
      <c r="C77" t="s">
        <v>23</v>
      </c>
      <c r="D77" t="s">
        <v>335</v>
      </c>
      <c r="E77" t="s">
        <v>66</v>
      </c>
      <c r="F77">
        <v>214.96739369305101</v>
      </c>
      <c r="G77">
        <v>212.979715147288</v>
      </c>
      <c r="H77">
        <v>1.8379284866280401</v>
      </c>
      <c r="I77">
        <v>6.2817441202082902</v>
      </c>
      <c r="J77">
        <v>14.7271215185201</v>
      </c>
      <c r="K77">
        <v>1160.1842281572799</v>
      </c>
      <c r="L77">
        <v>572.45805046666703</v>
      </c>
      <c r="M77">
        <v>2.9193761657430399</v>
      </c>
      <c r="N77">
        <v>29.740547694317101</v>
      </c>
      <c r="O77">
        <v>169.812757436379</v>
      </c>
      <c r="P77">
        <v>544.03353735851294</v>
      </c>
      <c r="Q77">
        <v>448.10606167668402</v>
      </c>
      <c r="R77">
        <v>663.82894002331</v>
      </c>
      <c r="S77">
        <v>81.207252745406393</v>
      </c>
      <c r="T77">
        <v>0</v>
      </c>
      <c r="U77">
        <v>0</v>
      </c>
      <c r="V77">
        <v>24.311305304626</v>
      </c>
      <c r="W77">
        <v>472.001060977522</v>
      </c>
    </row>
    <row r="78" spans="1:23" x14ac:dyDescent="0.3">
      <c r="A78" t="s">
        <v>348</v>
      </c>
      <c r="B78" t="s">
        <v>1</v>
      </c>
      <c r="C78" t="s">
        <v>23</v>
      </c>
      <c r="D78" t="s">
        <v>335</v>
      </c>
      <c r="E78" t="s">
        <v>67</v>
      </c>
      <c r="F78">
        <v>222.8919681715</v>
      </c>
      <c r="G78">
        <v>220.83568959338101</v>
      </c>
      <c r="H78">
        <v>1.8360938659667401</v>
      </c>
      <c r="I78">
        <v>6.5181941591764501</v>
      </c>
      <c r="J78">
        <v>14.9392919481337</v>
      </c>
      <c r="K78">
        <v>1234.2034513051401</v>
      </c>
      <c r="L78">
        <v>588.52162129886199</v>
      </c>
      <c r="M78">
        <v>3.0997685871197298</v>
      </c>
      <c r="N78">
        <v>30.5665214795211</v>
      </c>
      <c r="O78">
        <v>174.111168110737</v>
      </c>
      <c r="P78">
        <v>546.525777825869</v>
      </c>
      <c r="Q78">
        <v>449.192117840425</v>
      </c>
      <c r="R78">
        <v>667.34790565184903</v>
      </c>
      <c r="S78">
        <v>81.207252745406393</v>
      </c>
      <c r="T78">
        <v>0</v>
      </c>
      <c r="U78">
        <v>0</v>
      </c>
      <c r="V78">
        <v>24.287025426618001</v>
      </c>
      <c r="W78">
        <v>472.23439008699398</v>
      </c>
    </row>
    <row r="79" spans="1:23" x14ac:dyDescent="0.3">
      <c r="A79" t="s">
        <v>348</v>
      </c>
      <c r="B79" t="s">
        <v>1</v>
      </c>
      <c r="C79" t="s">
        <v>23</v>
      </c>
      <c r="D79" t="s">
        <v>336</v>
      </c>
      <c r="E79" t="s">
        <v>68</v>
      </c>
      <c r="F79">
        <v>254.25205795260899</v>
      </c>
      <c r="G79">
        <v>251.84708282908301</v>
      </c>
      <c r="H79">
        <v>1.8792380525607</v>
      </c>
      <c r="I79">
        <v>7.6480742066892704</v>
      </c>
      <c r="J79">
        <v>16.646402773232701</v>
      </c>
      <c r="K79">
        <v>1407.92697505415</v>
      </c>
      <c r="L79">
        <v>555.41342218097896</v>
      </c>
      <c r="M79">
        <v>3.5399484142659698</v>
      </c>
      <c r="N79">
        <v>34.393364335264501</v>
      </c>
      <c r="O79">
        <v>205.40553502579101</v>
      </c>
      <c r="P79">
        <v>573.46997908903302</v>
      </c>
      <c r="Q79">
        <v>500.40522088183701</v>
      </c>
      <c r="R79">
        <v>665.61812189223804</v>
      </c>
      <c r="S79">
        <v>78.996431508669104</v>
      </c>
      <c r="T79">
        <v>0</v>
      </c>
      <c r="U79">
        <v>0</v>
      </c>
      <c r="V79">
        <v>25.321537106203198</v>
      </c>
      <c r="W79">
        <v>503.42725899454001</v>
      </c>
    </row>
    <row r="80" spans="1:23" x14ac:dyDescent="0.3">
      <c r="A80" t="s">
        <v>348</v>
      </c>
      <c r="B80" t="s">
        <v>1</v>
      </c>
      <c r="C80" t="s">
        <v>23</v>
      </c>
      <c r="D80" t="s">
        <v>336</v>
      </c>
      <c r="E80" t="s">
        <v>69</v>
      </c>
      <c r="F80">
        <v>207.49721739391401</v>
      </c>
      <c r="G80">
        <v>205.53676371467799</v>
      </c>
      <c r="H80">
        <v>2.8289103265202602</v>
      </c>
      <c r="I80">
        <v>6.0836245066526402</v>
      </c>
      <c r="J80">
        <v>15.5770358525092</v>
      </c>
      <c r="K80">
        <v>1101.7246114284501</v>
      </c>
      <c r="L80">
        <v>501.74865302546698</v>
      </c>
      <c r="M80">
        <v>2.6993585778625602</v>
      </c>
      <c r="N80">
        <v>31.934268576052698</v>
      </c>
      <c r="O80">
        <v>190.70370135902499</v>
      </c>
      <c r="P80">
        <v>565.43583817824697</v>
      </c>
      <c r="Q80">
        <v>496.15305877188899</v>
      </c>
      <c r="R80">
        <v>655.07601679894299</v>
      </c>
      <c r="S80">
        <v>78.996431508669104</v>
      </c>
      <c r="T80">
        <v>0</v>
      </c>
      <c r="U80">
        <v>0</v>
      </c>
      <c r="V80">
        <v>38.153975033745901</v>
      </c>
      <c r="W80">
        <v>517.41601047521203</v>
      </c>
    </row>
    <row r="81" spans="1:23" x14ac:dyDescent="0.3">
      <c r="A81" t="s">
        <v>348</v>
      </c>
      <c r="B81" t="s">
        <v>1</v>
      </c>
      <c r="C81" t="s">
        <v>23</v>
      </c>
      <c r="D81" t="s">
        <v>336</v>
      </c>
      <c r="E81" t="s">
        <v>70</v>
      </c>
      <c r="F81">
        <v>214.55551672236399</v>
      </c>
      <c r="G81">
        <v>212.47705933790701</v>
      </c>
      <c r="H81">
        <v>3.3009680877184899</v>
      </c>
      <c r="I81">
        <v>6.50858146537119</v>
      </c>
      <c r="J81">
        <v>15.7695398225107</v>
      </c>
      <c r="K81">
        <v>1168.86848358262</v>
      </c>
      <c r="L81">
        <v>512.20599264075702</v>
      </c>
      <c r="M81">
        <v>2.8178950950427701</v>
      </c>
      <c r="N81">
        <v>32.300679508908502</v>
      </c>
      <c r="O81">
        <v>192.64231601396401</v>
      </c>
      <c r="P81">
        <v>566.81809702125202</v>
      </c>
      <c r="Q81">
        <v>497.01107362622503</v>
      </c>
      <c r="R81">
        <v>656.74613440291205</v>
      </c>
      <c r="S81">
        <v>78.996431508669104</v>
      </c>
      <c r="T81">
        <v>0</v>
      </c>
      <c r="U81">
        <v>0</v>
      </c>
      <c r="V81">
        <v>44.530306711718801</v>
      </c>
      <c r="W81">
        <v>515.440039819758</v>
      </c>
    </row>
    <row r="82" spans="1:23" x14ac:dyDescent="0.3">
      <c r="A82" t="s">
        <v>348</v>
      </c>
      <c r="B82" t="s">
        <v>1</v>
      </c>
      <c r="C82" t="s">
        <v>23</v>
      </c>
      <c r="D82" t="s">
        <v>336</v>
      </c>
      <c r="E82" t="s">
        <v>71</v>
      </c>
      <c r="F82">
        <v>239.532795913</v>
      </c>
      <c r="G82">
        <v>237.320486815522</v>
      </c>
      <c r="H82">
        <v>3.3791814455722702</v>
      </c>
      <c r="I82">
        <v>6.9615406778726898</v>
      </c>
      <c r="J82">
        <v>16.263022740665001</v>
      </c>
      <c r="K82">
        <v>1291.51243466253</v>
      </c>
      <c r="L82">
        <v>535.43482236337195</v>
      </c>
      <c r="M82">
        <v>3.26978477301865</v>
      </c>
      <c r="N82">
        <v>34.405055344288499</v>
      </c>
      <c r="O82">
        <v>205.58654075723899</v>
      </c>
      <c r="P82">
        <v>571.211111619902</v>
      </c>
      <c r="Q82">
        <v>499.19355963061298</v>
      </c>
      <c r="R82">
        <v>662.79405557885502</v>
      </c>
      <c r="S82">
        <v>78.996431508669104</v>
      </c>
      <c r="T82">
        <v>0</v>
      </c>
      <c r="U82">
        <v>0</v>
      </c>
      <c r="V82">
        <v>45.561848746127197</v>
      </c>
      <c r="W82">
        <v>526.60596120886999</v>
      </c>
    </row>
    <row r="83" spans="1:23" x14ac:dyDescent="0.3">
      <c r="A83" t="s">
        <v>348</v>
      </c>
      <c r="B83" t="s">
        <v>1</v>
      </c>
      <c r="C83" t="s">
        <v>23</v>
      </c>
      <c r="D83" t="s">
        <v>337</v>
      </c>
      <c r="E83" t="s">
        <v>72</v>
      </c>
      <c r="F83">
        <v>229.79405027879099</v>
      </c>
      <c r="G83">
        <v>227.66084859394499</v>
      </c>
      <c r="H83">
        <v>4.00366824079883</v>
      </c>
      <c r="I83">
        <v>7.2769463614651997</v>
      </c>
      <c r="J83">
        <v>13.8257413553265</v>
      </c>
      <c r="K83">
        <v>1258.7904911015501</v>
      </c>
      <c r="L83">
        <v>533.03676571004803</v>
      </c>
      <c r="M83">
        <v>3.0631028178130002</v>
      </c>
      <c r="N83">
        <v>41.802155811399601</v>
      </c>
      <c r="O83">
        <v>270.79850349131402</v>
      </c>
      <c r="P83">
        <v>554.12637792035298</v>
      </c>
      <c r="Q83">
        <v>468.77507898824899</v>
      </c>
      <c r="R83">
        <v>663.62551666114803</v>
      </c>
      <c r="S83">
        <v>66.367520704366996</v>
      </c>
      <c r="T83">
        <v>0</v>
      </c>
      <c r="U83">
        <v>0</v>
      </c>
      <c r="V83">
        <v>54.684703121859798</v>
      </c>
      <c r="W83">
        <v>616.36470284115296</v>
      </c>
    </row>
    <row r="84" spans="1:23" x14ac:dyDescent="0.3">
      <c r="A84" t="s">
        <v>348</v>
      </c>
      <c r="B84" t="s">
        <v>1</v>
      </c>
      <c r="C84" t="s">
        <v>23</v>
      </c>
      <c r="D84" t="s">
        <v>337</v>
      </c>
      <c r="E84" t="s">
        <v>73</v>
      </c>
      <c r="F84">
        <v>217.40940401568801</v>
      </c>
      <c r="G84">
        <v>215.41363931932301</v>
      </c>
      <c r="H84">
        <v>4.8195958217630004</v>
      </c>
      <c r="I84">
        <v>6.7858114909155001</v>
      </c>
      <c r="J84">
        <v>13.5655182201202</v>
      </c>
      <c r="K84">
        <v>1210.1654093705699</v>
      </c>
      <c r="L84">
        <v>519.34279723863699</v>
      </c>
      <c r="M84">
        <v>2.8987965955088599</v>
      </c>
      <c r="N84">
        <v>43.957680833917699</v>
      </c>
      <c r="O84">
        <v>285.45753298027302</v>
      </c>
      <c r="P84">
        <v>555.00616584080001</v>
      </c>
      <c r="Q84">
        <v>469.10463981835102</v>
      </c>
      <c r="R84">
        <v>665.169921877972</v>
      </c>
      <c r="S84">
        <v>66.367520704366996</v>
      </c>
      <c r="T84">
        <v>0</v>
      </c>
      <c r="U84">
        <v>0</v>
      </c>
      <c r="V84">
        <v>65.827073147088001</v>
      </c>
      <c r="W84">
        <v>664.92506656631099</v>
      </c>
    </row>
    <row r="85" spans="1:23" x14ac:dyDescent="0.3">
      <c r="A85" t="s">
        <v>348</v>
      </c>
      <c r="B85" t="s">
        <v>1</v>
      </c>
      <c r="C85" t="s">
        <v>23</v>
      </c>
      <c r="D85" t="s">
        <v>337</v>
      </c>
      <c r="E85" t="s">
        <v>74</v>
      </c>
      <c r="F85">
        <v>231.27106562461401</v>
      </c>
      <c r="G85">
        <v>229.11867151868</v>
      </c>
      <c r="H85">
        <v>5.2632574940188803</v>
      </c>
      <c r="I85">
        <v>7.3424746966944996</v>
      </c>
      <c r="J85">
        <v>13.891006078607999</v>
      </c>
      <c r="K85">
        <v>1308.7550856165301</v>
      </c>
      <c r="L85">
        <v>529.80738598270102</v>
      </c>
      <c r="M85">
        <v>3.1423057987247001</v>
      </c>
      <c r="N85">
        <v>44.783864011062597</v>
      </c>
      <c r="O85">
        <v>290.44022610355501</v>
      </c>
      <c r="P85">
        <v>557.484096104169</v>
      </c>
      <c r="Q85">
        <v>470.50235062378499</v>
      </c>
      <c r="R85">
        <v>668.345780868068</v>
      </c>
      <c r="S85">
        <v>66.367520704366996</v>
      </c>
      <c r="T85">
        <v>0</v>
      </c>
      <c r="U85">
        <v>0</v>
      </c>
      <c r="V85">
        <v>71.8848706268531</v>
      </c>
      <c r="W85">
        <v>663.70212667912494</v>
      </c>
    </row>
    <row r="86" spans="1:23" x14ac:dyDescent="0.3">
      <c r="A86" t="s">
        <v>348</v>
      </c>
      <c r="B86" t="s">
        <v>1</v>
      </c>
      <c r="C86" t="s">
        <v>23</v>
      </c>
      <c r="D86" t="s">
        <v>337</v>
      </c>
      <c r="E86" t="s">
        <v>75</v>
      </c>
      <c r="F86">
        <v>222.033498301094</v>
      </c>
      <c r="G86">
        <v>220.07566460320001</v>
      </c>
      <c r="H86">
        <v>5.3316306416195403</v>
      </c>
      <c r="I86">
        <v>6.6334607747720202</v>
      </c>
      <c r="J86">
        <v>13.6527304096994</v>
      </c>
      <c r="K86">
        <v>1223.2983889622799</v>
      </c>
      <c r="L86">
        <v>518.51851863214495</v>
      </c>
      <c r="M86">
        <v>3.03730769504834</v>
      </c>
      <c r="N86">
        <v>43.916132722707403</v>
      </c>
      <c r="O86">
        <v>285.15042110017401</v>
      </c>
      <c r="P86">
        <v>556.05673243210504</v>
      </c>
      <c r="Q86">
        <v>469.21203245403802</v>
      </c>
      <c r="R86">
        <v>666.95996276466406</v>
      </c>
      <c r="S86">
        <v>66.367520704366996</v>
      </c>
      <c r="T86">
        <v>0</v>
      </c>
      <c r="U86">
        <v>0</v>
      </c>
      <c r="V86">
        <v>72.819931554959297</v>
      </c>
      <c r="W86">
        <v>652.49229896872896</v>
      </c>
    </row>
    <row r="87" spans="1:23" x14ac:dyDescent="0.3">
      <c r="A87" t="s">
        <v>348</v>
      </c>
      <c r="B87" t="s">
        <v>1</v>
      </c>
      <c r="C87" t="s">
        <v>23</v>
      </c>
      <c r="D87" t="s">
        <v>338</v>
      </c>
      <c r="E87" t="s">
        <v>76</v>
      </c>
      <c r="F87">
        <v>245.88318246627199</v>
      </c>
      <c r="G87">
        <v>243.68360352647599</v>
      </c>
      <c r="H87">
        <v>6.8010330132844699</v>
      </c>
      <c r="I87">
        <v>7.7009177682452901</v>
      </c>
      <c r="J87">
        <v>15.244665568621601</v>
      </c>
      <c r="K87">
        <v>1312.2883757101899</v>
      </c>
      <c r="L87">
        <v>327.43109010004201</v>
      </c>
      <c r="M87">
        <v>3.3733096052299398</v>
      </c>
      <c r="N87">
        <v>46.122480642436003</v>
      </c>
      <c r="O87">
        <v>310.19587783267798</v>
      </c>
      <c r="P87">
        <v>231.18599655902599</v>
      </c>
      <c r="Q87">
        <v>166.21026275070199</v>
      </c>
      <c r="R87">
        <v>313.66197395005202</v>
      </c>
      <c r="S87">
        <v>62.007889725802897</v>
      </c>
      <c r="T87">
        <v>0</v>
      </c>
      <c r="U87">
        <v>0</v>
      </c>
      <c r="V87">
        <v>92.866613923865899</v>
      </c>
      <c r="W87">
        <v>634.23097740328001</v>
      </c>
    </row>
    <row r="88" spans="1:23" x14ac:dyDescent="0.3">
      <c r="A88" t="s">
        <v>348</v>
      </c>
      <c r="B88" t="s">
        <v>1</v>
      </c>
      <c r="C88" t="s">
        <v>23</v>
      </c>
      <c r="D88" t="s">
        <v>338</v>
      </c>
      <c r="E88" t="s">
        <v>77</v>
      </c>
      <c r="F88">
        <v>220.10289309390799</v>
      </c>
      <c r="G88">
        <v>218.121822495956</v>
      </c>
      <c r="H88">
        <v>8.1600207217095608</v>
      </c>
      <c r="I88">
        <v>6.9371412603435099</v>
      </c>
      <c r="J88">
        <v>14.669395309661301</v>
      </c>
      <c r="K88">
        <v>1172.0556921193099</v>
      </c>
      <c r="L88">
        <v>307.95449616820002</v>
      </c>
      <c r="M88">
        <v>2.9056474885739298</v>
      </c>
      <c r="N88">
        <v>47.592140569213797</v>
      </c>
      <c r="O88">
        <v>321.53495675224701</v>
      </c>
      <c r="P88">
        <v>228.86116122256701</v>
      </c>
      <c r="Q88">
        <v>165.25770460799899</v>
      </c>
      <c r="R88">
        <v>310.59134609536898</v>
      </c>
      <c r="S88">
        <v>62.007889725802897</v>
      </c>
      <c r="T88">
        <v>0</v>
      </c>
      <c r="U88">
        <v>0</v>
      </c>
      <c r="V88">
        <v>111.421842178592</v>
      </c>
      <c r="W88">
        <v>690.09059370060595</v>
      </c>
    </row>
    <row r="89" spans="1:23" x14ac:dyDescent="0.3">
      <c r="A89" t="s">
        <v>348</v>
      </c>
      <c r="B89" t="s">
        <v>1</v>
      </c>
      <c r="C89" t="s">
        <v>23</v>
      </c>
      <c r="D89" t="s">
        <v>338</v>
      </c>
      <c r="E89" t="s">
        <v>78</v>
      </c>
      <c r="F89">
        <v>226.550011271139</v>
      </c>
      <c r="G89">
        <v>224.38140538623</v>
      </c>
      <c r="H89">
        <v>8.4672069343523599</v>
      </c>
      <c r="I89">
        <v>7.6260961902839801</v>
      </c>
      <c r="J89">
        <v>14.846617828336701</v>
      </c>
      <c r="K89">
        <v>1233.9021084224801</v>
      </c>
      <c r="L89">
        <v>319.87029731057203</v>
      </c>
      <c r="M89">
        <v>2.9314123896897302</v>
      </c>
      <c r="N89">
        <v>47.384534674164797</v>
      </c>
      <c r="O89">
        <v>319.61014609233803</v>
      </c>
      <c r="P89">
        <v>228.834988491345</v>
      </c>
      <c r="Q89">
        <v>165.87395741796101</v>
      </c>
      <c r="R89">
        <v>309.88733239686502</v>
      </c>
      <c r="S89">
        <v>62.007889725802897</v>
      </c>
      <c r="T89">
        <v>0</v>
      </c>
      <c r="U89">
        <v>0</v>
      </c>
      <c r="V89">
        <v>115.615710920898</v>
      </c>
      <c r="W89">
        <v>687.82704512333203</v>
      </c>
    </row>
    <row r="90" spans="1:23" x14ac:dyDescent="0.3">
      <c r="A90" t="s">
        <v>348</v>
      </c>
      <c r="B90" t="s">
        <v>1</v>
      </c>
      <c r="C90" t="s">
        <v>23</v>
      </c>
      <c r="D90" t="s">
        <v>338</v>
      </c>
      <c r="E90" t="s">
        <v>79</v>
      </c>
      <c r="F90">
        <v>250.51183359030099</v>
      </c>
      <c r="G90">
        <v>248.20661189712601</v>
      </c>
      <c r="H90">
        <v>8.0205915329162405</v>
      </c>
      <c r="I90">
        <v>8.0895020398460797</v>
      </c>
      <c r="J90">
        <v>15.3399484758972</v>
      </c>
      <c r="K90">
        <v>1359.84746406558</v>
      </c>
      <c r="L90">
        <v>330.22158308995398</v>
      </c>
      <c r="M90">
        <v>3.3810134191282599</v>
      </c>
      <c r="N90">
        <v>49.536738791101399</v>
      </c>
      <c r="O90">
        <v>333.436409623516</v>
      </c>
      <c r="P90">
        <v>233.36673598012601</v>
      </c>
      <c r="Q90">
        <v>168.094529684957</v>
      </c>
      <c r="R90">
        <v>316.13214493909697</v>
      </c>
      <c r="S90">
        <v>62.007889725802897</v>
      </c>
      <c r="T90">
        <v>0</v>
      </c>
      <c r="U90">
        <v>0</v>
      </c>
      <c r="V90">
        <v>109.518519009998</v>
      </c>
      <c r="W90">
        <v>696.87154499312499</v>
      </c>
    </row>
    <row r="91" spans="1:23" x14ac:dyDescent="0.3">
      <c r="A91" t="s">
        <v>348</v>
      </c>
      <c r="B91" t="s">
        <v>1</v>
      </c>
      <c r="C91" t="s">
        <v>23</v>
      </c>
      <c r="D91" t="s">
        <v>339</v>
      </c>
      <c r="E91" t="s">
        <v>80</v>
      </c>
      <c r="F91">
        <v>237.58988421195801</v>
      </c>
      <c r="G91">
        <v>235.50862544014601</v>
      </c>
      <c r="H91">
        <v>8.00670172048358</v>
      </c>
      <c r="I91">
        <v>7.3097277799942404</v>
      </c>
      <c r="J91">
        <v>15.7638432195824</v>
      </c>
      <c r="K91">
        <v>1199.3363584813701</v>
      </c>
      <c r="L91">
        <v>295.515353694103</v>
      </c>
      <c r="M91">
        <v>3.18654593129917</v>
      </c>
      <c r="N91">
        <v>46.722198274145498</v>
      </c>
      <c r="O91">
        <v>318.64613282301798</v>
      </c>
      <c r="P91">
        <v>184.94444503568499</v>
      </c>
      <c r="Q91">
        <v>136.41374283063701</v>
      </c>
      <c r="R91">
        <v>244.201449918945</v>
      </c>
      <c r="S91">
        <v>50.367788130806403</v>
      </c>
      <c r="T91">
        <v>0</v>
      </c>
      <c r="U91">
        <v>0</v>
      </c>
      <c r="V91">
        <v>108.312319473231</v>
      </c>
      <c r="W91">
        <v>664.57180389570897</v>
      </c>
    </row>
    <row r="92" spans="1:23" x14ac:dyDescent="0.3">
      <c r="A92" t="s">
        <v>348</v>
      </c>
      <c r="B92" t="s">
        <v>1</v>
      </c>
      <c r="C92" t="s">
        <v>23</v>
      </c>
      <c r="D92" t="s">
        <v>339</v>
      </c>
      <c r="E92" t="s">
        <v>81</v>
      </c>
      <c r="F92">
        <v>225.11007051717701</v>
      </c>
      <c r="G92">
        <v>223.10671819559099</v>
      </c>
      <c r="H92">
        <v>10.210829956967901</v>
      </c>
      <c r="I92">
        <v>7.0429479396480099</v>
      </c>
      <c r="J92">
        <v>15.5063506290969</v>
      </c>
      <c r="K92">
        <v>1149.90960294662</v>
      </c>
      <c r="L92">
        <v>287.009817068247</v>
      </c>
      <c r="M92">
        <v>2.9663387386945201</v>
      </c>
      <c r="N92">
        <v>48.1173446296389</v>
      </c>
      <c r="O92">
        <v>328.83330954460899</v>
      </c>
      <c r="P92">
        <v>184.547300020036</v>
      </c>
      <c r="Q92">
        <v>136.404160944898</v>
      </c>
      <c r="R92">
        <v>243.645751031337</v>
      </c>
      <c r="S92">
        <v>50.367788130806403</v>
      </c>
      <c r="T92">
        <v>0</v>
      </c>
      <c r="U92">
        <v>0</v>
      </c>
      <c r="V92">
        <v>139.513477398102</v>
      </c>
      <c r="W92">
        <v>702.70143487215296</v>
      </c>
    </row>
    <row r="93" spans="1:23" x14ac:dyDescent="0.3">
      <c r="A93" t="s">
        <v>348</v>
      </c>
      <c r="B93" t="s">
        <v>1</v>
      </c>
      <c r="C93" t="s">
        <v>23</v>
      </c>
      <c r="D93" t="s">
        <v>339</v>
      </c>
      <c r="E93" t="s">
        <v>177</v>
      </c>
      <c r="F93">
        <v>217.884176090484</v>
      </c>
      <c r="G93">
        <v>215.85329178173899</v>
      </c>
      <c r="H93">
        <v>12.5338915546594</v>
      </c>
      <c r="I93">
        <v>7.1378814605065504</v>
      </c>
      <c r="J93">
        <v>15.5911579195215</v>
      </c>
      <c r="K93">
        <v>1121.97544125849</v>
      </c>
      <c r="L93">
        <v>287.44387312870299</v>
      </c>
      <c r="M93">
        <v>2.81795951495815</v>
      </c>
      <c r="N93">
        <v>46.979784466546498</v>
      </c>
      <c r="O93">
        <v>321.40138890543801</v>
      </c>
      <c r="P93">
        <v>182.607624178934</v>
      </c>
      <c r="Q93">
        <v>135.627269821884</v>
      </c>
      <c r="R93">
        <v>240.749916085862</v>
      </c>
      <c r="S93">
        <v>50.367788130806403</v>
      </c>
      <c r="T93">
        <v>0</v>
      </c>
      <c r="U93">
        <v>0</v>
      </c>
      <c r="V93">
        <v>164.771232519964</v>
      </c>
      <c r="W93">
        <v>692.01625832507204</v>
      </c>
    </row>
    <row r="94" spans="1:23" x14ac:dyDescent="0.3">
      <c r="A94" t="s">
        <v>348</v>
      </c>
      <c r="B94" t="s">
        <v>1</v>
      </c>
      <c r="C94" t="s">
        <v>23</v>
      </c>
      <c r="D94" t="s">
        <v>339</v>
      </c>
      <c r="E94" t="s">
        <v>178</v>
      </c>
      <c r="F94">
        <v>240.806911774821</v>
      </c>
      <c r="G94">
        <v>238.69156610884201</v>
      </c>
      <c r="H94">
        <v>11.3672653826694</v>
      </c>
      <c r="I94">
        <v>7.4132531843467397</v>
      </c>
      <c r="J94">
        <v>16.001438291541401</v>
      </c>
      <c r="K94">
        <v>1212.0507068975401</v>
      </c>
      <c r="L94">
        <v>294.53018048409302</v>
      </c>
      <c r="M94">
        <v>3.2254733869096102</v>
      </c>
      <c r="N94">
        <v>49.147559043222898</v>
      </c>
      <c r="O94">
        <v>335.83082153250899</v>
      </c>
      <c r="P94">
        <v>186.316978016788</v>
      </c>
      <c r="Q94">
        <v>137.47839451473001</v>
      </c>
      <c r="R94">
        <v>245.88742398707299</v>
      </c>
      <c r="S94">
        <v>50.367788130806403</v>
      </c>
      <c r="T94">
        <v>0</v>
      </c>
      <c r="U94">
        <v>0</v>
      </c>
      <c r="V94">
        <v>148.020533497537</v>
      </c>
      <c r="W94">
        <v>706.235648576323</v>
      </c>
    </row>
    <row r="95" spans="1:23" x14ac:dyDescent="0.3">
      <c r="A95" t="s">
        <v>348</v>
      </c>
      <c r="B95" t="s">
        <v>1</v>
      </c>
      <c r="C95" t="s">
        <v>23</v>
      </c>
      <c r="D95" t="s">
        <v>340</v>
      </c>
      <c r="E95" t="s">
        <v>192</v>
      </c>
      <c r="F95">
        <v>240.76890336965701</v>
      </c>
      <c r="G95">
        <v>238.60336523150301</v>
      </c>
      <c r="H95">
        <v>13.5501881983761</v>
      </c>
      <c r="I95">
        <v>7.6990510924402296</v>
      </c>
      <c r="J95">
        <v>16.028156556279601</v>
      </c>
      <c r="K95">
        <v>1260.10086729923</v>
      </c>
      <c r="L95">
        <v>152.21787108983401</v>
      </c>
      <c r="M95">
        <v>4.0751289709959604</v>
      </c>
      <c r="N95">
        <v>45.291268217922699</v>
      </c>
      <c r="O95">
        <v>306.73016750060901</v>
      </c>
      <c r="P95">
        <v>257.43209926063798</v>
      </c>
      <c r="Q95">
        <v>200.95375397278599</v>
      </c>
      <c r="R95">
        <v>330.12529710930602</v>
      </c>
      <c r="S95">
        <v>43.12214415599</v>
      </c>
      <c r="T95">
        <v>0</v>
      </c>
      <c r="U95">
        <v>0</v>
      </c>
      <c r="V95">
        <v>170.22887045422601</v>
      </c>
      <c r="W95">
        <v>676.13090050911705</v>
      </c>
    </row>
    <row r="96" spans="1:23" x14ac:dyDescent="0.3">
      <c r="A96" t="s">
        <v>348</v>
      </c>
      <c r="B96" t="s">
        <v>1</v>
      </c>
      <c r="C96" t="s">
        <v>23</v>
      </c>
      <c r="D96" t="s">
        <v>340</v>
      </c>
      <c r="E96" t="s">
        <v>194</v>
      </c>
      <c r="F96">
        <v>219.403632743804</v>
      </c>
      <c r="G96">
        <v>217.33111665216501</v>
      </c>
      <c r="H96">
        <v>15.281242562236301</v>
      </c>
      <c r="I96">
        <v>7.3984072028318399</v>
      </c>
      <c r="J96">
        <v>15.5513202788275</v>
      </c>
      <c r="K96">
        <v>1138.9773032077101</v>
      </c>
      <c r="L96">
        <v>139.59986521583201</v>
      </c>
      <c r="M96">
        <v>3.4720075581574701</v>
      </c>
      <c r="N96">
        <v>46.806723610547799</v>
      </c>
      <c r="O96">
        <v>318.61131466460603</v>
      </c>
      <c r="P96">
        <v>254.41333523041001</v>
      </c>
      <c r="Q96">
        <v>200.26694828012501</v>
      </c>
      <c r="R96">
        <v>325.51706719589401</v>
      </c>
      <c r="S96">
        <v>43.12214415599</v>
      </c>
      <c r="T96">
        <v>0</v>
      </c>
      <c r="U96">
        <v>0</v>
      </c>
      <c r="V96">
        <v>193.48293896451599</v>
      </c>
      <c r="W96">
        <v>744.43770969940999</v>
      </c>
    </row>
    <row r="97" spans="1:23" x14ac:dyDescent="0.3">
      <c r="A97" t="s">
        <v>348</v>
      </c>
      <c r="B97" t="s">
        <v>1</v>
      </c>
      <c r="C97" t="s">
        <v>23</v>
      </c>
      <c r="D97" t="s">
        <v>340</v>
      </c>
      <c r="E97" t="s">
        <v>196</v>
      </c>
      <c r="F97">
        <v>228.47338347449499</v>
      </c>
      <c r="G97">
        <v>226.35482643543699</v>
      </c>
      <c r="H97">
        <v>14.3417693133614</v>
      </c>
      <c r="I97">
        <v>7.5636241672382098</v>
      </c>
      <c r="J97">
        <v>15.6319792734821</v>
      </c>
      <c r="K97">
        <v>1194.79617941214</v>
      </c>
      <c r="L97">
        <v>142.91153958600299</v>
      </c>
      <c r="M97">
        <v>3.6843648453117401</v>
      </c>
      <c r="N97">
        <v>48.237783250047499</v>
      </c>
      <c r="O97">
        <v>328.07825725630499</v>
      </c>
      <c r="P97">
        <v>256.70906785648498</v>
      </c>
      <c r="Q97">
        <v>201.408203146689</v>
      </c>
      <c r="R97">
        <v>328.70698670480198</v>
      </c>
      <c r="S97">
        <v>43.12214415599</v>
      </c>
      <c r="T97">
        <v>0</v>
      </c>
      <c r="U97">
        <v>0</v>
      </c>
      <c r="V97">
        <v>188.687077990284</v>
      </c>
      <c r="W97">
        <v>760.53961250991404</v>
      </c>
    </row>
    <row r="98" spans="1:23" x14ac:dyDescent="0.3">
      <c r="A98" t="s">
        <v>348</v>
      </c>
      <c r="B98" t="s">
        <v>1</v>
      </c>
      <c r="C98" t="s">
        <v>23</v>
      </c>
      <c r="D98" t="s">
        <v>340</v>
      </c>
      <c r="E98" t="s">
        <v>198</v>
      </c>
      <c r="F98">
        <v>230.210032013849</v>
      </c>
      <c r="G98">
        <v>228.10492662798899</v>
      </c>
      <c r="H98">
        <v>16.186466860443499</v>
      </c>
      <c r="I98">
        <v>7.50419352715417</v>
      </c>
      <c r="J98">
        <v>15.7140316457848</v>
      </c>
      <c r="K98">
        <v>1164.52158755295</v>
      </c>
      <c r="L98">
        <v>141.03319346821399</v>
      </c>
      <c r="M98">
        <v>3.6709041915147398</v>
      </c>
      <c r="N98">
        <v>48.247945118780102</v>
      </c>
      <c r="O98">
        <v>328.85616894761</v>
      </c>
      <c r="P98">
        <v>255.73133026428201</v>
      </c>
      <c r="Q98">
        <v>201.10446429108501</v>
      </c>
      <c r="R98">
        <v>327.24264154361703</v>
      </c>
      <c r="S98">
        <v>43.12214415599</v>
      </c>
      <c r="T98">
        <v>0</v>
      </c>
      <c r="U98">
        <v>0</v>
      </c>
      <c r="V98">
        <v>206.05109096001101</v>
      </c>
      <c r="W98">
        <v>765.26907092843101</v>
      </c>
    </row>
    <row r="99" spans="1:23" x14ac:dyDescent="0.3">
      <c r="A99" t="s">
        <v>348</v>
      </c>
      <c r="B99" t="s">
        <v>1</v>
      </c>
      <c r="C99" t="s">
        <v>23</v>
      </c>
      <c r="D99" t="s">
        <v>341</v>
      </c>
      <c r="E99" t="s">
        <v>199</v>
      </c>
      <c r="F99">
        <v>242.83603306114301</v>
      </c>
      <c r="G99">
        <v>240.62234164240201</v>
      </c>
      <c r="H99">
        <v>14.512951347358401</v>
      </c>
      <c r="I99">
        <v>7.7237547464354099</v>
      </c>
      <c r="J99">
        <v>16.6578460305718</v>
      </c>
      <c r="K99">
        <v>1260.0686277181701</v>
      </c>
      <c r="L99">
        <v>165.68955416982499</v>
      </c>
      <c r="M99">
        <v>4.1974012608365099</v>
      </c>
      <c r="N99">
        <v>41.9629668892889</v>
      </c>
      <c r="O99">
        <v>276.87011602038098</v>
      </c>
      <c r="P99">
        <v>378.80123540065699</v>
      </c>
      <c r="Q99">
        <v>310.13441689776198</v>
      </c>
      <c r="R99">
        <v>480.97934278023803</v>
      </c>
      <c r="S99">
        <v>35.390437319897202</v>
      </c>
      <c r="T99">
        <v>0</v>
      </c>
      <c r="U99">
        <v>0</v>
      </c>
      <c r="V99">
        <v>181.52796300795001</v>
      </c>
      <c r="W99">
        <v>651.79293206418697</v>
      </c>
    </row>
    <row r="100" spans="1:23" x14ac:dyDescent="0.3">
      <c r="A100" t="s">
        <v>348</v>
      </c>
      <c r="B100" t="s">
        <v>1</v>
      </c>
      <c r="C100" t="s">
        <v>23</v>
      </c>
      <c r="D100" t="s">
        <v>341</v>
      </c>
      <c r="E100" t="s">
        <v>203</v>
      </c>
      <c r="F100">
        <v>233.77430151694401</v>
      </c>
      <c r="G100">
        <v>231.738928238895</v>
      </c>
      <c r="H100">
        <v>15.6428493148249</v>
      </c>
      <c r="I100">
        <v>7.0798859804682497</v>
      </c>
      <c r="J100">
        <v>16.383098969491702</v>
      </c>
      <c r="K100">
        <v>1164.68124487875</v>
      </c>
      <c r="L100">
        <v>149.88801245662</v>
      </c>
      <c r="M100">
        <v>3.9975902348839698</v>
      </c>
      <c r="N100">
        <v>44.242447447162498</v>
      </c>
      <c r="O100">
        <v>293.07848722102</v>
      </c>
      <c r="P100">
        <v>378.689874967023</v>
      </c>
      <c r="Q100">
        <v>310.03334973609401</v>
      </c>
      <c r="R100">
        <v>481.22103215769903</v>
      </c>
      <c r="S100">
        <v>35.390437319897202</v>
      </c>
      <c r="T100">
        <v>0</v>
      </c>
      <c r="U100">
        <v>0</v>
      </c>
      <c r="V100">
        <v>196.86771621077699</v>
      </c>
      <c r="W100">
        <v>711.77768984613999</v>
      </c>
    </row>
    <row r="101" spans="1:23" x14ac:dyDescent="0.3">
      <c r="A101" t="s">
        <v>348</v>
      </c>
      <c r="B101" t="s">
        <v>1</v>
      </c>
      <c r="C101" t="s">
        <v>23</v>
      </c>
      <c r="D101" t="s">
        <v>341</v>
      </c>
      <c r="E101" t="s">
        <v>207</v>
      </c>
      <c r="F101">
        <v>228.21840395756001</v>
      </c>
      <c r="G101">
        <v>226.15230112145201</v>
      </c>
      <c r="H101">
        <v>16.037984916726799</v>
      </c>
      <c r="I101">
        <v>7.20895149555695</v>
      </c>
      <c r="J101">
        <v>16.2590702752134</v>
      </c>
      <c r="K101">
        <v>1138.6030587410301</v>
      </c>
      <c r="L101">
        <v>150.9360568893</v>
      </c>
      <c r="M101">
        <v>3.79506606894186</v>
      </c>
      <c r="N101">
        <v>43.315688545689198</v>
      </c>
      <c r="O101">
        <v>287.27633179425999</v>
      </c>
      <c r="P101">
        <v>376.64849568258199</v>
      </c>
      <c r="Q101">
        <v>309.44224996573098</v>
      </c>
      <c r="R101">
        <v>477.97454064959197</v>
      </c>
      <c r="S101">
        <v>35.390437319897202</v>
      </c>
      <c r="T101">
        <v>0</v>
      </c>
      <c r="U101">
        <v>0</v>
      </c>
      <c r="V101">
        <v>203.688492536696</v>
      </c>
      <c r="W101">
        <v>708.68704762991899</v>
      </c>
    </row>
    <row r="102" spans="1:23" x14ac:dyDescent="0.3">
      <c r="A102" t="s">
        <v>348</v>
      </c>
      <c r="B102" t="s">
        <v>1</v>
      </c>
      <c r="C102" t="s">
        <v>23</v>
      </c>
      <c r="D102" t="s">
        <v>341</v>
      </c>
      <c r="E102" t="s">
        <v>209</v>
      </c>
      <c r="F102">
        <v>226.926456239864</v>
      </c>
      <c r="G102">
        <v>224.732290633909</v>
      </c>
      <c r="H102">
        <v>17.721847041210399</v>
      </c>
      <c r="I102">
        <v>7.6880559128113699</v>
      </c>
      <c r="J102">
        <v>16.298359535024201</v>
      </c>
      <c r="K102">
        <v>1125.95113437227</v>
      </c>
      <c r="L102">
        <v>157.426081067647</v>
      </c>
      <c r="M102">
        <v>3.5980629858833</v>
      </c>
      <c r="N102">
        <v>41.816204340531698</v>
      </c>
      <c r="O102">
        <v>277.91365667431398</v>
      </c>
      <c r="P102">
        <v>373.54020759804001</v>
      </c>
      <c r="Q102">
        <v>308.79011381187797</v>
      </c>
      <c r="R102">
        <v>472.738715493943</v>
      </c>
      <c r="S102">
        <v>35.390437319897202</v>
      </c>
      <c r="T102">
        <v>0</v>
      </c>
      <c r="U102">
        <v>0</v>
      </c>
      <c r="V102">
        <v>223.35923773150199</v>
      </c>
      <c r="W102">
        <v>698.16978995822899</v>
      </c>
    </row>
    <row r="103" spans="1:23" x14ac:dyDescent="0.3">
      <c r="A103" t="s">
        <v>348</v>
      </c>
      <c r="B103" t="s">
        <v>1</v>
      </c>
      <c r="C103" t="s">
        <v>23</v>
      </c>
      <c r="D103" t="s">
        <v>342</v>
      </c>
      <c r="E103" t="s">
        <v>249</v>
      </c>
      <c r="F103">
        <v>245.57587596387401</v>
      </c>
      <c r="G103">
        <v>243.25693200529699</v>
      </c>
      <c r="H103">
        <v>15.0054569245787</v>
      </c>
      <c r="I103">
        <v>8.0484509054740592</v>
      </c>
      <c r="J103">
        <v>16.447257711716802</v>
      </c>
      <c r="K103">
        <v>1260.50263456325</v>
      </c>
      <c r="L103">
        <v>165.820685279191</v>
      </c>
      <c r="M103">
        <v>4.3690861653597004</v>
      </c>
      <c r="N103">
        <v>38.848587545469599</v>
      </c>
      <c r="O103">
        <v>252.67465318510801</v>
      </c>
      <c r="P103">
        <v>365.18290318812399</v>
      </c>
      <c r="Q103">
        <v>312.97270572989697</v>
      </c>
      <c r="R103">
        <v>447.37401920558801</v>
      </c>
      <c r="S103">
        <v>29.7404092559673</v>
      </c>
      <c r="T103">
        <v>0</v>
      </c>
      <c r="U103">
        <v>0</v>
      </c>
      <c r="V103">
        <v>183.25322062281501</v>
      </c>
      <c r="W103">
        <v>596.01610772936397</v>
      </c>
    </row>
    <row r="104" spans="1:23" x14ac:dyDescent="0.3">
      <c r="A104" t="s">
        <v>348</v>
      </c>
      <c r="B104" t="s">
        <v>1</v>
      </c>
      <c r="C104" t="s">
        <v>23</v>
      </c>
      <c r="D104" t="s">
        <v>342</v>
      </c>
      <c r="E104" t="s">
        <v>259</v>
      </c>
      <c r="F104">
        <v>210.97786237178599</v>
      </c>
      <c r="G104">
        <v>208.920811251971</v>
      </c>
      <c r="H104">
        <v>17.896100745111401</v>
      </c>
      <c r="I104">
        <v>7.1505503440824896</v>
      </c>
      <c r="J104">
        <v>15.5919294976611</v>
      </c>
      <c r="K104">
        <v>1040.9908312668999</v>
      </c>
      <c r="L104">
        <v>139.90434044004101</v>
      </c>
      <c r="M104">
        <v>3.4762274257536898</v>
      </c>
      <c r="N104">
        <v>39.783098194893597</v>
      </c>
      <c r="O104">
        <v>260.359770548433</v>
      </c>
      <c r="P104">
        <v>360.2727697693</v>
      </c>
      <c r="Q104">
        <v>310.98250266343501</v>
      </c>
      <c r="R104">
        <v>440.60920306853302</v>
      </c>
      <c r="S104">
        <v>29.7404092559673</v>
      </c>
      <c r="T104">
        <v>0</v>
      </c>
      <c r="U104">
        <v>0</v>
      </c>
      <c r="V104">
        <v>224.88998218715901</v>
      </c>
      <c r="W104">
        <v>673.813533974248</v>
      </c>
    </row>
    <row r="105" spans="1:23" x14ac:dyDescent="0.3">
      <c r="A105" t="s">
        <v>348</v>
      </c>
      <c r="B105" t="s">
        <v>1</v>
      </c>
      <c r="C105" t="s">
        <v>23</v>
      </c>
      <c r="D105" t="s">
        <v>342</v>
      </c>
      <c r="E105" t="s">
        <v>260</v>
      </c>
      <c r="F105">
        <v>216.72079214683299</v>
      </c>
      <c r="G105">
        <v>214.47656374535299</v>
      </c>
      <c r="H105">
        <v>15.8448279212052</v>
      </c>
      <c r="I105">
        <v>7.8520268460914897</v>
      </c>
      <c r="J105">
        <v>15.637858377397</v>
      </c>
      <c r="K105">
        <v>1105.38251524611</v>
      </c>
      <c r="L105">
        <v>151.421336451439</v>
      </c>
      <c r="M105">
        <v>3.4923033466172502</v>
      </c>
      <c r="N105">
        <v>39.580445896752302</v>
      </c>
      <c r="O105">
        <v>258.85158789958803</v>
      </c>
      <c r="P105">
        <v>360.21926182687901</v>
      </c>
      <c r="Q105">
        <v>311.64571935756999</v>
      </c>
      <c r="R105">
        <v>439.78304263517902</v>
      </c>
      <c r="S105">
        <v>29.7404092559673</v>
      </c>
      <c r="T105">
        <v>0</v>
      </c>
      <c r="U105">
        <v>0</v>
      </c>
      <c r="V105">
        <v>208.23321877183301</v>
      </c>
      <c r="W105">
        <v>673.91433971621905</v>
      </c>
    </row>
    <row r="106" spans="1:23" x14ac:dyDescent="0.3">
      <c r="A106" t="s">
        <v>348</v>
      </c>
      <c r="B106" t="s">
        <v>1</v>
      </c>
      <c r="C106" t="s">
        <v>23</v>
      </c>
      <c r="D106" t="s">
        <v>342</v>
      </c>
      <c r="E106" t="s">
        <v>265</v>
      </c>
      <c r="F106">
        <v>212.17347964867301</v>
      </c>
      <c r="G106">
        <v>210.03125873661301</v>
      </c>
      <c r="H106">
        <v>17.0268224217286</v>
      </c>
      <c r="I106">
        <v>7.4717498958045301</v>
      </c>
      <c r="J106">
        <v>15.5937834633375</v>
      </c>
      <c r="K106">
        <v>1052.5511030586299</v>
      </c>
      <c r="L106">
        <v>145.882121808025</v>
      </c>
      <c r="M106">
        <v>3.4333419934408602</v>
      </c>
      <c r="N106">
        <v>38.2284421576664</v>
      </c>
      <c r="O106">
        <v>250.333519025252</v>
      </c>
      <c r="P106">
        <v>358.75258734526898</v>
      </c>
      <c r="Q106">
        <v>310.57808474591297</v>
      </c>
      <c r="R106">
        <v>438.04919447504</v>
      </c>
      <c r="S106">
        <v>29.7404092559673</v>
      </c>
      <c r="T106">
        <v>0</v>
      </c>
      <c r="U106">
        <v>0</v>
      </c>
      <c r="V106">
        <v>216.564688663878</v>
      </c>
      <c r="W106">
        <v>647.84745664529601</v>
      </c>
    </row>
    <row r="107" spans="1:23" x14ac:dyDescent="0.3">
      <c r="A107" t="s">
        <v>348</v>
      </c>
      <c r="B107" t="s">
        <v>1</v>
      </c>
      <c r="C107" t="s">
        <v>23</v>
      </c>
      <c r="D107" t="s">
        <v>343</v>
      </c>
      <c r="E107" t="s">
        <v>266</v>
      </c>
      <c r="F107">
        <v>218.11214244278199</v>
      </c>
      <c r="G107">
        <v>216.08704309241</v>
      </c>
      <c r="H107">
        <v>15.378197512228899</v>
      </c>
      <c r="I107">
        <v>7.2537572777893899</v>
      </c>
      <c r="J107">
        <v>13.7969020406249</v>
      </c>
      <c r="K107">
        <v>999.76854776756795</v>
      </c>
      <c r="L107">
        <v>153.07813932157501</v>
      </c>
      <c r="M107">
        <v>3.3894054529494899</v>
      </c>
      <c r="N107">
        <v>36.947426815251603</v>
      </c>
      <c r="O107">
        <v>247.89422311333399</v>
      </c>
      <c r="P107">
        <v>241.71549505289201</v>
      </c>
      <c r="Q107">
        <v>181.53345076174901</v>
      </c>
      <c r="R107">
        <v>323.43896623424098</v>
      </c>
      <c r="S107">
        <v>24.2085786206931</v>
      </c>
      <c r="T107">
        <v>0</v>
      </c>
      <c r="U107">
        <v>0</v>
      </c>
      <c r="V107">
        <v>186.35249613088101</v>
      </c>
      <c r="W107">
        <v>638.04318435501204</v>
      </c>
    </row>
    <row r="108" spans="1:23" x14ac:dyDescent="0.3">
      <c r="A108" t="s">
        <v>348</v>
      </c>
      <c r="B108" t="s">
        <v>1</v>
      </c>
      <c r="C108" t="s">
        <v>23</v>
      </c>
      <c r="D108" t="s">
        <v>343</v>
      </c>
      <c r="E108" t="s">
        <v>267</v>
      </c>
      <c r="F108">
        <v>218.71887158976301</v>
      </c>
      <c r="G108">
        <v>216.609684446843</v>
      </c>
      <c r="H108">
        <v>17.447845308117401</v>
      </c>
      <c r="I108">
        <v>7.5840764286950302</v>
      </c>
      <c r="J108">
        <v>13.6738026677042</v>
      </c>
      <c r="K108">
        <v>1048.54544266735</v>
      </c>
      <c r="L108">
        <v>153.09023426568501</v>
      </c>
      <c r="M108">
        <v>3.3452073043495401</v>
      </c>
      <c r="N108">
        <v>40.686609005074303</v>
      </c>
      <c r="O108">
        <v>272.79915996461301</v>
      </c>
      <c r="P108">
        <v>244.599776958993</v>
      </c>
      <c r="Q108">
        <v>183.42267509581501</v>
      </c>
      <c r="R108">
        <v>327.19494655335097</v>
      </c>
      <c r="S108">
        <v>24.2085786206931</v>
      </c>
      <c r="T108">
        <v>0</v>
      </c>
      <c r="U108">
        <v>0</v>
      </c>
      <c r="V108">
        <v>228.701917696468</v>
      </c>
      <c r="W108">
        <v>721.32619289096704</v>
      </c>
    </row>
    <row r="109" spans="1:23" x14ac:dyDescent="0.3">
      <c r="A109" t="s">
        <v>348</v>
      </c>
      <c r="B109" t="s">
        <v>1</v>
      </c>
      <c r="C109" t="s">
        <v>23</v>
      </c>
      <c r="D109" t="s">
        <v>343</v>
      </c>
      <c r="E109" t="s">
        <v>268</v>
      </c>
      <c r="F109">
        <v>227.88311719319901</v>
      </c>
      <c r="G109">
        <v>225.80745589466801</v>
      </c>
      <c r="H109">
        <v>15.9680518213864</v>
      </c>
      <c r="I109">
        <v>7.43742080592357</v>
      </c>
      <c r="J109">
        <v>13.864441797899699</v>
      </c>
      <c r="K109">
        <v>1115.2306435966</v>
      </c>
      <c r="L109">
        <v>154.37702614518699</v>
      </c>
      <c r="M109">
        <v>3.70057992583288</v>
      </c>
      <c r="N109">
        <v>42.043550676747998</v>
      </c>
      <c r="O109">
        <v>280.93675555139998</v>
      </c>
      <c r="P109">
        <v>248.38550512101401</v>
      </c>
      <c r="Q109">
        <v>184.58779077917001</v>
      </c>
      <c r="R109">
        <v>333.075661255385</v>
      </c>
      <c r="S109">
        <v>24.2085786206931</v>
      </c>
      <c r="T109">
        <v>0</v>
      </c>
      <c r="U109">
        <v>0</v>
      </c>
      <c r="V109">
        <v>211.76098081840499</v>
      </c>
      <c r="W109">
        <v>721.43263748161098</v>
      </c>
    </row>
    <row r="110" spans="1:23" x14ac:dyDescent="0.3">
      <c r="A110" t="s">
        <v>348</v>
      </c>
      <c r="B110" t="s">
        <v>1</v>
      </c>
      <c r="C110" t="s">
        <v>23</v>
      </c>
      <c r="D110" t="s">
        <v>343</v>
      </c>
      <c r="E110" t="s">
        <v>270</v>
      </c>
      <c r="F110">
        <v>233.81371088066999</v>
      </c>
      <c r="G110">
        <v>231.60275819361601</v>
      </c>
      <c r="H110">
        <v>16.965369699122199</v>
      </c>
      <c r="I110">
        <v>7.9266040675946599</v>
      </c>
      <c r="J110">
        <v>14.066506947169801</v>
      </c>
      <c r="K110">
        <v>1160.2967437261</v>
      </c>
      <c r="L110">
        <v>164.759251137738</v>
      </c>
      <c r="M110">
        <v>3.7753039447354002</v>
      </c>
      <c r="N110">
        <v>40.857145440449003</v>
      </c>
      <c r="O110">
        <v>272.48724549333599</v>
      </c>
      <c r="P110">
        <v>247.818818407409</v>
      </c>
      <c r="Q110">
        <v>184.66828189810801</v>
      </c>
      <c r="R110">
        <v>331.79974080774502</v>
      </c>
      <c r="S110">
        <v>24.2085786206931</v>
      </c>
      <c r="T110">
        <v>0</v>
      </c>
      <c r="U110">
        <v>0</v>
      </c>
      <c r="V110">
        <v>220.23144925743699</v>
      </c>
      <c r="W110">
        <v>693.52970851543398</v>
      </c>
    </row>
    <row r="111" spans="1:23" x14ac:dyDescent="0.3">
      <c r="A111" t="s">
        <v>348</v>
      </c>
      <c r="B111" t="s">
        <v>1</v>
      </c>
      <c r="C111" t="s">
        <v>23</v>
      </c>
      <c r="D111" t="s">
        <v>344</v>
      </c>
      <c r="E111" t="s">
        <v>273</v>
      </c>
      <c r="F111">
        <v>239.19101282484601</v>
      </c>
      <c r="G111">
        <v>236.79468835785599</v>
      </c>
      <c r="H111">
        <v>24.468488386440399</v>
      </c>
      <c r="I111">
        <v>8.6533672477698094</v>
      </c>
      <c r="J111">
        <v>15.276584042268199</v>
      </c>
      <c r="K111">
        <v>1207.9393551461101</v>
      </c>
      <c r="L111">
        <v>168.28152830586399</v>
      </c>
      <c r="M111">
        <v>4.1288769100543696</v>
      </c>
      <c r="N111">
        <v>41.7965426994514</v>
      </c>
      <c r="O111">
        <v>281.350145824675</v>
      </c>
      <c r="P111">
        <v>289.02426282885</v>
      </c>
      <c r="Q111">
        <v>246.775286988956</v>
      </c>
      <c r="R111">
        <v>342.68035436247902</v>
      </c>
      <c r="S111">
        <v>21.794154490351701</v>
      </c>
      <c r="T111">
        <v>0</v>
      </c>
      <c r="U111">
        <v>0</v>
      </c>
      <c r="V111">
        <v>257.35778004095903</v>
      </c>
      <c r="W111">
        <v>728.43368317751299</v>
      </c>
    </row>
    <row r="112" spans="1:23" x14ac:dyDescent="0.3">
      <c r="A112" t="s">
        <v>348</v>
      </c>
      <c r="B112" t="s">
        <v>1</v>
      </c>
      <c r="C112" t="s">
        <v>23</v>
      </c>
      <c r="D112" t="s">
        <v>344</v>
      </c>
      <c r="E112" t="s">
        <v>275</v>
      </c>
      <c r="F112">
        <v>218.33836613441301</v>
      </c>
      <c r="G112">
        <v>216.183898930829</v>
      </c>
      <c r="H112">
        <v>21.858915619085298</v>
      </c>
      <c r="I112">
        <v>7.8035898458910404</v>
      </c>
      <c r="J112">
        <v>14.681360759816</v>
      </c>
      <c r="K112">
        <v>1034.67352360526</v>
      </c>
      <c r="L112">
        <v>149.88516638026499</v>
      </c>
      <c r="M112">
        <v>3.5897758409648701</v>
      </c>
      <c r="N112">
        <v>39.953618109695</v>
      </c>
      <c r="O112">
        <v>270.84771642018802</v>
      </c>
      <c r="P112">
        <v>284.00342707422101</v>
      </c>
      <c r="Q112">
        <v>244.25896961401699</v>
      </c>
      <c r="R112">
        <v>335.92142192791903</v>
      </c>
      <c r="S112">
        <v>21.794154490351701</v>
      </c>
      <c r="T112">
        <v>0</v>
      </c>
      <c r="U112">
        <v>0</v>
      </c>
      <c r="V112">
        <v>254.85025867833599</v>
      </c>
      <c r="W112">
        <v>726.49092958381596</v>
      </c>
    </row>
    <row r="113" spans="1:23" x14ac:dyDescent="0.3">
      <c r="A113" t="s">
        <v>348</v>
      </c>
      <c r="B113" t="s">
        <v>1</v>
      </c>
      <c r="C113" t="s">
        <v>23</v>
      </c>
      <c r="D113" t="s">
        <v>344</v>
      </c>
      <c r="E113" t="s">
        <v>276</v>
      </c>
      <c r="F113">
        <v>220.03575120903199</v>
      </c>
      <c r="G113">
        <v>217.89093344813799</v>
      </c>
      <c r="H113">
        <v>21.2290175626718</v>
      </c>
      <c r="I113">
        <v>7.7649560672082503</v>
      </c>
      <c r="J113">
        <v>14.7023789262641</v>
      </c>
      <c r="K113">
        <v>1054.6023317404799</v>
      </c>
      <c r="L113">
        <v>147.65535659657101</v>
      </c>
      <c r="M113">
        <v>3.6552061932696902</v>
      </c>
      <c r="N113">
        <v>42.025960273638503</v>
      </c>
      <c r="O113">
        <v>284.67702137504102</v>
      </c>
      <c r="P113">
        <v>286.02861660110102</v>
      </c>
      <c r="Q113">
        <v>245.178825527919</v>
      </c>
      <c r="R113">
        <v>338.90037269087497</v>
      </c>
      <c r="S113">
        <v>21.794154490351701</v>
      </c>
      <c r="T113">
        <v>0</v>
      </c>
      <c r="U113">
        <v>0</v>
      </c>
      <c r="V113">
        <v>252.782530963249</v>
      </c>
      <c r="W113">
        <v>766.35697312566003</v>
      </c>
    </row>
    <row r="114" spans="1:23" x14ac:dyDescent="0.3">
      <c r="A114" t="s">
        <v>348</v>
      </c>
      <c r="B114" t="s">
        <v>1</v>
      </c>
      <c r="C114" t="s">
        <v>23</v>
      </c>
      <c r="D114" t="s">
        <v>344</v>
      </c>
      <c r="E114" t="s">
        <v>278</v>
      </c>
      <c r="F114">
        <v>229.85293123687401</v>
      </c>
      <c r="G114">
        <v>227.599051349505</v>
      </c>
      <c r="H114">
        <v>20.3080047558126</v>
      </c>
      <c r="I114">
        <v>8.1490588772730792</v>
      </c>
      <c r="J114">
        <v>14.9621961336974</v>
      </c>
      <c r="K114">
        <v>1100.5012817002601</v>
      </c>
      <c r="L114">
        <v>153.739950321008</v>
      </c>
      <c r="M114">
        <v>3.8289074622288499</v>
      </c>
      <c r="N114">
        <v>43.222721148750097</v>
      </c>
      <c r="O114">
        <v>292.60493799746803</v>
      </c>
      <c r="P114">
        <v>287.23632974115299</v>
      </c>
      <c r="Q114">
        <v>246.105310066904</v>
      </c>
      <c r="R114">
        <v>340.28148793844099</v>
      </c>
      <c r="S114">
        <v>21.794154490351701</v>
      </c>
      <c r="T114">
        <v>0</v>
      </c>
      <c r="U114">
        <v>0</v>
      </c>
      <c r="V114">
        <v>202.72812293740699</v>
      </c>
      <c r="W114">
        <v>785.60736978967896</v>
      </c>
    </row>
    <row r="115" spans="1:23" x14ac:dyDescent="0.3">
      <c r="A115" t="s">
        <v>348</v>
      </c>
      <c r="B115" t="s">
        <v>1</v>
      </c>
      <c r="C115" t="s">
        <v>23</v>
      </c>
      <c r="D115" t="s">
        <v>345</v>
      </c>
      <c r="E115" t="s">
        <v>279</v>
      </c>
      <c r="F115">
        <v>221.21031512265699</v>
      </c>
      <c r="G115">
        <v>219.18997212902701</v>
      </c>
      <c r="H115">
        <v>24.970107753278501</v>
      </c>
      <c r="I115">
        <v>7.2844918117847302</v>
      </c>
      <c r="J115">
        <v>14.911112876051201</v>
      </c>
      <c r="K115">
        <v>986.95349050199104</v>
      </c>
      <c r="L115">
        <v>151.654941970126</v>
      </c>
      <c r="M115">
        <v>4.1258051861645102</v>
      </c>
      <c r="N115">
        <v>37.862500629159598</v>
      </c>
      <c r="O115">
        <v>259.30098374084702</v>
      </c>
      <c r="P115">
        <v>204.22201793071</v>
      </c>
      <c r="Q115">
        <v>142.65130452695601</v>
      </c>
      <c r="R115">
        <v>283.04167912406899</v>
      </c>
      <c r="S115">
        <v>18.7978643199008</v>
      </c>
      <c r="T115">
        <v>0</v>
      </c>
      <c r="U115">
        <v>0</v>
      </c>
      <c r="V115">
        <v>236.93086882581301</v>
      </c>
      <c r="W115">
        <v>717.68823342063797</v>
      </c>
    </row>
    <row r="116" spans="1:23" x14ac:dyDescent="0.3">
      <c r="A116" t="s">
        <v>348</v>
      </c>
      <c r="B116" t="s">
        <v>1</v>
      </c>
      <c r="C116" t="s">
        <v>23</v>
      </c>
      <c r="D116" t="s">
        <v>345</v>
      </c>
      <c r="E116" t="s">
        <v>280</v>
      </c>
      <c r="F116">
        <v>216.31572010880799</v>
      </c>
      <c r="G116">
        <v>214.05657683303801</v>
      </c>
      <c r="H116">
        <v>29.991588907730002</v>
      </c>
      <c r="I116">
        <v>8.1955372577112993</v>
      </c>
      <c r="J116">
        <v>14.8172999821304</v>
      </c>
      <c r="K116">
        <v>955.16601505465496</v>
      </c>
      <c r="L116">
        <v>156.359668293402</v>
      </c>
      <c r="M116">
        <v>3.8130316042220298</v>
      </c>
      <c r="N116">
        <v>40.506792169864397</v>
      </c>
      <c r="O116">
        <v>279.44716253558499</v>
      </c>
      <c r="P116">
        <v>202.02102404988301</v>
      </c>
      <c r="Q116">
        <v>143.07864633709599</v>
      </c>
      <c r="R116">
        <v>278.81921642238302</v>
      </c>
      <c r="S116">
        <v>18.7978643199008</v>
      </c>
      <c r="T116">
        <v>0</v>
      </c>
      <c r="U116">
        <v>0</v>
      </c>
      <c r="V116">
        <v>240.96659914099499</v>
      </c>
      <c r="W116">
        <v>825.75085045084802</v>
      </c>
    </row>
    <row r="117" spans="1:23" x14ac:dyDescent="0.3">
      <c r="A117" t="s">
        <v>348</v>
      </c>
      <c r="B117" t="s">
        <v>1</v>
      </c>
      <c r="C117" t="s">
        <v>23</v>
      </c>
      <c r="D117" t="s">
        <v>345</v>
      </c>
      <c r="E117" t="s">
        <v>282</v>
      </c>
      <c r="F117">
        <v>228.56962544382699</v>
      </c>
      <c r="G117">
        <v>226.18510049259299</v>
      </c>
      <c r="H117">
        <v>31.976371498772899</v>
      </c>
      <c r="I117">
        <v>8.6397807263653696</v>
      </c>
      <c r="J117">
        <v>15.0907698489399</v>
      </c>
      <c r="K117">
        <v>1083.99310561692</v>
      </c>
      <c r="L117">
        <v>169.205304705016</v>
      </c>
      <c r="M117">
        <v>4.1894714867058802</v>
      </c>
      <c r="N117">
        <v>40.938637878489899</v>
      </c>
      <c r="O117">
        <v>280.55867175980899</v>
      </c>
      <c r="P117">
        <v>205.66320122364201</v>
      </c>
      <c r="Q117">
        <v>144.63344421530499</v>
      </c>
      <c r="R117">
        <v>283.91113969861601</v>
      </c>
      <c r="S117">
        <v>18.7978643199008</v>
      </c>
      <c r="T117">
        <v>0</v>
      </c>
      <c r="U117">
        <v>0</v>
      </c>
      <c r="V117">
        <v>280.45671886530198</v>
      </c>
      <c r="W117">
        <v>803.54823865345395</v>
      </c>
    </row>
    <row r="118" spans="1:23" x14ac:dyDescent="0.3">
      <c r="A118" t="s">
        <v>348</v>
      </c>
      <c r="B118" t="s">
        <v>1</v>
      </c>
      <c r="C118" t="s">
        <v>23</v>
      </c>
      <c r="D118" t="s">
        <v>345</v>
      </c>
      <c r="E118" t="s">
        <v>284</v>
      </c>
      <c r="F118">
        <v>216.48497605465101</v>
      </c>
      <c r="G118">
        <v>214.19134129545799</v>
      </c>
      <c r="H118">
        <v>37.496237240048302</v>
      </c>
      <c r="I118">
        <v>8.3103244194775208</v>
      </c>
      <c r="J118">
        <v>14.962760180522</v>
      </c>
      <c r="K118">
        <v>962.30486571254801</v>
      </c>
      <c r="L118">
        <v>161.136506253313</v>
      </c>
      <c r="M118">
        <v>4.0137630925782801</v>
      </c>
      <c r="N118">
        <v>38.952232837842601</v>
      </c>
      <c r="O118">
        <v>268.40457767228799</v>
      </c>
      <c r="P118">
        <v>201.831074123138</v>
      </c>
      <c r="Q118">
        <v>142.717443338386</v>
      </c>
      <c r="R118">
        <v>278.68853699036299</v>
      </c>
      <c r="S118">
        <v>18.7978643199008</v>
      </c>
      <c r="T118">
        <v>0</v>
      </c>
      <c r="U118">
        <v>0</v>
      </c>
      <c r="V118">
        <v>279.25849153856802</v>
      </c>
      <c r="W118">
        <v>774.323231404014</v>
      </c>
    </row>
    <row r="119" spans="1:23" x14ac:dyDescent="0.3">
      <c r="A119" t="s">
        <v>348</v>
      </c>
      <c r="B119" t="s">
        <v>1</v>
      </c>
      <c r="C119" t="s">
        <v>23</v>
      </c>
      <c r="D119" t="s">
        <v>346</v>
      </c>
      <c r="E119" t="s">
        <v>285</v>
      </c>
      <c r="F119">
        <v>233.562893545733</v>
      </c>
      <c r="G119">
        <v>231.24376598739701</v>
      </c>
      <c r="H119">
        <v>36.399689262867</v>
      </c>
      <c r="I119">
        <v>8.3239200959549091</v>
      </c>
      <c r="J119">
        <v>15.483845499288901</v>
      </c>
      <c r="K119">
        <v>1099.6766265567601</v>
      </c>
      <c r="L119">
        <v>171.62465140280901</v>
      </c>
      <c r="M119">
        <v>4.7302757006277902</v>
      </c>
      <c r="N119">
        <v>37.380492284413698</v>
      </c>
      <c r="O119">
        <v>255.22923340604601</v>
      </c>
      <c r="P119">
        <v>205.299963678132</v>
      </c>
      <c r="Q119">
        <v>143.59550946861901</v>
      </c>
      <c r="R119">
        <v>283.58329714665598</v>
      </c>
      <c r="S119">
        <v>18.7978643199008</v>
      </c>
      <c r="T119">
        <v>0</v>
      </c>
      <c r="U119">
        <v>0</v>
      </c>
      <c r="V119">
        <v>259.637739068229</v>
      </c>
      <c r="W119">
        <v>670.93134042468103</v>
      </c>
    </row>
    <row r="120" spans="1:23" x14ac:dyDescent="0.3">
      <c r="A120" t="s">
        <v>348</v>
      </c>
      <c r="B120" t="s">
        <v>1</v>
      </c>
      <c r="C120" t="s">
        <v>23</v>
      </c>
      <c r="D120" t="s">
        <v>346</v>
      </c>
      <c r="E120" t="s">
        <v>286</v>
      </c>
      <c r="F120">
        <v>208.609601569272</v>
      </c>
      <c r="G120">
        <v>206.421375447777</v>
      </c>
      <c r="H120">
        <v>36.414789826357001</v>
      </c>
      <c r="I120">
        <v>7.9458878584694004</v>
      </c>
      <c r="J120">
        <v>14.8071836386172</v>
      </c>
      <c r="K120">
        <v>944.558252845987</v>
      </c>
      <c r="L120">
        <v>160.024808306789</v>
      </c>
      <c r="M120">
        <v>3.8789994034708002</v>
      </c>
      <c r="N120">
        <v>34.645105909088102</v>
      </c>
      <c r="O120">
        <v>238.397330020749</v>
      </c>
      <c r="P120">
        <v>200.182876176549</v>
      </c>
      <c r="Q120">
        <v>141.283198106756</v>
      </c>
      <c r="R120">
        <v>276.87293342765997</v>
      </c>
      <c r="S120">
        <v>18.7978643199008</v>
      </c>
      <c r="T120">
        <v>0</v>
      </c>
      <c r="U120">
        <v>0</v>
      </c>
      <c r="V120">
        <v>305.68485363971701</v>
      </c>
      <c r="W120">
        <v>666.76029319774602</v>
      </c>
    </row>
    <row r="121" spans="1:23" x14ac:dyDescent="0.3">
      <c r="A121" t="s">
        <v>348</v>
      </c>
      <c r="B121" t="s">
        <v>1</v>
      </c>
      <c r="C121" t="s">
        <v>23</v>
      </c>
      <c r="D121" t="s">
        <v>346</v>
      </c>
      <c r="E121" t="s">
        <v>288</v>
      </c>
      <c r="F121">
        <v>207.39077225434301</v>
      </c>
      <c r="G121">
        <v>205.20917075036201</v>
      </c>
      <c r="H121">
        <v>38.702175112793</v>
      </c>
      <c r="I121">
        <v>7.9098764953076497</v>
      </c>
      <c r="J121">
        <v>14.721827971701099</v>
      </c>
      <c r="K121">
        <v>921.08425084065198</v>
      </c>
      <c r="L121">
        <v>158.54710937643901</v>
      </c>
      <c r="M121">
        <v>3.89189353313528</v>
      </c>
      <c r="N121">
        <v>34.538964683164501</v>
      </c>
      <c r="O121">
        <v>238.252800256445</v>
      </c>
      <c r="P121">
        <v>198.91374625120301</v>
      </c>
      <c r="Q121">
        <v>140.87938289559099</v>
      </c>
      <c r="R121">
        <v>274.71550479128302</v>
      </c>
      <c r="S121">
        <v>18.7978643199008</v>
      </c>
      <c r="T121">
        <v>0</v>
      </c>
      <c r="U121">
        <v>0</v>
      </c>
      <c r="V121">
        <v>311.27000113047501</v>
      </c>
      <c r="W121">
        <v>668.05233967600202</v>
      </c>
    </row>
    <row r="122" spans="1:23" x14ac:dyDescent="0.3">
      <c r="A122" t="s">
        <v>348</v>
      </c>
      <c r="B122" t="s">
        <v>1</v>
      </c>
      <c r="C122" t="s">
        <v>23</v>
      </c>
      <c r="D122" t="s">
        <v>346</v>
      </c>
      <c r="E122" t="s">
        <v>305</v>
      </c>
      <c r="F122">
        <v>214.789251563693</v>
      </c>
      <c r="G122">
        <v>212.68128468748699</v>
      </c>
      <c r="H122">
        <v>38.043340481898497</v>
      </c>
      <c r="I122">
        <v>7.41619825498426</v>
      </c>
      <c r="J122">
        <v>14.8531300718446</v>
      </c>
      <c r="K122">
        <v>884.45059081724003</v>
      </c>
      <c r="L122">
        <v>150.86261775656999</v>
      </c>
      <c r="M122">
        <v>4.1028396828401901</v>
      </c>
      <c r="N122">
        <v>35.663299052966401</v>
      </c>
      <c r="O122">
        <v>247.000377341334</v>
      </c>
      <c r="P122">
        <v>192.44470072388</v>
      </c>
      <c r="Q122">
        <v>139.56773323013601</v>
      </c>
      <c r="R122">
        <v>261.78960939904101</v>
      </c>
      <c r="S122">
        <v>18.7978643199008</v>
      </c>
      <c r="T122">
        <v>0</v>
      </c>
      <c r="U122">
        <v>0</v>
      </c>
      <c r="V122">
        <v>282.43683074398598</v>
      </c>
      <c r="W122">
        <v>686.29219255868702</v>
      </c>
    </row>
    <row r="123" spans="1:23" x14ac:dyDescent="0.3">
      <c r="A123" t="s">
        <v>348</v>
      </c>
      <c r="B123" t="s">
        <v>1</v>
      </c>
      <c r="C123" t="s">
        <v>23</v>
      </c>
      <c r="D123" t="s">
        <v>347</v>
      </c>
      <c r="E123" t="s">
        <v>308</v>
      </c>
      <c r="F123">
        <v>258.45313609172899</v>
      </c>
      <c r="G123">
        <v>256.19373222114803</v>
      </c>
      <c r="H123">
        <v>35.604062938331197</v>
      </c>
      <c r="I123">
        <v>8.1015191791334793</v>
      </c>
      <c r="J123">
        <v>15.317401850586201</v>
      </c>
      <c r="K123">
        <v>977.18052423779602</v>
      </c>
      <c r="L123">
        <v>157.24527669115099</v>
      </c>
      <c r="M123">
        <v>3.8302813354255498</v>
      </c>
      <c r="N123">
        <v>36.008343275579698</v>
      </c>
      <c r="O123">
        <v>251.48261808700599</v>
      </c>
      <c r="P123">
        <v>199.13837474853199</v>
      </c>
      <c r="Q123">
        <v>141.08115172193001</v>
      </c>
      <c r="R123">
        <v>274.32491322210802</v>
      </c>
      <c r="S123">
        <v>18.7326288253638</v>
      </c>
      <c r="T123">
        <v>0</v>
      </c>
      <c r="U123">
        <v>0</v>
      </c>
      <c r="V123">
        <v>283.40316620526897</v>
      </c>
      <c r="W123">
        <v>656.66524096710896</v>
      </c>
    </row>
    <row r="124" spans="1:23" x14ac:dyDescent="0.3">
      <c r="A124" t="s">
        <v>349</v>
      </c>
      <c r="B124" t="s">
        <v>2</v>
      </c>
      <c r="C124" t="s">
        <v>0</v>
      </c>
      <c r="D124" t="s">
        <v>332</v>
      </c>
      <c r="E124" t="s">
        <v>52</v>
      </c>
      <c r="F124">
        <v>205.596214167488</v>
      </c>
      <c r="G124">
        <v>147.846549458944</v>
      </c>
      <c r="H124">
        <v>39.207012524756401</v>
      </c>
      <c r="I124">
        <v>3.1590537186097598</v>
      </c>
      <c r="J124">
        <v>15.470533512467201</v>
      </c>
      <c r="K124">
        <v>397.17756513871399</v>
      </c>
      <c r="L124">
        <v>47.600892953896903</v>
      </c>
      <c r="M124">
        <v>3.2224043425275202</v>
      </c>
      <c r="N124">
        <v>379.452368169799</v>
      </c>
      <c r="O124">
        <v>179.27519876633099</v>
      </c>
      <c r="P124">
        <v>33.440871829414498</v>
      </c>
      <c r="Q124">
        <v>20.359974403094999</v>
      </c>
      <c r="R124">
        <v>46.213347450223203</v>
      </c>
      <c r="S124">
        <v>56619.096693346401</v>
      </c>
      <c r="T124">
        <v>0</v>
      </c>
      <c r="U124">
        <v>0</v>
      </c>
      <c r="V124">
        <v>4.9938227103650403</v>
      </c>
      <c r="W124">
        <v>452.55438456392301</v>
      </c>
    </row>
    <row r="125" spans="1:23" x14ac:dyDescent="0.3">
      <c r="A125" t="s">
        <v>349</v>
      </c>
      <c r="B125" t="s">
        <v>2</v>
      </c>
      <c r="C125" t="s">
        <v>0</v>
      </c>
      <c r="D125" t="s">
        <v>332</v>
      </c>
      <c r="E125" t="s">
        <v>53</v>
      </c>
      <c r="F125">
        <v>183.29640010573601</v>
      </c>
      <c r="G125">
        <v>125.56452384239</v>
      </c>
      <c r="H125">
        <v>42.269487717444498</v>
      </c>
      <c r="I125">
        <v>3.1522129607508802</v>
      </c>
      <c r="J125">
        <v>14.8999747851861</v>
      </c>
      <c r="K125">
        <v>397.92036140053699</v>
      </c>
      <c r="L125">
        <v>40.657315651785702</v>
      </c>
      <c r="M125">
        <v>2.9269887420312299</v>
      </c>
      <c r="N125">
        <v>381.14460247090102</v>
      </c>
      <c r="O125">
        <v>187.15289909437399</v>
      </c>
      <c r="P125">
        <v>34.993424909124002</v>
      </c>
      <c r="Q125">
        <v>20.848075161210399</v>
      </c>
      <c r="R125">
        <v>49.054074463397797</v>
      </c>
      <c r="S125">
        <v>56619.096693346401</v>
      </c>
      <c r="T125">
        <v>0</v>
      </c>
      <c r="U125">
        <v>0</v>
      </c>
      <c r="V125">
        <v>16.986038698483501</v>
      </c>
      <c r="W125">
        <v>501.789428962464</v>
      </c>
    </row>
    <row r="126" spans="1:23" x14ac:dyDescent="0.3">
      <c r="A126" t="s">
        <v>349</v>
      </c>
      <c r="B126" t="s">
        <v>2</v>
      </c>
      <c r="C126" t="s">
        <v>0</v>
      </c>
      <c r="D126" t="s">
        <v>332</v>
      </c>
      <c r="E126" t="s">
        <v>54</v>
      </c>
      <c r="F126">
        <v>185.418361449287</v>
      </c>
      <c r="G126">
        <v>127.75277922676</v>
      </c>
      <c r="H126">
        <v>38.702390820646599</v>
      </c>
      <c r="I126">
        <v>2.9599653634465102</v>
      </c>
      <c r="J126">
        <v>14.3518166589597</v>
      </c>
      <c r="K126">
        <v>387.60839432911598</v>
      </c>
      <c r="L126">
        <v>39.652732977097003</v>
      </c>
      <c r="M126">
        <v>2.9850127413361198</v>
      </c>
      <c r="N126">
        <v>380.27568339053897</v>
      </c>
      <c r="O126">
        <v>184.848616603924</v>
      </c>
      <c r="P126">
        <v>33.218493983740998</v>
      </c>
      <c r="Q126">
        <v>19.7720112870756</v>
      </c>
      <c r="R126">
        <v>46.6763018087468</v>
      </c>
      <c r="S126">
        <v>56619.096693346401</v>
      </c>
      <c r="T126">
        <v>0</v>
      </c>
      <c r="U126">
        <v>0</v>
      </c>
      <c r="V126">
        <v>17.4794820727376</v>
      </c>
      <c r="W126">
        <v>484.26607227888002</v>
      </c>
    </row>
    <row r="127" spans="1:23" x14ac:dyDescent="0.3">
      <c r="A127" t="s">
        <v>349</v>
      </c>
      <c r="B127" t="s">
        <v>2</v>
      </c>
      <c r="C127" t="s">
        <v>0</v>
      </c>
      <c r="D127" t="s">
        <v>332</v>
      </c>
      <c r="E127" t="s">
        <v>55</v>
      </c>
      <c r="F127">
        <v>292.50824298543398</v>
      </c>
      <c r="G127">
        <v>234.46424982464401</v>
      </c>
      <c r="H127">
        <v>48.767348991452998</v>
      </c>
      <c r="I127">
        <v>4.0173421709331896</v>
      </c>
      <c r="J127">
        <v>17.859176811776699</v>
      </c>
      <c r="K127">
        <v>501.57536942978999</v>
      </c>
      <c r="L127">
        <v>93.898924283902204</v>
      </c>
      <c r="M127">
        <v>4.7212466776879696</v>
      </c>
      <c r="N127">
        <v>385.16245592808002</v>
      </c>
      <c r="O127">
        <v>210.87111893125501</v>
      </c>
      <c r="P127">
        <v>39.060470255027397</v>
      </c>
      <c r="Q127">
        <v>24.458117532671299</v>
      </c>
      <c r="R127">
        <v>53.198443936458602</v>
      </c>
      <c r="S127">
        <v>56619.096693346401</v>
      </c>
      <c r="T127">
        <v>0</v>
      </c>
      <c r="U127">
        <v>0</v>
      </c>
      <c r="V127">
        <v>18.182642904197699</v>
      </c>
      <c r="W127">
        <v>489.77559509782401</v>
      </c>
    </row>
    <row r="128" spans="1:23" x14ac:dyDescent="0.3">
      <c r="A128" t="s">
        <v>349</v>
      </c>
      <c r="B128" t="s">
        <v>2</v>
      </c>
      <c r="C128" t="s">
        <v>0</v>
      </c>
      <c r="D128" t="s">
        <v>333</v>
      </c>
      <c r="E128" t="s">
        <v>56</v>
      </c>
      <c r="F128">
        <v>224.68779209185499</v>
      </c>
      <c r="G128">
        <v>165.25756288454801</v>
      </c>
      <c r="H128">
        <v>39.164911742883298</v>
      </c>
      <c r="I128">
        <v>3.1702643436848201</v>
      </c>
      <c r="J128">
        <v>14.051418958653001</v>
      </c>
      <c r="K128">
        <v>375.02280692274098</v>
      </c>
      <c r="L128">
        <v>62.787051125700998</v>
      </c>
      <c r="M128">
        <v>3.4306212926315802</v>
      </c>
      <c r="N128">
        <v>385.97721670113901</v>
      </c>
      <c r="O128">
        <v>177.62255909571101</v>
      </c>
      <c r="P128">
        <v>31.925517176057699</v>
      </c>
      <c r="Q128">
        <v>19.376262701957799</v>
      </c>
      <c r="R128">
        <v>44.110972905376101</v>
      </c>
      <c r="S128">
        <v>58293.687529269802</v>
      </c>
      <c r="T128">
        <v>0</v>
      </c>
      <c r="U128">
        <v>0</v>
      </c>
      <c r="V128">
        <v>15.690845717348299</v>
      </c>
      <c r="W128">
        <v>429.02223812509101</v>
      </c>
    </row>
    <row r="129" spans="1:23" x14ac:dyDescent="0.3">
      <c r="A129" t="s">
        <v>349</v>
      </c>
      <c r="B129" t="s">
        <v>2</v>
      </c>
      <c r="C129" t="s">
        <v>0</v>
      </c>
      <c r="D129" t="s">
        <v>333</v>
      </c>
      <c r="E129" t="s">
        <v>57</v>
      </c>
      <c r="F129">
        <v>183.599780450232</v>
      </c>
      <c r="G129">
        <v>124.31642763927699</v>
      </c>
      <c r="H129">
        <v>35.508642259706399</v>
      </c>
      <c r="I129">
        <v>2.8244725848203101</v>
      </c>
      <c r="J129">
        <v>12.078505378194199</v>
      </c>
      <c r="K129">
        <v>346.59396231867299</v>
      </c>
      <c r="L129">
        <v>40.506736547877999</v>
      </c>
      <c r="M129">
        <v>2.8172002807324699</v>
      </c>
      <c r="N129">
        <v>385.78752390682399</v>
      </c>
      <c r="O129">
        <v>175.74143960973501</v>
      </c>
      <c r="P129">
        <v>30.644639336325099</v>
      </c>
      <c r="Q129">
        <v>17.801975245076498</v>
      </c>
      <c r="R129">
        <v>43.701846552623202</v>
      </c>
      <c r="S129">
        <v>58293.687529269802</v>
      </c>
      <c r="T129">
        <v>0</v>
      </c>
      <c r="U129">
        <v>0</v>
      </c>
      <c r="V129">
        <v>18.904841587560401</v>
      </c>
      <c r="W129">
        <v>465.48184410468701</v>
      </c>
    </row>
    <row r="130" spans="1:23" x14ac:dyDescent="0.3">
      <c r="A130" t="s">
        <v>349</v>
      </c>
      <c r="B130" t="s">
        <v>2</v>
      </c>
      <c r="C130" t="s">
        <v>0</v>
      </c>
      <c r="D130" t="s">
        <v>333</v>
      </c>
      <c r="E130" t="s">
        <v>58</v>
      </c>
      <c r="F130">
        <v>195.62508319859199</v>
      </c>
      <c r="G130">
        <v>136.37175451398301</v>
      </c>
      <c r="H130">
        <v>34.290210048099297</v>
      </c>
      <c r="I130">
        <v>2.7749269101808598</v>
      </c>
      <c r="J130">
        <v>11.4751295722617</v>
      </c>
      <c r="K130">
        <v>353.64431809075597</v>
      </c>
      <c r="L130">
        <v>41.680036794452697</v>
      </c>
      <c r="M130">
        <v>3.0162991319028598</v>
      </c>
      <c r="N130">
        <v>386.00980991097998</v>
      </c>
      <c r="O130">
        <v>176.49886291580501</v>
      </c>
      <c r="P130">
        <v>30.238858129431001</v>
      </c>
      <c r="Q130">
        <v>17.500059808441399</v>
      </c>
      <c r="R130">
        <v>43.248027569073301</v>
      </c>
      <c r="S130">
        <v>58293.687529269802</v>
      </c>
      <c r="T130">
        <v>0</v>
      </c>
      <c r="U130">
        <v>0</v>
      </c>
      <c r="V130">
        <v>17.615418931905001</v>
      </c>
      <c r="W130">
        <v>465.77687931698603</v>
      </c>
    </row>
    <row r="131" spans="1:23" x14ac:dyDescent="0.3">
      <c r="A131" t="s">
        <v>349</v>
      </c>
      <c r="B131" t="s">
        <v>2</v>
      </c>
      <c r="C131" t="s">
        <v>0</v>
      </c>
      <c r="D131" t="s">
        <v>333</v>
      </c>
      <c r="E131" t="s">
        <v>59</v>
      </c>
      <c r="F131">
        <v>282.548595023475</v>
      </c>
      <c r="G131">
        <v>223.106082145405</v>
      </c>
      <c r="H131">
        <v>36.588223877647799</v>
      </c>
      <c r="I131">
        <v>3.1678566119992002</v>
      </c>
      <c r="J131">
        <v>14.512908946501</v>
      </c>
      <c r="K131">
        <v>435.951027837205</v>
      </c>
      <c r="L131">
        <v>70.610110212334803</v>
      </c>
      <c r="M131">
        <v>4.4054396496702601</v>
      </c>
      <c r="N131">
        <v>387.619602430425</v>
      </c>
      <c r="O131">
        <v>199.41431115282501</v>
      </c>
      <c r="P131">
        <v>32.590134538439401</v>
      </c>
      <c r="Q131">
        <v>19.300155735388</v>
      </c>
      <c r="R131">
        <v>45.884712760981301</v>
      </c>
      <c r="S131">
        <v>58293.687529269802</v>
      </c>
      <c r="T131">
        <v>0</v>
      </c>
      <c r="U131">
        <v>0</v>
      </c>
      <c r="V131">
        <v>17.470610512741999</v>
      </c>
      <c r="W131">
        <v>468.695530302598</v>
      </c>
    </row>
    <row r="132" spans="1:23" x14ac:dyDescent="0.3">
      <c r="A132" t="s">
        <v>349</v>
      </c>
      <c r="B132" t="s">
        <v>2</v>
      </c>
      <c r="C132" t="s">
        <v>0</v>
      </c>
      <c r="D132" t="s">
        <v>334</v>
      </c>
      <c r="E132" t="s">
        <v>60</v>
      </c>
      <c r="F132">
        <v>223.108976624625</v>
      </c>
      <c r="G132">
        <v>162.79183573173</v>
      </c>
      <c r="H132">
        <v>44.809645520956899</v>
      </c>
      <c r="I132">
        <v>3.4391862984853798</v>
      </c>
      <c r="J132">
        <v>13.496378000543899</v>
      </c>
      <c r="K132">
        <v>340.56231031654602</v>
      </c>
      <c r="L132">
        <v>61.203072227478998</v>
      </c>
      <c r="M132">
        <v>3.2223933355067</v>
      </c>
      <c r="N132">
        <v>416.88495316177301</v>
      </c>
      <c r="O132">
        <v>158.85225704139901</v>
      </c>
      <c r="P132">
        <v>29.646859320953201</v>
      </c>
      <c r="Q132">
        <v>18.390241147667201</v>
      </c>
      <c r="R132">
        <v>40.071537903875601</v>
      </c>
      <c r="S132">
        <v>59118.424098283896</v>
      </c>
      <c r="T132">
        <v>0</v>
      </c>
      <c r="U132">
        <v>0</v>
      </c>
      <c r="V132">
        <v>14.5467150052425</v>
      </c>
      <c r="W132">
        <v>387.47185891640697</v>
      </c>
    </row>
    <row r="133" spans="1:23" x14ac:dyDescent="0.3">
      <c r="A133" t="s">
        <v>349</v>
      </c>
      <c r="B133" t="s">
        <v>2</v>
      </c>
      <c r="C133" t="s">
        <v>0</v>
      </c>
      <c r="D133" t="s">
        <v>334</v>
      </c>
      <c r="E133" t="s">
        <v>61</v>
      </c>
      <c r="F133">
        <v>177.22076687113901</v>
      </c>
      <c r="G133">
        <v>117.04789231354199</v>
      </c>
      <c r="H133">
        <v>40.663658037918601</v>
      </c>
      <c r="I133">
        <v>3.0118875706258099</v>
      </c>
      <c r="J133">
        <v>12.3880861285905</v>
      </c>
      <c r="K133">
        <v>301.98558164136699</v>
      </c>
      <c r="L133">
        <v>37.716359600464898</v>
      </c>
      <c r="M133">
        <v>2.54373137016045</v>
      </c>
      <c r="N133">
        <v>415.84800558710401</v>
      </c>
      <c r="O133">
        <v>158.412823208394</v>
      </c>
      <c r="P133">
        <v>27.8362208512488</v>
      </c>
      <c r="Q133">
        <v>16.5352228167257</v>
      </c>
      <c r="R133">
        <v>38.859296405911302</v>
      </c>
      <c r="S133">
        <v>59118.424098283896</v>
      </c>
      <c r="T133">
        <v>0</v>
      </c>
      <c r="U133">
        <v>0</v>
      </c>
      <c r="V133">
        <v>15.5894106959087</v>
      </c>
      <c r="W133">
        <v>414.73277170586601</v>
      </c>
    </row>
    <row r="134" spans="1:23" x14ac:dyDescent="0.3">
      <c r="A134" t="s">
        <v>349</v>
      </c>
      <c r="B134" t="s">
        <v>2</v>
      </c>
      <c r="C134" t="s">
        <v>0</v>
      </c>
      <c r="D134" t="s">
        <v>334</v>
      </c>
      <c r="E134" t="s">
        <v>62</v>
      </c>
      <c r="F134">
        <v>181.57511475904201</v>
      </c>
      <c r="G134">
        <v>121.53361935868401</v>
      </c>
      <c r="H134">
        <v>32.601636502003103</v>
      </c>
      <c r="I134">
        <v>2.6636076964483602</v>
      </c>
      <c r="J134">
        <v>10.9921936077941</v>
      </c>
      <c r="K134">
        <v>301.54729111849201</v>
      </c>
      <c r="L134">
        <v>35.701116512313099</v>
      </c>
      <c r="M134">
        <v>2.5483734994785801</v>
      </c>
      <c r="N134">
        <v>414.84134886852303</v>
      </c>
      <c r="O134">
        <v>156.62297652433</v>
      </c>
      <c r="P134">
        <v>26.375889202551601</v>
      </c>
      <c r="Q134">
        <v>15.4192232828805</v>
      </c>
      <c r="R134">
        <v>37.393462161381599</v>
      </c>
      <c r="S134">
        <v>59118.424098283896</v>
      </c>
      <c r="T134">
        <v>0</v>
      </c>
      <c r="U134">
        <v>0</v>
      </c>
      <c r="V134">
        <v>16.0946720434318</v>
      </c>
      <c r="W134">
        <v>418.828774181722</v>
      </c>
    </row>
    <row r="135" spans="1:23" x14ac:dyDescent="0.3">
      <c r="A135" t="s">
        <v>349</v>
      </c>
      <c r="B135" t="s">
        <v>2</v>
      </c>
      <c r="C135" t="s">
        <v>0</v>
      </c>
      <c r="D135" t="s">
        <v>334</v>
      </c>
      <c r="E135" t="s">
        <v>63</v>
      </c>
      <c r="F135">
        <v>279.05904569488598</v>
      </c>
      <c r="G135">
        <v>218.765979728986</v>
      </c>
      <c r="H135">
        <v>37.697761244384601</v>
      </c>
      <c r="I135">
        <v>3.2930459007624999</v>
      </c>
      <c r="J135">
        <v>14.0196736577425</v>
      </c>
      <c r="K135">
        <v>402.31270271239902</v>
      </c>
      <c r="L135">
        <v>71.339699115936298</v>
      </c>
      <c r="M135">
        <v>4.11240646805369</v>
      </c>
      <c r="N135">
        <v>417.88494098590598</v>
      </c>
      <c r="O135">
        <v>183.611579478317</v>
      </c>
      <c r="P135">
        <v>30.351732024457998</v>
      </c>
      <c r="Q135">
        <v>18.316160227819498</v>
      </c>
      <c r="R135">
        <v>42.062174981376003</v>
      </c>
      <c r="S135">
        <v>59118.424098283896</v>
      </c>
      <c r="T135">
        <v>0</v>
      </c>
      <c r="U135">
        <v>0</v>
      </c>
      <c r="V135">
        <v>17.2272311688149</v>
      </c>
      <c r="W135">
        <v>438.18597809286098</v>
      </c>
    </row>
    <row r="136" spans="1:23" x14ac:dyDescent="0.3">
      <c r="A136" t="s">
        <v>349</v>
      </c>
      <c r="B136" t="s">
        <v>2</v>
      </c>
      <c r="C136" t="s">
        <v>0</v>
      </c>
      <c r="D136" t="s">
        <v>335</v>
      </c>
      <c r="E136" t="s">
        <v>64</v>
      </c>
      <c r="F136">
        <v>214.31021228951499</v>
      </c>
      <c r="G136">
        <v>154.492318962703</v>
      </c>
      <c r="H136">
        <v>39.725849968695897</v>
      </c>
      <c r="I136">
        <v>3.11350196249946</v>
      </c>
      <c r="J136">
        <v>12.854370005774101</v>
      </c>
      <c r="K136">
        <v>311.82937455098403</v>
      </c>
      <c r="L136">
        <v>56.504994687249301</v>
      </c>
      <c r="M136">
        <v>2.9383630738928002</v>
      </c>
      <c r="N136">
        <v>367.60595873094002</v>
      </c>
      <c r="O136">
        <v>147.92096723771701</v>
      </c>
      <c r="P136">
        <v>27.463655034202802</v>
      </c>
      <c r="Q136">
        <v>15.952150359646801</v>
      </c>
      <c r="R136">
        <v>39.1308039966002</v>
      </c>
      <c r="S136">
        <v>58738.306845996798</v>
      </c>
      <c r="T136">
        <v>0</v>
      </c>
      <c r="U136">
        <v>0</v>
      </c>
      <c r="V136">
        <v>15.8256556433669</v>
      </c>
      <c r="W136">
        <v>353.72921753425197</v>
      </c>
    </row>
    <row r="137" spans="1:23" x14ac:dyDescent="0.3">
      <c r="A137" t="s">
        <v>349</v>
      </c>
      <c r="B137" t="s">
        <v>2</v>
      </c>
      <c r="C137" t="s">
        <v>0</v>
      </c>
      <c r="D137" t="s">
        <v>335</v>
      </c>
      <c r="E137" t="s">
        <v>65</v>
      </c>
      <c r="F137">
        <v>190.20837939295001</v>
      </c>
      <c r="G137">
        <v>130.710249967332</v>
      </c>
      <c r="H137">
        <v>23.7207557406193</v>
      </c>
      <c r="I137">
        <v>2.1720735891643899</v>
      </c>
      <c r="J137">
        <v>10.344177782212901</v>
      </c>
      <c r="K137">
        <v>281.74452670964803</v>
      </c>
      <c r="L137">
        <v>33.280159806782699</v>
      </c>
      <c r="M137">
        <v>2.4763114279555598</v>
      </c>
      <c r="N137">
        <v>364.61643000385499</v>
      </c>
      <c r="O137">
        <v>146.73649423511699</v>
      </c>
      <c r="P137">
        <v>24.253531127988399</v>
      </c>
      <c r="Q137">
        <v>12.9398896409787</v>
      </c>
      <c r="R137">
        <v>36.578970296952697</v>
      </c>
      <c r="S137">
        <v>58738.306845996798</v>
      </c>
      <c r="T137">
        <v>0</v>
      </c>
      <c r="U137">
        <v>0</v>
      </c>
      <c r="V137">
        <v>17.830179805938201</v>
      </c>
      <c r="W137">
        <v>381.64193206254299</v>
      </c>
    </row>
    <row r="138" spans="1:23" x14ac:dyDescent="0.3">
      <c r="A138" t="s">
        <v>349</v>
      </c>
      <c r="B138" t="s">
        <v>2</v>
      </c>
      <c r="C138" t="s">
        <v>0</v>
      </c>
      <c r="D138" t="s">
        <v>335</v>
      </c>
      <c r="E138" t="s">
        <v>66</v>
      </c>
      <c r="F138">
        <v>187.986885208308</v>
      </c>
      <c r="G138">
        <v>128.53087358462801</v>
      </c>
      <c r="H138">
        <v>22.299196049591298</v>
      </c>
      <c r="I138">
        <v>2.1063043536433899</v>
      </c>
      <c r="J138">
        <v>9.4624294062772893</v>
      </c>
      <c r="K138">
        <v>276.63743667474802</v>
      </c>
      <c r="L138">
        <v>31.535491209556199</v>
      </c>
      <c r="M138">
        <v>2.4087140534307001</v>
      </c>
      <c r="N138">
        <v>364.398927778776</v>
      </c>
      <c r="O138">
        <v>142.606692537985</v>
      </c>
      <c r="P138">
        <v>23.729337485227799</v>
      </c>
      <c r="Q138">
        <v>12.5445107830331</v>
      </c>
      <c r="R138">
        <v>36.030734267434099</v>
      </c>
      <c r="S138">
        <v>58738.306845996798</v>
      </c>
      <c r="T138">
        <v>0</v>
      </c>
      <c r="U138">
        <v>0</v>
      </c>
      <c r="V138">
        <v>19.065999317755502</v>
      </c>
      <c r="W138">
        <v>381.73937674518299</v>
      </c>
    </row>
    <row r="139" spans="1:23" x14ac:dyDescent="0.3">
      <c r="A139" t="s">
        <v>349</v>
      </c>
      <c r="B139" t="s">
        <v>2</v>
      </c>
      <c r="C139" t="s">
        <v>0</v>
      </c>
      <c r="D139" t="s">
        <v>335</v>
      </c>
      <c r="E139" t="s">
        <v>67</v>
      </c>
      <c r="F139">
        <v>260.83852496849403</v>
      </c>
      <c r="G139">
        <v>201.24387701665401</v>
      </c>
      <c r="H139">
        <v>24.652440637144</v>
      </c>
      <c r="I139">
        <v>2.43631185527278</v>
      </c>
      <c r="J139">
        <v>11.2904415572663</v>
      </c>
      <c r="K139">
        <v>340.16026212853097</v>
      </c>
      <c r="L139">
        <v>55.999264074134899</v>
      </c>
      <c r="M139">
        <v>3.56931115864821</v>
      </c>
      <c r="N139">
        <v>365.848526536679</v>
      </c>
      <c r="O139">
        <v>157.094875815352</v>
      </c>
      <c r="P139">
        <v>25.129724542732301</v>
      </c>
      <c r="Q139">
        <v>13.700634868507301</v>
      </c>
      <c r="R139">
        <v>37.4891887796175</v>
      </c>
      <c r="S139">
        <v>58738.306845996798</v>
      </c>
      <c r="T139">
        <v>0</v>
      </c>
      <c r="U139">
        <v>0</v>
      </c>
      <c r="V139">
        <v>19.086644433373198</v>
      </c>
      <c r="W139">
        <v>378.76834619403297</v>
      </c>
    </row>
    <row r="140" spans="1:23" x14ac:dyDescent="0.3">
      <c r="A140" t="s">
        <v>349</v>
      </c>
      <c r="B140" t="s">
        <v>2</v>
      </c>
      <c r="C140" t="s">
        <v>0</v>
      </c>
      <c r="D140" t="s">
        <v>336</v>
      </c>
      <c r="E140" t="s">
        <v>68</v>
      </c>
      <c r="F140">
        <v>206.43810633458401</v>
      </c>
      <c r="G140">
        <v>146.763349730881</v>
      </c>
      <c r="H140">
        <v>33.704520883758001</v>
      </c>
      <c r="I140">
        <v>2.7991713210281999</v>
      </c>
      <c r="J140">
        <v>11.1086441749386</v>
      </c>
      <c r="K140">
        <v>277.53968452718101</v>
      </c>
      <c r="L140">
        <v>48.851227827919601</v>
      </c>
      <c r="M140">
        <v>2.7062465386983399</v>
      </c>
      <c r="N140">
        <v>412.37140426118299</v>
      </c>
      <c r="O140">
        <v>139.07257150288899</v>
      </c>
      <c r="P140">
        <v>23.745083782775701</v>
      </c>
      <c r="Q140">
        <v>13.4650450701405</v>
      </c>
      <c r="R140">
        <v>34.197181958495896</v>
      </c>
      <c r="S140">
        <v>58719.8411603196</v>
      </c>
      <c r="T140">
        <v>0</v>
      </c>
      <c r="U140">
        <v>0</v>
      </c>
      <c r="V140">
        <v>16.3553710226346</v>
      </c>
      <c r="W140">
        <v>334.71354540058297</v>
      </c>
    </row>
    <row r="141" spans="1:23" x14ac:dyDescent="0.3">
      <c r="A141" t="s">
        <v>349</v>
      </c>
      <c r="B141" t="s">
        <v>2</v>
      </c>
      <c r="C141" t="s">
        <v>0</v>
      </c>
      <c r="D141" t="s">
        <v>336</v>
      </c>
      <c r="E141" t="s">
        <v>69</v>
      </c>
      <c r="F141">
        <v>177.21980544508099</v>
      </c>
      <c r="G141">
        <v>117.72230484323499</v>
      </c>
      <c r="H141">
        <v>28.296427483110101</v>
      </c>
      <c r="I141">
        <v>2.3035863013875999</v>
      </c>
      <c r="J141">
        <v>9.4684309016266308</v>
      </c>
      <c r="K141">
        <v>248.45034930320799</v>
      </c>
      <c r="L141">
        <v>28.367896263351199</v>
      </c>
      <c r="M141">
        <v>2.2401339943081502</v>
      </c>
      <c r="N141">
        <v>410.62368037888302</v>
      </c>
      <c r="O141">
        <v>133.969317933441</v>
      </c>
      <c r="P141">
        <v>21.9154407536092</v>
      </c>
      <c r="Q141">
        <v>11.8482326030542</v>
      </c>
      <c r="R141">
        <v>32.5693054555393</v>
      </c>
      <c r="S141">
        <v>58719.8411603196</v>
      </c>
      <c r="T141">
        <v>0</v>
      </c>
      <c r="U141">
        <v>0</v>
      </c>
      <c r="V141">
        <v>24.5084414935986</v>
      </c>
      <c r="W141">
        <v>345.53993356832802</v>
      </c>
    </row>
    <row r="142" spans="1:23" x14ac:dyDescent="0.3">
      <c r="A142" t="s">
        <v>349</v>
      </c>
      <c r="B142" t="s">
        <v>2</v>
      </c>
      <c r="C142" t="s">
        <v>0</v>
      </c>
      <c r="D142" t="s">
        <v>336</v>
      </c>
      <c r="E142" t="s">
        <v>70</v>
      </c>
      <c r="F142">
        <v>176.077487422384</v>
      </c>
      <c r="G142">
        <v>116.609240734778</v>
      </c>
      <c r="H142">
        <v>26.834642249932301</v>
      </c>
      <c r="I142">
        <v>2.2315405994386501</v>
      </c>
      <c r="J142">
        <v>9.1055093579506607</v>
      </c>
      <c r="K142">
        <v>246.093224077754</v>
      </c>
      <c r="L142">
        <v>27.946967911269301</v>
      </c>
      <c r="M142">
        <v>2.2119736293341599</v>
      </c>
      <c r="N142">
        <v>410.408301733298</v>
      </c>
      <c r="O142">
        <v>133.503561459991</v>
      </c>
      <c r="P142">
        <v>21.501040117961001</v>
      </c>
      <c r="Q142">
        <v>11.566199928147</v>
      </c>
      <c r="R142">
        <v>32.0986940044357</v>
      </c>
      <c r="S142">
        <v>58719.8411603196</v>
      </c>
      <c r="T142">
        <v>0</v>
      </c>
      <c r="U142">
        <v>0</v>
      </c>
      <c r="V142">
        <v>28.557614744168198</v>
      </c>
      <c r="W142">
        <v>344.96986410599601</v>
      </c>
    </row>
    <row r="143" spans="1:23" x14ac:dyDescent="0.3">
      <c r="A143" t="s">
        <v>349</v>
      </c>
      <c r="B143" t="s">
        <v>2</v>
      </c>
      <c r="C143" t="s">
        <v>0</v>
      </c>
      <c r="D143" t="s">
        <v>336</v>
      </c>
      <c r="E143" t="s">
        <v>71</v>
      </c>
      <c r="F143">
        <v>266.12992991753401</v>
      </c>
      <c r="G143">
        <v>206.34751088911</v>
      </c>
      <c r="H143">
        <v>36.670026701842197</v>
      </c>
      <c r="I143">
        <v>2.9898455994720301</v>
      </c>
      <c r="J143">
        <v>13.149134922549401</v>
      </c>
      <c r="K143">
        <v>328.27336651957899</v>
      </c>
      <c r="L143">
        <v>59.5643014880756</v>
      </c>
      <c r="M143">
        <v>3.81208740752303</v>
      </c>
      <c r="N143">
        <v>414.09559670876899</v>
      </c>
      <c r="O143">
        <v>164.19472248740001</v>
      </c>
      <c r="P143">
        <v>24.098337984780802</v>
      </c>
      <c r="Q143">
        <v>13.483565591365799</v>
      </c>
      <c r="R143">
        <v>35.039061113282699</v>
      </c>
      <c r="S143">
        <v>58719.8411603196</v>
      </c>
      <c r="T143">
        <v>0</v>
      </c>
      <c r="U143">
        <v>0</v>
      </c>
      <c r="V143">
        <v>29.227484521802801</v>
      </c>
      <c r="W143">
        <v>349.58780516945097</v>
      </c>
    </row>
    <row r="144" spans="1:23" x14ac:dyDescent="0.3">
      <c r="A144" t="s">
        <v>349</v>
      </c>
      <c r="B144" t="s">
        <v>2</v>
      </c>
      <c r="C144" t="s">
        <v>0</v>
      </c>
      <c r="D144" t="s">
        <v>337</v>
      </c>
      <c r="E144" t="s">
        <v>72</v>
      </c>
      <c r="F144">
        <v>197.183157334453</v>
      </c>
      <c r="G144">
        <v>138.04365182178799</v>
      </c>
      <c r="H144">
        <v>38.948545218547899</v>
      </c>
      <c r="I144">
        <v>2.9619428081629202</v>
      </c>
      <c r="J144">
        <v>12.316448483816</v>
      </c>
      <c r="K144">
        <v>254.39883633220001</v>
      </c>
      <c r="L144">
        <v>42.3149818831792</v>
      </c>
      <c r="M144">
        <v>2.6574888851324601</v>
      </c>
      <c r="N144">
        <v>423.79647623948</v>
      </c>
      <c r="O144">
        <v>145.04420708805901</v>
      </c>
      <c r="P144">
        <v>23.261874967150799</v>
      </c>
      <c r="Q144">
        <v>12.4625689058233</v>
      </c>
      <c r="R144">
        <v>34.209658702588797</v>
      </c>
      <c r="S144">
        <v>58104.580855233296</v>
      </c>
      <c r="T144">
        <v>0</v>
      </c>
      <c r="U144">
        <v>0</v>
      </c>
      <c r="V144">
        <v>26.541434381304501</v>
      </c>
      <c r="W144">
        <v>302.82703829561399</v>
      </c>
    </row>
    <row r="145" spans="1:23" x14ac:dyDescent="0.3">
      <c r="A145" t="s">
        <v>349</v>
      </c>
      <c r="B145" t="s">
        <v>2</v>
      </c>
      <c r="C145" t="s">
        <v>0</v>
      </c>
      <c r="D145" t="s">
        <v>337</v>
      </c>
      <c r="E145" t="s">
        <v>73</v>
      </c>
      <c r="F145">
        <v>162.45383368566499</v>
      </c>
      <c r="G145">
        <v>103.478124753586</v>
      </c>
      <c r="H145">
        <v>31.533718803843399</v>
      </c>
      <c r="I145">
        <v>2.52099534144214</v>
      </c>
      <c r="J145">
        <v>10.6398234157448</v>
      </c>
      <c r="K145">
        <v>229.86223463469599</v>
      </c>
      <c r="L145">
        <v>26.8689000046116</v>
      </c>
      <c r="M145">
        <v>2.0466073663887001</v>
      </c>
      <c r="N145">
        <v>422.24213894239102</v>
      </c>
      <c r="O145">
        <v>142.575451325497</v>
      </c>
      <c r="P145">
        <v>22.710334834159799</v>
      </c>
      <c r="Q145">
        <v>11.5738166438526</v>
      </c>
      <c r="R145">
        <v>34.512322702619201</v>
      </c>
      <c r="S145">
        <v>58104.580855233296</v>
      </c>
      <c r="T145">
        <v>0</v>
      </c>
      <c r="U145">
        <v>0</v>
      </c>
      <c r="V145">
        <v>31.818280682478498</v>
      </c>
      <c r="W145">
        <v>327.74361603994299</v>
      </c>
    </row>
    <row r="146" spans="1:23" x14ac:dyDescent="0.3">
      <c r="A146" t="s">
        <v>349</v>
      </c>
      <c r="B146" t="s">
        <v>2</v>
      </c>
      <c r="C146" t="s">
        <v>0</v>
      </c>
      <c r="D146" t="s">
        <v>337</v>
      </c>
      <c r="E146" t="s">
        <v>74</v>
      </c>
      <c r="F146">
        <v>174.202122880676</v>
      </c>
      <c r="G146">
        <v>115.19093907520799</v>
      </c>
      <c r="H146">
        <v>33.385943913346203</v>
      </c>
      <c r="I146">
        <v>2.65265440933028</v>
      </c>
      <c r="J146">
        <v>10.6607241442861</v>
      </c>
      <c r="K146">
        <v>239.47393173647001</v>
      </c>
      <c r="L146">
        <v>29.670081361363199</v>
      </c>
      <c r="M146">
        <v>2.2513828886423801</v>
      </c>
      <c r="N146">
        <v>422.996158252246</v>
      </c>
      <c r="O146">
        <v>145.20236305866601</v>
      </c>
      <c r="P146">
        <v>22.872760944102598</v>
      </c>
      <c r="Q146">
        <v>11.7126073268248</v>
      </c>
      <c r="R146">
        <v>34.654016557695002</v>
      </c>
      <c r="S146">
        <v>58104.580855233296</v>
      </c>
      <c r="T146">
        <v>0</v>
      </c>
      <c r="U146">
        <v>0</v>
      </c>
      <c r="V146">
        <v>34.628679298785798</v>
      </c>
      <c r="W146">
        <v>327.80508801481301</v>
      </c>
    </row>
    <row r="147" spans="1:23" x14ac:dyDescent="0.3">
      <c r="A147" t="s">
        <v>349</v>
      </c>
      <c r="B147" t="s">
        <v>2</v>
      </c>
      <c r="C147" t="s">
        <v>0</v>
      </c>
      <c r="D147" t="s">
        <v>337</v>
      </c>
      <c r="E147" t="s">
        <v>75</v>
      </c>
      <c r="F147">
        <v>249.03167281820001</v>
      </c>
      <c r="G147">
        <v>189.88491684636901</v>
      </c>
      <c r="H147">
        <v>35.852030621814897</v>
      </c>
      <c r="I147">
        <v>2.98047585787624</v>
      </c>
      <c r="J147">
        <v>12.399991376364801</v>
      </c>
      <c r="K147">
        <v>296.19560732713899</v>
      </c>
      <c r="L147">
        <v>52.022253818761001</v>
      </c>
      <c r="M147">
        <v>3.4942079528373098</v>
      </c>
      <c r="N147">
        <v>424.720202549595</v>
      </c>
      <c r="O147">
        <v>159.81029656944199</v>
      </c>
      <c r="P147">
        <v>23.441798341338298</v>
      </c>
      <c r="Q147">
        <v>12.2868037468309</v>
      </c>
      <c r="R147">
        <v>35.040074024686902</v>
      </c>
      <c r="S147">
        <v>58104.580855233296</v>
      </c>
      <c r="T147">
        <v>0</v>
      </c>
      <c r="U147">
        <v>0</v>
      </c>
      <c r="V147">
        <v>35.1497211142959</v>
      </c>
      <c r="W147">
        <v>320.29367782614401</v>
      </c>
    </row>
    <row r="148" spans="1:23" x14ac:dyDescent="0.3">
      <c r="A148" t="s">
        <v>349</v>
      </c>
      <c r="B148" t="s">
        <v>2</v>
      </c>
      <c r="C148" t="s">
        <v>0</v>
      </c>
      <c r="D148" t="s">
        <v>338</v>
      </c>
      <c r="E148" t="s">
        <v>76</v>
      </c>
      <c r="F148">
        <v>191.11483729862599</v>
      </c>
      <c r="G148">
        <v>130.281870741077</v>
      </c>
      <c r="H148">
        <v>49.313062105307402</v>
      </c>
      <c r="I148">
        <v>2.9890948193092601</v>
      </c>
      <c r="J148">
        <v>12.163576391216401</v>
      </c>
      <c r="K148">
        <v>231.38062434289299</v>
      </c>
      <c r="L148">
        <v>34.393365686813901</v>
      </c>
      <c r="M148">
        <v>2.6048869050586898</v>
      </c>
      <c r="N148">
        <v>377.795201557854</v>
      </c>
      <c r="O148">
        <v>137.800834602919</v>
      </c>
      <c r="P148">
        <v>19.264348999399399</v>
      </c>
      <c r="Q148">
        <v>10.395771041865199</v>
      </c>
      <c r="R148">
        <v>28.1457157942435</v>
      </c>
      <c r="S148">
        <v>59799.994038049801</v>
      </c>
      <c r="T148">
        <v>0</v>
      </c>
      <c r="U148">
        <v>0</v>
      </c>
      <c r="V148">
        <v>37.4250425193189</v>
      </c>
      <c r="W148">
        <v>265.26164919551201</v>
      </c>
    </row>
    <row r="149" spans="1:23" x14ac:dyDescent="0.3">
      <c r="A149" t="s">
        <v>349</v>
      </c>
      <c r="B149" t="s">
        <v>2</v>
      </c>
      <c r="C149" t="s">
        <v>0</v>
      </c>
      <c r="D149" t="s">
        <v>338</v>
      </c>
      <c r="E149" t="s">
        <v>77</v>
      </c>
      <c r="F149">
        <v>161.43923698388301</v>
      </c>
      <c r="G149">
        <v>100.814548394909</v>
      </c>
      <c r="H149">
        <v>36.886095311676897</v>
      </c>
      <c r="I149">
        <v>2.4560718557141801</v>
      </c>
      <c r="J149">
        <v>9.7697591333111493</v>
      </c>
      <c r="K149">
        <v>212.582344955709</v>
      </c>
      <c r="L149">
        <v>27.911554849995198</v>
      </c>
      <c r="M149">
        <v>2.0204621096880802</v>
      </c>
      <c r="N149">
        <v>375.844813393089</v>
      </c>
      <c r="O149">
        <v>132.58388523977601</v>
      </c>
      <c r="P149">
        <v>19.998638254010899</v>
      </c>
      <c r="Q149">
        <v>10.790801357094599</v>
      </c>
      <c r="R149">
        <v>29.657591518310699</v>
      </c>
      <c r="S149">
        <v>59799.994038049801</v>
      </c>
      <c r="T149">
        <v>0</v>
      </c>
      <c r="U149">
        <v>0</v>
      </c>
      <c r="V149">
        <v>44.866550555499103</v>
      </c>
      <c r="W149">
        <v>289.76846015181201</v>
      </c>
    </row>
    <row r="150" spans="1:23" x14ac:dyDescent="0.3">
      <c r="A150" t="s">
        <v>349</v>
      </c>
      <c r="B150" t="s">
        <v>2</v>
      </c>
      <c r="C150" t="s">
        <v>0</v>
      </c>
      <c r="D150" t="s">
        <v>338</v>
      </c>
      <c r="E150" t="s">
        <v>78</v>
      </c>
      <c r="F150">
        <v>164.74192652772101</v>
      </c>
      <c r="G150">
        <v>104.06841726058499</v>
      </c>
      <c r="H150">
        <v>40.686800172541801</v>
      </c>
      <c r="I150">
        <v>2.58497411748758</v>
      </c>
      <c r="J150">
        <v>10.293386947294399</v>
      </c>
      <c r="K150">
        <v>213.66986886864899</v>
      </c>
      <c r="L150">
        <v>24.946076749759801</v>
      </c>
      <c r="M150">
        <v>2.09207920296604</v>
      </c>
      <c r="N150">
        <v>376.509224618286</v>
      </c>
      <c r="O150">
        <v>136.41118580626801</v>
      </c>
      <c r="P150">
        <v>19.1697060111014</v>
      </c>
      <c r="Q150">
        <v>9.9536138416420492</v>
      </c>
      <c r="R150">
        <v>28.796650942090299</v>
      </c>
      <c r="S150">
        <v>59799.994038049801</v>
      </c>
      <c r="T150">
        <v>0</v>
      </c>
      <c r="U150">
        <v>0</v>
      </c>
      <c r="V150">
        <v>46.538162075832403</v>
      </c>
      <c r="W150">
        <v>289.364041020287</v>
      </c>
    </row>
    <row r="151" spans="1:23" x14ac:dyDescent="0.3">
      <c r="A151" t="s">
        <v>349</v>
      </c>
      <c r="B151" t="s">
        <v>2</v>
      </c>
      <c r="C151" t="s">
        <v>0</v>
      </c>
      <c r="D151" t="s">
        <v>338</v>
      </c>
      <c r="E151" t="s">
        <v>79</v>
      </c>
      <c r="F151">
        <v>239.661671784476</v>
      </c>
      <c r="G151">
        <v>178.75181091317299</v>
      </c>
      <c r="H151">
        <v>48.658993384690703</v>
      </c>
      <c r="I151">
        <v>3.1325941277807501</v>
      </c>
      <c r="J151">
        <v>13.551683427273099</v>
      </c>
      <c r="K151">
        <v>274.40816963166202</v>
      </c>
      <c r="L151">
        <v>51.4530565212646</v>
      </c>
      <c r="M151">
        <v>3.4601545200201902</v>
      </c>
      <c r="N151">
        <v>379.30656876371899</v>
      </c>
      <c r="O151">
        <v>161.974576142681</v>
      </c>
      <c r="P151">
        <v>20.447672852597499</v>
      </c>
      <c r="Q151">
        <v>10.8652312355444</v>
      </c>
      <c r="R151">
        <v>30.2103052584627</v>
      </c>
      <c r="S151">
        <v>59799.994038049801</v>
      </c>
      <c r="T151">
        <v>0</v>
      </c>
      <c r="U151">
        <v>0</v>
      </c>
      <c r="V151">
        <v>44.107284383609297</v>
      </c>
      <c r="W151">
        <v>291.03374797683</v>
      </c>
    </row>
    <row r="152" spans="1:23" x14ac:dyDescent="0.3">
      <c r="A152" t="s">
        <v>349</v>
      </c>
      <c r="B152" t="s">
        <v>2</v>
      </c>
      <c r="C152" t="s">
        <v>0</v>
      </c>
      <c r="D152" t="s">
        <v>339</v>
      </c>
      <c r="E152" t="s">
        <v>80</v>
      </c>
      <c r="F152">
        <v>189.16067423178399</v>
      </c>
      <c r="G152">
        <v>126.04839145064101</v>
      </c>
      <c r="H152">
        <v>42.589924021168997</v>
      </c>
      <c r="I152">
        <v>3.10514297642472</v>
      </c>
      <c r="J152">
        <v>12.455291183158799</v>
      </c>
      <c r="K152">
        <v>213.52668489836699</v>
      </c>
      <c r="L152">
        <v>32.516403671868403</v>
      </c>
      <c r="M152">
        <v>2.4962013912891599</v>
      </c>
      <c r="N152">
        <v>362.87150931187301</v>
      </c>
      <c r="O152">
        <v>135.335855078153</v>
      </c>
      <c r="P152">
        <v>17.864183158019699</v>
      </c>
      <c r="Q152">
        <v>9.3246249547915401</v>
      </c>
      <c r="R152">
        <v>26.8495933444378</v>
      </c>
      <c r="S152">
        <v>62038.161740228803</v>
      </c>
      <c r="T152">
        <v>0</v>
      </c>
      <c r="U152">
        <v>0</v>
      </c>
      <c r="V152">
        <v>41.373899603579197</v>
      </c>
      <c r="W152">
        <v>260.862898472452</v>
      </c>
    </row>
    <row r="153" spans="1:23" x14ac:dyDescent="0.3">
      <c r="A153" t="s">
        <v>349</v>
      </c>
      <c r="B153" t="s">
        <v>2</v>
      </c>
      <c r="C153" t="s">
        <v>0</v>
      </c>
      <c r="D153" t="s">
        <v>339</v>
      </c>
      <c r="E153" t="s">
        <v>81</v>
      </c>
      <c r="F153">
        <v>151.98196992975801</v>
      </c>
      <c r="G153">
        <v>88.977898545640997</v>
      </c>
      <c r="H153">
        <v>38.119458204305097</v>
      </c>
      <c r="I153">
        <v>2.74239666515229</v>
      </c>
      <c r="J153">
        <v>12.0237331639457</v>
      </c>
      <c r="K153">
        <v>186.74713887296801</v>
      </c>
      <c r="L153">
        <v>21.350070564093301</v>
      </c>
      <c r="M153">
        <v>1.90941601245016</v>
      </c>
      <c r="N153">
        <v>361.37303624315001</v>
      </c>
      <c r="O153">
        <v>136.28590704628701</v>
      </c>
      <c r="P153">
        <v>18.1731900908844</v>
      </c>
      <c r="Q153">
        <v>9.3489229370454208</v>
      </c>
      <c r="R153">
        <v>27.645311341341099</v>
      </c>
      <c r="S153">
        <v>62038.161740228803</v>
      </c>
      <c r="T153">
        <v>0</v>
      </c>
      <c r="U153">
        <v>0</v>
      </c>
      <c r="V153">
        <v>53.170021583870003</v>
      </c>
      <c r="W153">
        <v>277.023349862023</v>
      </c>
    </row>
    <row r="154" spans="1:23" x14ac:dyDescent="0.3">
      <c r="A154" t="s">
        <v>349</v>
      </c>
      <c r="B154" t="s">
        <v>2</v>
      </c>
      <c r="C154" t="s">
        <v>0</v>
      </c>
      <c r="D154" t="s">
        <v>339</v>
      </c>
      <c r="E154" t="s">
        <v>177</v>
      </c>
      <c r="F154">
        <v>147.15900354354699</v>
      </c>
      <c r="G154">
        <v>84.287803855958899</v>
      </c>
      <c r="H154">
        <v>34.573498223190299</v>
      </c>
      <c r="I154">
        <v>2.4535395852660402</v>
      </c>
      <c r="J154">
        <v>10.0121413654183</v>
      </c>
      <c r="K154">
        <v>177.87270837965801</v>
      </c>
      <c r="L154">
        <v>17.470899110062799</v>
      </c>
      <c r="M154">
        <v>1.76523722603217</v>
      </c>
      <c r="N154">
        <v>360.28612131242699</v>
      </c>
      <c r="O154">
        <v>126.529722877232</v>
      </c>
      <c r="P154">
        <v>17.547664583968299</v>
      </c>
      <c r="Q154">
        <v>8.9973633734671399</v>
      </c>
      <c r="R154">
        <v>26.858048702356399</v>
      </c>
      <c r="S154">
        <v>62038.161740228803</v>
      </c>
      <c r="T154">
        <v>0</v>
      </c>
      <c r="U154">
        <v>0</v>
      </c>
      <c r="V154">
        <v>62.7121417843437</v>
      </c>
      <c r="W154">
        <v>273.68737497076501</v>
      </c>
    </row>
    <row r="155" spans="1:23" x14ac:dyDescent="0.3">
      <c r="A155" t="s">
        <v>349</v>
      </c>
      <c r="B155" t="s">
        <v>2</v>
      </c>
      <c r="C155" t="s">
        <v>0</v>
      </c>
      <c r="D155" t="s">
        <v>339</v>
      </c>
      <c r="E155" t="s">
        <v>178</v>
      </c>
      <c r="F155">
        <v>205.84745658239501</v>
      </c>
      <c r="G155">
        <v>142.726020157189</v>
      </c>
      <c r="H155">
        <v>41.870072278032701</v>
      </c>
      <c r="I155">
        <v>3.0541555018208699</v>
      </c>
      <c r="J155">
        <v>13.2647670700945</v>
      </c>
      <c r="K155">
        <v>226.44016756957299</v>
      </c>
      <c r="L155">
        <v>34.132186326314098</v>
      </c>
      <c r="M155">
        <v>2.8190551092027301</v>
      </c>
      <c r="N155">
        <v>363.183189101925</v>
      </c>
      <c r="O155">
        <v>149.99297868714399</v>
      </c>
      <c r="P155">
        <v>18.14268449891</v>
      </c>
      <c r="Q155">
        <v>9.2611067575855994</v>
      </c>
      <c r="R155">
        <v>27.6704445227946</v>
      </c>
      <c r="S155">
        <v>62038.161740228803</v>
      </c>
      <c r="T155">
        <v>0</v>
      </c>
      <c r="U155">
        <v>0</v>
      </c>
      <c r="V155">
        <v>56.373367798878299</v>
      </c>
      <c r="W155">
        <v>277.453766582127</v>
      </c>
    </row>
    <row r="156" spans="1:23" x14ac:dyDescent="0.3">
      <c r="A156" t="s">
        <v>349</v>
      </c>
      <c r="B156" t="s">
        <v>2</v>
      </c>
      <c r="C156" t="s">
        <v>0</v>
      </c>
      <c r="D156" t="s">
        <v>340</v>
      </c>
      <c r="E156" t="s">
        <v>192</v>
      </c>
      <c r="F156">
        <v>186.94127551201299</v>
      </c>
      <c r="G156">
        <v>121.01225974660299</v>
      </c>
      <c r="H156">
        <v>47.7212601372552</v>
      </c>
      <c r="I156">
        <v>3.29872616404172</v>
      </c>
      <c r="J156">
        <v>13.703905732598599</v>
      </c>
      <c r="K156">
        <v>197.26204382154199</v>
      </c>
      <c r="L156">
        <v>17.178531205052099</v>
      </c>
      <c r="M156">
        <v>2.6012518730114298</v>
      </c>
      <c r="N156">
        <v>386.48687916011102</v>
      </c>
      <c r="O156">
        <v>132.443788211439</v>
      </c>
      <c r="P156">
        <v>17.30510798793</v>
      </c>
      <c r="Q156">
        <v>9.0390522987914697</v>
      </c>
      <c r="R156">
        <v>25.9426953389051</v>
      </c>
      <c r="S156">
        <v>64776.710084318001</v>
      </c>
      <c r="T156">
        <v>0</v>
      </c>
      <c r="U156">
        <v>0</v>
      </c>
      <c r="V156">
        <v>63.713935197689899</v>
      </c>
      <c r="W156">
        <v>237.01079051171399</v>
      </c>
    </row>
    <row r="157" spans="1:23" x14ac:dyDescent="0.3">
      <c r="A157" t="s">
        <v>349</v>
      </c>
      <c r="B157" t="s">
        <v>2</v>
      </c>
      <c r="C157" t="s">
        <v>0</v>
      </c>
      <c r="D157" t="s">
        <v>340</v>
      </c>
      <c r="E157" t="s">
        <v>194</v>
      </c>
      <c r="F157">
        <v>148.36255085833099</v>
      </c>
      <c r="G157">
        <v>82.576220441141601</v>
      </c>
      <c r="H157">
        <v>42.950544957731097</v>
      </c>
      <c r="I157">
        <v>2.91861958512344</v>
      </c>
      <c r="J157">
        <v>12.2054377037776</v>
      </c>
      <c r="K157">
        <v>170.993926036895</v>
      </c>
      <c r="L157">
        <v>15.3065556056986</v>
      </c>
      <c r="M157">
        <v>1.8902083900593301</v>
      </c>
      <c r="N157">
        <v>384.98793310801602</v>
      </c>
      <c r="O157">
        <v>128.30465381942801</v>
      </c>
      <c r="P157">
        <v>17.878216407897899</v>
      </c>
      <c r="Q157">
        <v>9.0468867871519105</v>
      </c>
      <c r="R157">
        <v>27.3439110062628</v>
      </c>
      <c r="S157">
        <v>64776.710084318001</v>
      </c>
      <c r="T157">
        <v>0</v>
      </c>
      <c r="U157">
        <v>0</v>
      </c>
      <c r="V157">
        <v>72.394202079204305</v>
      </c>
      <c r="W157">
        <v>261.48134913826499</v>
      </c>
    </row>
    <row r="158" spans="1:23" x14ac:dyDescent="0.3">
      <c r="A158" t="s">
        <v>349</v>
      </c>
      <c r="B158" t="s">
        <v>2</v>
      </c>
      <c r="C158" t="s">
        <v>0</v>
      </c>
      <c r="D158" t="s">
        <v>340</v>
      </c>
      <c r="E158" t="s">
        <v>196</v>
      </c>
      <c r="F158">
        <v>161.00356289092201</v>
      </c>
      <c r="G158">
        <v>95.163428360652304</v>
      </c>
      <c r="H158">
        <v>44.461113501497202</v>
      </c>
      <c r="I158">
        <v>3.1336333969271899</v>
      </c>
      <c r="J158">
        <v>12.092061023506099</v>
      </c>
      <c r="K158">
        <v>182.54105823564899</v>
      </c>
      <c r="L158">
        <v>24.136620276170401</v>
      </c>
      <c r="M158">
        <v>2.0602355237095602</v>
      </c>
      <c r="N158">
        <v>386.11401957953302</v>
      </c>
      <c r="O158">
        <v>130.92875749566599</v>
      </c>
      <c r="P158">
        <v>18.2656089274195</v>
      </c>
      <c r="Q158">
        <v>9.2251652418382708</v>
      </c>
      <c r="R158">
        <v>27.940233124017698</v>
      </c>
      <c r="S158">
        <v>64776.710084318001</v>
      </c>
      <c r="T158">
        <v>0</v>
      </c>
      <c r="U158">
        <v>0</v>
      </c>
      <c r="V158">
        <v>70.612561443729604</v>
      </c>
      <c r="W158">
        <v>267.27502395665198</v>
      </c>
    </row>
    <row r="159" spans="1:23" x14ac:dyDescent="0.3">
      <c r="A159" t="s">
        <v>349</v>
      </c>
      <c r="B159" t="s">
        <v>2</v>
      </c>
      <c r="C159" t="s">
        <v>0</v>
      </c>
      <c r="D159" t="s">
        <v>340</v>
      </c>
      <c r="E159" t="s">
        <v>198</v>
      </c>
      <c r="F159">
        <v>219.28124212111999</v>
      </c>
      <c r="G159">
        <v>153.15995587462001</v>
      </c>
      <c r="H159">
        <v>57.866391957496099</v>
      </c>
      <c r="I159">
        <v>3.8605703381734999</v>
      </c>
      <c r="J159">
        <v>15.253254837820201</v>
      </c>
      <c r="K159">
        <v>231.60872711812701</v>
      </c>
      <c r="L159">
        <v>52.4515918487145</v>
      </c>
      <c r="M159">
        <v>3.1261127079293001</v>
      </c>
      <c r="N159">
        <v>389.54704835754001</v>
      </c>
      <c r="O159">
        <v>152.19793731362401</v>
      </c>
      <c r="P159">
        <v>19.1888919682258</v>
      </c>
      <c r="Q159">
        <v>9.9063311509562197</v>
      </c>
      <c r="R159">
        <v>28.9592123612574</v>
      </c>
      <c r="S159">
        <v>64776.710084318001</v>
      </c>
      <c r="T159">
        <v>0</v>
      </c>
      <c r="U159">
        <v>0</v>
      </c>
      <c r="V159">
        <v>77.097882366317506</v>
      </c>
      <c r="W159">
        <v>267.19232937616903</v>
      </c>
    </row>
    <row r="160" spans="1:23" x14ac:dyDescent="0.3">
      <c r="A160" t="s">
        <v>349</v>
      </c>
      <c r="B160" t="s">
        <v>2</v>
      </c>
      <c r="C160" t="s">
        <v>0</v>
      </c>
      <c r="D160" t="s">
        <v>341</v>
      </c>
      <c r="E160" t="s">
        <v>199</v>
      </c>
      <c r="F160">
        <v>167.59463076937101</v>
      </c>
      <c r="G160">
        <v>102.66293099631901</v>
      </c>
      <c r="H160">
        <v>58.509900684707297</v>
      </c>
      <c r="I160">
        <v>3.7776400937857999</v>
      </c>
      <c r="J160">
        <v>13.664758349015001</v>
      </c>
      <c r="K160">
        <v>181.32956569540599</v>
      </c>
      <c r="L160">
        <v>25.9828324770907</v>
      </c>
      <c r="M160">
        <v>2.4132095670908602</v>
      </c>
      <c r="N160">
        <v>390.02273918319901</v>
      </c>
      <c r="O160">
        <v>119.452491993815</v>
      </c>
      <c r="P160">
        <v>19.185273469815701</v>
      </c>
      <c r="Q160">
        <v>10.4438660597335</v>
      </c>
      <c r="R160">
        <v>28.076013220082199</v>
      </c>
      <c r="S160">
        <v>63650.869955669303</v>
      </c>
      <c r="T160">
        <v>0</v>
      </c>
      <c r="U160">
        <v>0</v>
      </c>
      <c r="V160">
        <v>70.498488344910797</v>
      </c>
      <c r="W160">
        <v>233.93579647997601</v>
      </c>
    </row>
    <row r="161" spans="1:23" x14ac:dyDescent="0.3">
      <c r="A161" t="s">
        <v>349</v>
      </c>
      <c r="B161" t="s">
        <v>2</v>
      </c>
      <c r="C161" t="s">
        <v>0</v>
      </c>
      <c r="D161" t="s">
        <v>341</v>
      </c>
      <c r="E161" t="s">
        <v>203</v>
      </c>
      <c r="F161">
        <v>144.46096331001601</v>
      </c>
      <c r="G161">
        <v>79.599305731744494</v>
      </c>
      <c r="H161">
        <v>59.718790702444203</v>
      </c>
      <c r="I161">
        <v>3.5280366795674301</v>
      </c>
      <c r="J161">
        <v>13.525569419983499</v>
      </c>
      <c r="K161">
        <v>164.11743887720101</v>
      </c>
      <c r="L161">
        <v>17.989127117154698</v>
      </c>
      <c r="M161">
        <v>2.0029105866024799</v>
      </c>
      <c r="N161">
        <v>389.24773217957397</v>
      </c>
      <c r="O161">
        <v>124.789443369803</v>
      </c>
      <c r="P161">
        <v>18.108737706347299</v>
      </c>
      <c r="Q161">
        <v>8.9632758636054994</v>
      </c>
      <c r="R161">
        <v>27.756098438499802</v>
      </c>
      <c r="S161">
        <v>63650.869955669303</v>
      </c>
      <c r="T161">
        <v>0</v>
      </c>
      <c r="U161">
        <v>0</v>
      </c>
      <c r="V161">
        <v>76.441591883043699</v>
      </c>
      <c r="W161">
        <v>256.28578485515197</v>
      </c>
    </row>
    <row r="162" spans="1:23" x14ac:dyDescent="0.3">
      <c r="A162" t="s">
        <v>349</v>
      </c>
      <c r="B162" t="s">
        <v>2</v>
      </c>
      <c r="C162" t="s">
        <v>0</v>
      </c>
      <c r="D162" t="s">
        <v>341</v>
      </c>
      <c r="E162" t="s">
        <v>207</v>
      </c>
      <c r="F162">
        <v>150.813472079935</v>
      </c>
      <c r="G162">
        <v>85.977678621778296</v>
      </c>
      <c r="H162">
        <v>53.0926969091147</v>
      </c>
      <c r="I162">
        <v>3.4137507007128698</v>
      </c>
      <c r="J162">
        <v>13.6834860014757</v>
      </c>
      <c r="K162">
        <v>166.491936758647</v>
      </c>
      <c r="L162">
        <v>21.603869211071999</v>
      </c>
      <c r="M162">
        <v>2.0866477545784599</v>
      </c>
      <c r="N162">
        <v>388.92807897780199</v>
      </c>
      <c r="O162">
        <v>128.35711098015301</v>
      </c>
      <c r="P162">
        <v>18.246411431735599</v>
      </c>
      <c r="Q162">
        <v>9.1568730472694106</v>
      </c>
      <c r="R162">
        <v>27.847266233139699</v>
      </c>
      <c r="S162">
        <v>63650.869955669303</v>
      </c>
      <c r="T162">
        <v>0</v>
      </c>
      <c r="U162">
        <v>0</v>
      </c>
      <c r="V162">
        <v>79.053938961560505</v>
      </c>
      <c r="W162">
        <v>255.645533782901</v>
      </c>
    </row>
    <row r="163" spans="1:23" x14ac:dyDescent="0.3">
      <c r="A163" t="s">
        <v>349</v>
      </c>
      <c r="B163" t="s">
        <v>2</v>
      </c>
      <c r="C163" t="s">
        <v>0</v>
      </c>
      <c r="D163" t="s">
        <v>341</v>
      </c>
      <c r="E163" t="s">
        <v>209</v>
      </c>
      <c r="F163">
        <v>219.69616954055601</v>
      </c>
      <c r="G163">
        <v>154.561188372689</v>
      </c>
      <c r="H163">
        <v>64.975677604060493</v>
      </c>
      <c r="I163">
        <v>4.2613121943006096</v>
      </c>
      <c r="J163">
        <v>16.347197212515098</v>
      </c>
      <c r="K163">
        <v>221.38748862321901</v>
      </c>
      <c r="L163">
        <v>49.047447426125601</v>
      </c>
      <c r="M163">
        <v>3.27947838604738</v>
      </c>
      <c r="N163">
        <v>393.042067853736</v>
      </c>
      <c r="O163">
        <v>146.884951828308</v>
      </c>
      <c r="P163">
        <v>18.5220726515523</v>
      </c>
      <c r="Q163">
        <v>9.3317436764405599</v>
      </c>
      <c r="R163">
        <v>28.020481020662999</v>
      </c>
      <c r="S163">
        <v>63650.869955669303</v>
      </c>
      <c r="T163">
        <v>0</v>
      </c>
      <c r="U163">
        <v>0</v>
      </c>
      <c r="V163">
        <v>86.652036197897502</v>
      </c>
      <c r="W163">
        <v>250.44211810007101</v>
      </c>
    </row>
    <row r="164" spans="1:23" x14ac:dyDescent="0.3">
      <c r="A164" t="s">
        <v>349</v>
      </c>
      <c r="B164" t="s">
        <v>2</v>
      </c>
      <c r="C164" t="s">
        <v>0</v>
      </c>
      <c r="D164" t="s">
        <v>342</v>
      </c>
      <c r="E164" t="s">
        <v>249</v>
      </c>
      <c r="F164">
        <v>163.63969259000501</v>
      </c>
      <c r="G164">
        <v>100.201018132812</v>
      </c>
      <c r="H164">
        <v>52.683100258140399</v>
      </c>
      <c r="I164">
        <v>3.4405315897970801</v>
      </c>
      <c r="J164">
        <v>14.209417382269899</v>
      </c>
      <c r="K164">
        <v>164.514849517063</v>
      </c>
      <c r="L164">
        <v>24.5764361104622</v>
      </c>
      <c r="M164">
        <v>2.3692300944225102</v>
      </c>
      <c r="N164">
        <v>377.28102952554502</v>
      </c>
      <c r="O164">
        <v>113.636592640972</v>
      </c>
      <c r="P164">
        <v>17.577641807600699</v>
      </c>
      <c r="Q164">
        <v>9.2055169568513406</v>
      </c>
      <c r="R164">
        <v>26.298140925312602</v>
      </c>
      <c r="S164">
        <v>62250.166653947497</v>
      </c>
      <c r="T164">
        <v>0</v>
      </c>
      <c r="U164">
        <v>0</v>
      </c>
      <c r="V164">
        <v>70.674327964982197</v>
      </c>
      <c r="W164">
        <v>212.775526004791</v>
      </c>
    </row>
    <row r="165" spans="1:23" x14ac:dyDescent="0.3">
      <c r="A165" t="s">
        <v>349</v>
      </c>
      <c r="B165" t="s">
        <v>2</v>
      </c>
      <c r="C165" t="s">
        <v>0</v>
      </c>
      <c r="D165" t="s">
        <v>342</v>
      </c>
      <c r="E165" t="s">
        <v>259</v>
      </c>
      <c r="F165">
        <v>136.77390765359499</v>
      </c>
      <c r="G165">
        <v>73.374328618782201</v>
      </c>
      <c r="H165">
        <v>50.092692090680103</v>
      </c>
      <c r="I165">
        <v>3.2290000627973598</v>
      </c>
      <c r="J165">
        <v>14.8151471063619</v>
      </c>
      <c r="K165">
        <v>145.37611986219599</v>
      </c>
      <c r="L165">
        <v>19.007969766182399</v>
      </c>
      <c r="M165">
        <v>1.9264598274312801</v>
      </c>
      <c r="N165">
        <v>376.55235630679499</v>
      </c>
      <c r="O165">
        <v>123.152289453694</v>
      </c>
      <c r="P165">
        <v>17.5907257065472</v>
      </c>
      <c r="Q165">
        <v>8.47442668560379</v>
      </c>
      <c r="R165">
        <v>27.393032092914499</v>
      </c>
      <c r="S165">
        <v>62250.166653947497</v>
      </c>
      <c r="T165">
        <v>0</v>
      </c>
      <c r="U165">
        <v>0</v>
      </c>
      <c r="V165">
        <v>86.632629228178502</v>
      </c>
      <c r="W165">
        <v>241.017545233146</v>
      </c>
    </row>
    <row r="166" spans="1:23" x14ac:dyDescent="0.3">
      <c r="A166" t="s">
        <v>349</v>
      </c>
      <c r="B166" t="s">
        <v>2</v>
      </c>
      <c r="C166" t="s">
        <v>0</v>
      </c>
      <c r="D166" t="s">
        <v>342</v>
      </c>
      <c r="E166" t="s">
        <v>260</v>
      </c>
      <c r="F166">
        <v>131.75090991839099</v>
      </c>
      <c r="G166">
        <v>68.330305354213294</v>
      </c>
      <c r="H166">
        <v>51.964941650957599</v>
      </c>
      <c r="I166">
        <v>3.3497939979194999</v>
      </c>
      <c r="J166">
        <v>14.422830554838599</v>
      </c>
      <c r="K166">
        <v>141.53019001284599</v>
      </c>
      <c r="L166">
        <v>15.610940076069999</v>
      </c>
      <c r="M166">
        <v>1.8324746705555199</v>
      </c>
      <c r="N166">
        <v>377.137439716046</v>
      </c>
      <c r="O166">
        <v>120.49851027910201</v>
      </c>
      <c r="P166">
        <v>17.218277436244701</v>
      </c>
      <c r="Q166">
        <v>8.092155556002</v>
      </c>
      <c r="R166">
        <v>27.0240637462888</v>
      </c>
      <c r="S166">
        <v>62250.166653947497</v>
      </c>
      <c r="T166">
        <v>0</v>
      </c>
      <c r="U166">
        <v>0</v>
      </c>
      <c r="V166">
        <v>80.2533280214694</v>
      </c>
      <c r="W166">
        <v>241.895649865872</v>
      </c>
    </row>
    <row r="167" spans="1:23" x14ac:dyDescent="0.3">
      <c r="A167" t="s">
        <v>349</v>
      </c>
      <c r="B167" t="s">
        <v>2</v>
      </c>
      <c r="C167" t="s">
        <v>0</v>
      </c>
      <c r="D167" t="s">
        <v>342</v>
      </c>
      <c r="E167" t="s">
        <v>265</v>
      </c>
      <c r="F167">
        <v>217.752136203867</v>
      </c>
      <c r="G167">
        <v>154.084753676682</v>
      </c>
      <c r="H167">
        <v>58.533615151595598</v>
      </c>
      <c r="I167">
        <v>3.9439069300078202</v>
      </c>
      <c r="J167">
        <v>17.6134746978462</v>
      </c>
      <c r="K167">
        <v>205.971999315348</v>
      </c>
      <c r="L167">
        <v>43.906425925710202</v>
      </c>
      <c r="M167">
        <v>3.3443899623051898</v>
      </c>
      <c r="N167">
        <v>380.28583441545999</v>
      </c>
      <c r="O167">
        <v>147.255885689678</v>
      </c>
      <c r="P167">
        <v>17.780359253882601</v>
      </c>
      <c r="Q167">
        <v>8.7736249319157107</v>
      </c>
      <c r="R167">
        <v>27.246105018820099</v>
      </c>
      <c r="S167">
        <v>62250.166653947497</v>
      </c>
      <c r="T167">
        <v>0</v>
      </c>
      <c r="U167">
        <v>0</v>
      </c>
      <c r="V167">
        <v>83.412851049438203</v>
      </c>
      <c r="W167">
        <v>231.31083727945199</v>
      </c>
    </row>
    <row r="168" spans="1:23" x14ac:dyDescent="0.3">
      <c r="A168" t="s">
        <v>349</v>
      </c>
      <c r="B168" t="s">
        <v>2</v>
      </c>
      <c r="C168" t="s">
        <v>0</v>
      </c>
      <c r="D168" t="s">
        <v>343</v>
      </c>
      <c r="E168" t="s">
        <v>266</v>
      </c>
      <c r="F168">
        <v>157.41610508724801</v>
      </c>
      <c r="G168">
        <v>94.031665264415693</v>
      </c>
      <c r="H168">
        <v>67.162903161805303</v>
      </c>
      <c r="I168">
        <v>4.6049687742668599</v>
      </c>
      <c r="J168">
        <v>20.401263488018799</v>
      </c>
      <c r="K168">
        <v>156.68039670433299</v>
      </c>
      <c r="L168">
        <v>30.669023295243299</v>
      </c>
      <c r="M168">
        <v>2.5456042566932302</v>
      </c>
      <c r="N168">
        <v>374.04682218188401</v>
      </c>
      <c r="O168">
        <v>134.22341538924599</v>
      </c>
      <c r="P168">
        <v>17.795396893312201</v>
      </c>
      <c r="Q168">
        <v>9.3326619097359504</v>
      </c>
      <c r="R168">
        <v>26.1189865959917</v>
      </c>
      <c r="S168">
        <v>61714.675550281798</v>
      </c>
      <c r="T168">
        <v>0</v>
      </c>
      <c r="U168">
        <v>0</v>
      </c>
      <c r="V168">
        <v>64.5413895667307</v>
      </c>
      <c r="W168">
        <v>209.06775768583901</v>
      </c>
    </row>
    <row r="169" spans="1:23" x14ac:dyDescent="0.3">
      <c r="A169" t="s">
        <v>349</v>
      </c>
      <c r="B169" t="s">
        <v>2</v>
      </c>
      <c r="C169" t="s">
        <v>0</v>
      </c>
      <c r="D169" t="s">
        <v>343</v>
      </c>
      <c r="E169" t="s">
        <v>267</v>
      </c>
      <c r="F169">
        <v>140.70631240456601</v>
      </c>
      <c r="G169">
        <v>77.815111336938699</v>
      </c>
      <c r="H169">
        <v>48.375063994894703</v>
      </c>
      <c r="I169">
        <v>3.2068673824021898</v>
      </c>
      <c r="J169">
        <v>16.017624689433401</v>
      </c>
      <c r="K169">
        <v>136.29344920592399</v>
      </c>
      <c r="L169">
        <v>19.697220189676699</v>
      </c>
      <c r="M169">
        <v>2.09689311420258</v>
      </c>
      <c r="N169">
        <v>368.72103599560597</v>
      </c>
      <c r="O169">
        <v>126.295027003106</v>
      </c>
      <c r="P169">
        <v>17.375180061077401</v>
      </c>
      <c r="Q169">
        <v>8.6258722086437203</v>
      </c>
      <c r="R169">
        <v>26.643840752617599</v>
      </c>
      <c r="S169">
        <v>61714.675550281798</v>
      </c>
      <c r="T169">
        <v>0</v>
      </c>
      <c r="U169">
        <v>0</v>
      </c>
      <c r="V169">
        <v>79.117007562723401</v>
      </c>
      <c r="W169">
        <v>236.86825750323601</v>
      </c>
    </row>
    <row r="170" spans="1:23" x14ac:dyDescent="0.3">
      <c r="A170" t="s">
        <v>349</v>
      </c>
      <c r="B170" t="s">
        <v>2</v>
      </c>
      <c r="C170" t="s">
        <v>0</v>
      </c>
      <c r="D170" t="s">
        <v>343</v>
      </c>
      <c r="E170" t="s">
        <v>268</v>
      </c>
      <c r="F170">
        <v>136.05637796295699</v>
      </c>
      <c r="G170">
        <v>73.161492888189699</v>
      </c>
      <c r="H170">
        <v>48.202194494829698</v>
      </c>
      <c r="I170">
        <v>3.3086499304831101</v>
      </c>
      <c r="J170">
        <v>15.1858972572231</v>
      </c>
      <c r="K170">
        <v>132.50024578584799</v>
      </c>
      <c r="L170">
        <v>16.847785183997001</v>
      </c>
      <c r="M170">
        <v>1.9573455396298001</v>
      </c>
      <c r="N170">
        <v>369.20974633935498</v>
      </c>
      <c r="O170">
        <v>120.703341898822</v>
      </c>
      <c r="P170">
        <v>16.699238995690799</v>
      </c>
      <c r="Q170">
        <v>7.9605770729218204</v>
      </c>
      <c r="R170">
        <v>25.9682604568494</v>
      </c>
      <c r="S170">
        <v>61714.675550281798</v>
      </c>
      <c r="T170">
        <v>0</v>
      </c>
      <c r="U170">
        <v>0</v>
      </c>
      <c r="V170">
        <v>73.277591519647501</v>
      </c>
      <c r="W170">
        <v>237.81821567357099</v>
      </c>
    </row>
    <row r="171" spans="1:23" x14ac:dyDescent="0.3">
      <c r="A171" t="s">
        <v>349</v>
      </c>
      <c r="B171" t="s">
        <v>2</v>
      </c>
      <c r="C171" t="s">
        <v>0</v>
      </c>
      <c r="D171" t="s">
        <v>343</v>
      </c>
      <c r="E171" t="s">
        <v>270</v>
      </c>
      <c r="F171">
        <v>196.42991513156699</v>
      </c>
      <c r="G171">
        <v>133.24104846914099</v>
      </c>
      <c r="H171">
        <v>57.744788537401298</v>
      </c>
      <c r="I171">
        <v>4.0288317988898497</v>
      </c>
      <c r="J171">
        <v>18.8692327047474</v>
      </c>
      <c r="K171">
        <v>179.18188791182399</v>
      </c>
      <c r="L171">
        <v>45.6804999533109</v>
      </c>
      <c r="M171">
        <v>3.1044173184201602</v>
      </c>
      <c r="N171">
        <v>372.53383936728699</v>
      </c>
      <c r="O171">
        <v>146.03770318488401</v>
      </c>
      <c r="P171">
        <v>17.897074279520201</v>
      </c>
      <c r="Q171">
        <v>9.1855508250893898</v>
      </c>
      <c r="R171">
        <v>26.863828902721099</v>
      </c>
      <c r="S171">
        <v>61714.675550281798</v>
      </c>
      <c r="T171">
        <v>0</v>
      </c>
      <c r="U171">
        <v>0</v>
      </c>
      <c r="V171">
        <v>76.131498444780206</v>
      </c>
      <c r="W171">
        <v>227.28477150732601</v>
      </c>
    </row>
    <row r="172" spans="1:23" x14ac:dyDescent="0.3">
      <c r="A172" t="s">
        <v>349</v>
      </c>
      <c r="B172" t="s">
        <v>2</v>
      </c>
      <c r="C172" t="s">
        <v>0</v>
      </c>
      <c r="D172" t="s">
        <v>344</v>
      </c>
      <c r="E172" t="s">
        <v>273</v>
      </c>
      <c r="F172">
        <v>165.501914237313</v>
      </c>
      <c r="G172">
        <v>101.86106018220001</v>
      </c>
      <c r="H172">
        <v>85.307758745746099</v>
      </c>
      <c r="I172">
        <v>5.44610590973197</v>
      </c>
      <c r="J172">
        <v>24.163700420031098</v>
      </c>
      <c r="K172">
        <v>167.54513778966501</v>
      </c>
      <c r="L172">
        <v>40.7824367740577</v>
      </c>
      <c r="M172">
        <v>3.0661727906374501</v>
      </c>
      <c r="N172">
        <v>383.16995122949402</v>
      </c>
      <c r="O172">
        <v>156.15042644853</v>
      </c>
      <c r="P172">
        <v>18.735880677981001</v>
      </c>
      <c r="Q172">
        <v>10.0951119562584</v>
      </c>
      <c r="R172">
        <v>27.013494377594199</v>
      </c>
      <c r="S172">
        <v>61634.6491330145</v>
      </c>
      <c r="T172">
        <v>0</v>
      </c>
      <c r="U172">
        <v>0</v>
      </c>
      <c r="V172">
        <v>77.031255789561897</v>
      </c>
      <c r="W172">
        <v>206.94534763607501</v>
      </c>
    </row>
    <row r="173" spans="1:23" x14ac:dyDescent="0.3">
      <c r="A173" t="s">
        <v>349</v>
      </c>
      <c r="B173" t="s">
        <v>2</v>
      </c>
      <c r="C173" t="s">
        <v>0</v>
      </c>
      <c r="D173" t="s">
        <v>344</v>
      </c>
      <c r="E173" t="s">
        <v>275</v>
      </c>
      <c r="F173">
        <v>123.776759512007</v>
      </c>
      <c r="G173">
        <v>60.521119437494697</v>
      </c>
      <c r="H173">
        <v>75.195019321417902</v>
      </c>
      <c r="I173">
        <v>4.4698080351259799</v>
      </c>
      <c r="J173">
        <v>19.646020283241501</v>
      </c>
      <c r="K173">
        <v>128.44434634750701</v>
      </c>
      <c r="L173">
        <v>22.929116649709901</v>
      </c>
      <c r="M173">
        <v>2.0793913114437799</v>
      </c>
      <c r="N173">
        <v>378.54770524168401</v>
      </c>
      <c r="O173">
        <v>125.41303733834501</v>
      </c>
      <c r="P173">
        <v>17.851290438268101</v>
      </c>
      <c r="Q173">
        <v>9.51937308474389</v>
      </c>
      <c r="R173">
        <v>26.054581629281302</v>
      </c>
      <c r="S173">
        <v>61634.6491330145</v>
      </c>
      <c r="T173">
        <v>0</v>
      </c>
      <c r="U173">
        <v>0</v>
      </c>
      <c r="V173">
        <v>76.313193826694004</v>
      </c>
      <c r="W173">
        <v>207.12513833121099</v>
      </c>
    </row>
    <row r="174" spans="1:23" x14ac:dyDescent="0.3">
      <c r="A174" t="s">
        <v>349</v>
      </c>
      <c r="B174" t="s">
        <v>2</v>
      </c>
      <c r="C174" t="s">
        <v>0</v>
      </c>
      <c r="D174" t="s">
        <v>344</v>
      </c>
      <c r="E174" t="s">
        <v>276</v>
      </c>
      <c r="F174">
        <v>131.096035415552</v>
      </c>
      <c r="G174">
        <v>67.687560542559595</v>
      </c>
      <c r="H174">
        <v>77.561494191692205</v>
      </c>
      <c r="I174">
        <v>4.8460319308121198</v>
      </c>
      <c r="J174">
        <v>21.543715501901598</v>
      </c>
      <c r="K174">
        <v>139.03635498303501</v>
      </c>
      <c r="L174">
        <v>30.123224902033201</v>
      </c>
      <c r="M174">
        <v>2.2996613484541899</v>
      </c>
      <c r="N174">
        <v>380.36556663359602</v>
      </c>
      <c r="O174">
        <v>140.70768859849301</v>
      </c>
      <c r="P174">
        <v>19.315839834792101</v>
      </c>
      <c r="Q174">
        <v>10.4461279743463</v>
      </c>
      <c r="R174">
        <v>27.9811081067019</v>
      </c>
      <c r="S174">
        <v>61634.6491330145</v>
      </c>
      <c r="T174">
        <v>0</v>
      </c>
      <c r="U174">
        <v>0</v>
      </c>
      <c r="V174">
        <v>75.741817833282397</v>
      </c>
      <c r="W174">
        <v>219.670665636688</v>
      </c>
    </row>
    <row r="175" spans="1:23" x14ac:dyDescent="0.3">
      <c r="A175" t="s">
        <v>349</v>
      </c>
      <c r="B175" t="s">
        <v>2</v>
      </c>
      <c r="C175" t="s">
        <v>0</v>
      </c>
      <c r="D175" t="s">
        <v>344</v>
      </c>
      <c r="E175" t="s">
        <v>278</v>
      </c>
      <c r="F175">
        <v>200.06088976501499</v>
      </c>
      <c r="G175">
        <v>136.26953105492601</v>
      </c>
      <c r="H175">
        <v>87.4099923142617</v>
      </c>
      <c r="I175">
        <v>5.7781352549348499</v>
      </c>
      <c r="J175">
        <v>26.396446080641901</v>
      </c>
      <c r="K175">
        <v>203.64583999814101</v>
      </c>
      <c r="L175">
        <v>52.328073721859603</v>
      </c>
      <c r="M175">
        <v>3.8819212749155101</v>
      </c>
      <c r="N175">
        <v>385.11547096240997</v>
      </c>
      <c r="O175">
        <v>181.48793348778099</v>
      </c>
      <c r="P175">
        <v>20.719911492938099</v>
      </c>
      <c r="Q175">
        <v>11.3976126801559</v>
      </c>
      <c r="R175">
        <v>29.644488188911801</v>
      </c>
      <c r="S175">
        <v>61634.6491330145</v>
      </c>
      <c r="T175">
        <v>0</v>
      </c>
      <c r="U175">
        <v>0</v>
      </c>
      <c r="V175">
        <v>60.870368147098503</v>
      </c>
      <c r="W175">
        <v>222.21571321096999</v>
      </c>
    </row>
    <row r="176" spans="1:23" x14ac:dyDescent="0.3">
      <c r="A176" t="s">
        <v>349</v>
      </c>
      <c r="B176" t="s">
        <v>2</v>
      </c>
      <c r="C176" t="s">
        <v>0</v>
      </c>
      <c r="D176" t="s">
        <v>345</v>
      </c>
      <c r="E176" t="s">
        <v>279</v>
      </c>
      <c r="F176">
        <v>146.857400341888</v>
      </c>
      <c r="G176">
        <v>84.432608964647102</v>
      </c>
      <c r="H176">
        <v>74.764328916562604</v>
      </c>
      <c r="I176">
        <v>4.6465831600995502</v>
      </c>
      <c r="J176">
        <v>21.2559663107719</v>
      </c>
      <c r="K176">
        <v>140.941040156074</v>
      </c>
      <c r="L176">
        <v>37.772353018720302</v>
      </c>
      <c r="M176">
        <v>2.6062712518638702</v>
      </c>
      <c r="N176">
        <v>372.93513634072099</v>
      </c>
      <c r="O176">
        <v>130.20908027532101</v>
      </c>
      <c r="P176">
        <v>16.676301782425</v>
      </c>
      <c r="Q176">
        <v>9.0908335753048402</v>
      </c>
      <c r="R176">
        <v>23.9028796196068</v>
      </c>
      <c r="S176">
        <v>60725.943978933799</v>
      </c>
      <c r="T176">
        <v>0</v>
      </c>
      <c r="U176">
        <v>0</v>
      </c>
      <c r="V176">
        <v>65.5991841982907</v>
      </c>
      <c r="W176">
        <v>187.83600951998301</v>
      </c>
    </row>
    <row r="177" spans="1:23" x14ac:dyDescent="0.3">
      <c r="A177" t="s">
        <v>349</v>
      </c>
      <c r="B177" t="s">
        <v>2</v>
      </c>
      <c r="C177" t="s">
        <v>0</v>
      </c>
      <c r="D177" t="s">
        <v>345</v>
      </c>
      <c r="E177" t="s">
        <v>280</v>
      </c>
      <c r="F177">
        <v>112.71185598512</v>
      </c>
      <c r="G177">
        <v>50.490542347024601</v>
      </c>
      <c r="H177">
        <v>68.945335526784007</v>
      </c>
      <c r="I177">
        <v>4.1008571135812604</v>
      </c>
      <c r="J177">
        <v>19.153811424418201</v>
      </c>
      <c r="K177">
        <v>113.959753347759</v>
      </c>
      <c r="L177">
        <v>21.141553834571901</v>
      </c>
      <c r="M177">
        <v>1.90330658315395</v>
      </c>
      <c r="N177">
        <v>370.586312460312</v>
      </c>
      <c r="O177">
        <v>120.427647741843</v>
      </c>
      <c r="P177">
        <v>17.185801296482602</v>
      </c>
      <c r="Q177">
        <v>8.9279053837203008</v>
      </c>
      <c r="R177">
        <v>25.417554294778999</v>
      </c>
      <c r="S177">
        <v>60725.943978933799</v>
      </c>
      <c r="T177">
        <v>0</v>
      </c>
      <c r="U177">
        <v>0</v>
      </c>
      <c r="V177">
        <v>66.700935723440196</v>
      </c>
      <c r="W177">
        <v>216.97861032336499</v>
      </c>
    </row>
    <row r="178" spans="1:23" x14ac:dyDescent="0.3">
      <c r="A178" t="s">
        <v>349</v>
      </c>
      <c r="B178" t="s">
        <v>2</v>
      </c>
      <c r="C178" t="s">
        <v>0</v>
      </c>
      <c r="D178" t="s">
        <v>345</v>
      </c>
      <c r="E178" t="s">
        <v>282</v>
      </c>
      <c r="F178">
        <v>116.519897235649</v>
      </c>
      <c r="G178">
        <v>54.252187622161202</v>
      </c>
      <c r="H178">
        <v>68.879394807149197</v>
      </c>
      <c r="I178">
        <v>4.2879926760587601</v>
      </c>
      <c r="J178">
        <v>19.0397061149778</v>
      </c>
      <c r="K178">
        <v>114.980904887672</v>
      </c>
      <c r="L178">
        <v>20.2922832891865</v>
      </c>
      <c r="M178">
        <v>1.92885282333275</v>
      </c>
      <c r="N178">
        <v>371.57640828769001</v>
      </c>
      <c r="O178">
        <v>120.88237422085901</v>
      </c>
      <c r="P178">
        <v>16.2756228851065</v>
      </c>
      <c r="Q178">
        <v>8.2113558276865994</v>
      </c>
      <c r="R178">
        <v>24.292855242105801</v>
      </c>
      <c r="S178">
        <v>60725.943978933799</v>
      </c>
      <c r="T178">
        <v>0</v>
      </c>
      <c r="U178">
        <v>0</v>
      </c>
      <c r="V178">
        <v>77.682826561569897</v>
      </c>
      <c r="W178">
        <v>213.26024451378001</v>
      </c>
    </row>
    <row r="179" spans="1:23" x14ac:dyDescent="0.3">
      <c r="A179" t="s">
        <v>349</v>
      </c>
      <c r="B179" t="s">
        <v>2</v>
      </c>
      <c r="C179" t="s">
        <v>0</v>
      </c>
      <c r="D179" t="s">
        <v>345</v>
      </c>
      <c r="E179" t="s">
        <v>284</v>
      </c>
      <c r="F179">
        <v>182.608018984132</v>
      </c>
      <c r="G179">
        <v>120.029844721987</v>
      </c>
      <c r="H179">
        <v>75.841632765896193</v>
      </c>
      <c r="I179">
        <v>4.8292313062911196</v>
      </c>
      <c r="J179">
        <v>25.005292245209102</v>
      </c>
      <c r="K179">
        <v>169.63759656849601</v>
      </c>
      <c r="L179">
        <v>48.0363564644828</v>
      </c>
      <c r="M179">
        <v>3.4026478403305802</v>
      </c>
      <c r="N179">
        <v>374.59418612835901</v>
      </c>
      <c r="O179">
        <v>167.30054993104901</v>
      </c>
      <c r="P179">
        <v>16.751151406624501</v>
      </c>
      <c r="Q179">
        <v>8.7688648099413893</v>
      </c>
      <c r="R179">
        <v>24.5137862579673</v>
      </c>
      <c r="S179">
        <v>60725.943978933799</v>
      </c>
      <c r="T179">
        <v>0</v>
      </c>
      <c r="U179">
        <v>0</v>
      </c>
      <c r="V179">
        <v>77.481845835143204</v>
      </c>
      <c r="W179">
        <v>203.20734257189801</v>
      </c>
    </row>
    <row r="180" spans="1:23" x14ac:dyDescent="0.3">
      <c r="A180" t="s">
        <v>349</v>
      </c>
      <c r="B180" t="s">
        <v>2</v>
      </c>
      <c r="C180" t="s">
        <v>0</v>
      </c>
      <c r="D180" t="s">
        <v>346</v>
      </c>
      <c r="E180" t="s">
        <v>285</v>
      </c>
      <c r="F180">
        <v>138.56778586623</v>
      </c>
      <c r="G180">
        <v>79.201881790137193</v>
      </c>
      <c r="H180">
        <v>72.828612734089504</v>
      </c>
      <c r="I180">
        <v>4.31306268524175</v>
      </c>
      <c r="J180">
        <v>20.207054815042799</v>
      </c>
      <c r="K180">
        <v>129.14169672080001</v>
      </c>
      <c r="L180">
        <v>27.342980217908401</v>
      </c>
      <c r="M180">
        <v>2.4524643972112501</v>
      </c>
      <c r="N180">
        <v>372.38013275338699</v>
      </c>
      <c r="O180">
        <v>123.302238506051</v>
      </c>
      <c r="P180">
        <v>14.6690770828432</v>
      </c>
      <c r="Q180">
        <v>7.6832576690985901</v>
      </c>
      <c r="R180">
        <v>21.411594745770699</v>
      </c>
      <c r="S180">
        <v>60725.943978933698</v>
      </c>
      <c r="T180">
        <v>0</v>
      </c>
      <c r="U180">
        <v>0</v>
      </c>
      <c r="V180">
        <v>71.825893070741103</v>
      </c>
      <c r="W180">
        <v>176.36214314538501</v>
      </c>
    </row>
    <row r="181" spans="1:23" x14ac:dyDescent="0.3">
      <c r="A181" t="s">
        <v>349</v>
      </c>
      <c r="B181" t="s">
        <v>2</v>
      </c>
      <c r="C181" t="s">
        <v>0</v>
      </c>
      <c r="D181" t="s">
        <v>346</v>
      </c>
      <c r="E181" t="s">
        <v>286</v>
      </c>
      <c r="F181">
        <v>103.673529607277</v>
      </c>
      <c r="G181">
        <v>44.591301456137401</v>
      </c>
      <c r="H181">
        <v>64.912643363465406</v>
      </c>
      <c r="I181">
        <v>3.4997983471593499</v>
      </c>
      <c r="J181">
        <v>17.9175080788978</v>
      </c>
      <c r="K181">
        <v>96.966703927088403</v>
      </c>
      <c r="L181">
        <v>15.445633008592999</v>
      </c>
      <c r="M181">
        <v>1.70454422848981</v>
      </c>
      <c r="N181">
        <v>380.00853787851599</v>
      </c>
      <c r="O181">
        <v>107.721240044136</v>
      </c>
      <c r="P181">
        <v>13.803616876838801</v>
      </c>
      <c r="Q181">
        <v>7.1204601954417299</v>
      </c>
      <c r="R181">
        <v>20.455830066297398</v>
      </c>
      <c r="S181">
        <v>60725.943978933698</v>
      </c>
      <c r="T181">
        <v>0</v>
      </c>
      <c r="U181">
        <v>0</v>
      </c>
      <c r="V181">
        <v>84.446864921282298</v>
      </c>
      <c r="W181">
        <v>177.33809029730099</v>
      </c>
    </row>
    <row r="182" spans="1:23" x14ac:dyDescent="0.3">
      <c r="A182" t="s">
        <v>349</v>
      </c>
      <c r="B182" t="s">
        <v>2</v>
      </c>
      <c r="C182" t="s">
        <v>0</v>
      </c>
      <c r="D182" t="s">
        <v>346</v>
      </c>
      <c r="E182" t="s">
        <v>288</v>
      </c>
      <c r="F182">
        <v>109.46989110595</v>
      </c>
      <c r="G182">
        <v>50.2196633524105</v>
      </c>
      <c r="H182">
        <v>70.641457760923004</v>
      </c>
      <c r="I182">
        <v>4.1025066313158902</v>
      </c>
      <c r="J182">
        <v>17.949965812290198</v>
      </c>
      <c r="K182">
        <v>106.615555214152</v>
      </c>
      <c r="L182">
        <v>19.284439091314098</v>
      </c>
      <c r="M182">
        <v>1.8319908414830299</v>
      </c>
      <c r="N182">
        <v>362.14515961920199</v>
      </c>
      <c r="O182">
        <v>107.562524911533</v>
      </c>
      <c r="P182">
        <v>14.6238852791314</v>
      </c>
      <c r="Q182">
        <v>7.6850069536842298</v>
      </c>
      <c r="R182">
        <v>21.3307479180597</v>
      </c>
      <c r="S182">
        <v>60725.943978933698</v>
      </c>
      <c r="T182">
        <v>0</v>
      </c>
      <c r="U182">
        <v>0</v>
      </c>
      <c r="V182">
        <v>86.136055415853406</v>
      </c>
      <c r="W182">
        <v>178.580882026235</v>
      </c>
    </row>
    <row r="183" spans="1:23" x14ac:dyDescent="0.3">
      <c r="A183" t="s">
        <v>349</v>
      </c>
      <c r="B183" t="s">
        <v>2</v>
      </c>
      <c r="C183" t="s">
        <v>0</v>
      </c>
      <c r="D183" t="s">
        <v>346</v>
      </c>
      <c r="E183" t="s">
        <v>305</v>
      </c>
      <c r="F183">
        <v>164.06315228303001</v>
      </c>
      <c r="G183">
        <v>104.274274743693</v>
      </c>
      <c r="H183">
        <v>79.3677819682745</v>
      </c>
      <c r="I183">
        <v>5.1916124354985103</v>
      </c>
      <c r="J183">
        <v>26.863217829915001</v>
      </c>
      <c r="K183">
        <v>160.550710306664</v>
      </c>
      <c r="L183">
        <v>62.865952412213304</v>
      </c>
      <c r="M183">
        <v>3.03386774920844</v>
      </c>
      <c r="N183">
        <v>365.84404302931699</v>
      </c>
      <c r="O183">
        <v>164.41982810726199</v>
      </c>
      <c r="P183">
        <v>16.765631560537098</v>
      </c>
      <c r="Q183">
        <v>9.0431369073340804</v>
      </c>
      <c r="R183">
        <v>23.714842625081399</v>
      </c>
      <c r="S183">
        <v>60725.943978933698</v>
      </c>
      <c r="T183">
        <v>0</v>
      </c>
      <c r="U183">
        <v>0</v>
      </c>
      <c r="V183">
        <v>78.337721169086805</v>
      </c>
      <c r="W183">
        <v>181.293832843952</v>
      </c>
    </row>
    <row r="184" spans="1:23" x14ac:dyDescent="0.3">
      <c r="A184" t="s">
        <v>349</v>
      </c>
      <c r="B184" t="s">
        <v>2</v>
      </c>
      <c r="C184" t="s">
        <v>0</v>
      </c>
      <c r="D184" t="s">
        <v>347</v>
      </c>
      <c r="E184" t="s">
        <v>308</v>
      </c>
      <c r="F184">
        <v>121.557529853624</v>
      </c>
      <c r="G184">
        <v>63.766911409977702</v>
      </c>
      <c r="H184">
        <v>73.778105873667698</v>
      </c>
      <c r="I184">
        <v>3.27974445130002</v>
      </c>
      <c r="J184">
        <v>14.1309189977756</v>
      </c>
      <c r="K184">
        <v>120.407258293062</v>
      </c>
      <c r="L184">
        <v>19.911941612161801</v>
      </c>
      <c r="M184">
        <v>1.9922127325599199</v>
      </c>
      <c r="N184">
        <v>361.15035641300801</v>
      </c>
      <c r="O184">
        <v>91.002084932126607</v>
      </c>
      <c r="P184">
        <v>14.4419750393723</v>
      </c>
      <c r="Q184">
        <v>7.9045284461813798</v>
      </c>
      <c r="R184">
        <v>20.972431200654501</v>
      </c>
      <c r="S184">
        <v>59534.404783831997</v>
      </c>
      <c r="T184">
        <v>0</v>
      </c>
      <c r="U184">
        <v>0</v>
      </c>
      <c r="V184">
        <v>78.322733355629893</v>
      </c>
      <c r="W184">
        <v>173.39156169359799</v>
      </c>
    </row>
    <row r="185" spans="1:23" x14ac:dyDescent="0.3">
      <c r="A185" t="s">
        <v>350</v>
      </c>
      <c r="B185" t="s">
        <v>3</v>
      </c>
      <c r="C185" t="s">
        <v>0</v>
      </c>
      <c r="D185" t="s">
        <v>332</v>
      </c>
      <c r="E185" t="s">
        <v>52</v>
      </c>
      <c r="F185">
        <v>14.766243416823301</v>
      </c>
      <c r="G185">
        <v>14.5954589696971</v>
      </c>
      <c r="H185">
        <v>2.3486999848853999E-2</v>
      </c>
      <c r="I185">
        <v>0.13638290818830001</v>
      </c>
      <c r="J185">
        <v>0.51544998356984695</v>
      </c>
      <c r="K185">
        <v>26.662728244344201</v>
      </c>
      <c r="L185">
        <v>5.4652697096948497</v>
      </c>
      <c r="M185">
        <v>0.74226852618765604</v>
      </c>
      <c r="N185">
        <v>12.314190232674299</v>
      </c>
      <c r="O185">
        <v>33.622888473476998</v>
      </c>
      <c r="P185">
        <v>3.8018728554565202</v>
      </c>
      <c r="Q185">
        <v>1.6714426161926701</v>
      </c>
      <c r="R185">
        <v>6.21161956814574</v>
      </c>
      <c r="S185">
        <v>120.210376916333</v>
      </c>
      <c r="T185">
        <v>0</v>
      </c>
      <c r="U185">
        <v>0</v>
      </c>
      <c r="V185">
        <v>0.31111547639018899</v>
      </c>
      <c r="W185">
        <v>49.088107395185702</v>
      </c>
    </row>
    <row r="186" spans="1:23" x14ac:dyDescent="0.3">
      <c r="A186" t="s">
        <v>350</v>
      </c>
      <c r="B186" t="s">
        <v>3</v>
      </c>
      <c r="C186" t="s">
        <v>0</v>
      </c>
      <c r="D186" t="s">
        <v>332</v>
      </c>
      <c r="E186" t="s">
        <v>53</v>
      </c>
      <c r="F186">
        <v>13.9425345724873</v>
      </c>
      <c r="G186">
        <v>13.7714721025828</v>
      </c>
      <c r="H186">
        <v>8.1118652671457597E-2</v>
      </c>
      <c r="I186">
        <v>0.1362859898828</v>
      </c>
      <c r="J186">
        <v>0.52629663104376401</v>
      </c>
      <c r="K186">
        <v>27.0038823726508</v>
      </c>
      <c r="L186">
        <v>4.3345246462816602</v>
      </c>
      <c r="M186">
        <v>0.81011259716863204</v>
      </c>
      <c r="N186">
        <v>12.951426810594</v>
      </c>
      <c r="O186">
        <v>37.771310038218502</v>
      </c>
      <c r="P186">
        <v>4.00640699395138</v>
      </c>
      <c r="Q186">
        <v>1.68226299914778</v>
      </c>
      <c r="R186">
        <v>6.6709980108489502</v>
      </c>
      <c r="S186">
        <v>120.210376916333</v>
      </c>
      <c r="T186">
        <v>0</v>
      </c>
      <c r="U186">
        <v>0</v>
      </c>
      <c r="V186">
        <v>1.0735553205617101</v>
      </c>
      <c r="W186">
        <v>55.1874010835853</v>
      </c>
    </row>
    <row r="187" spans="1:23" x14ac:dyDescent="0.3">
      <c r="A187" t="s">
        <v>350</v>
      </c>
      <c r="B187" t="s">
        <v>3</v>
      </c>
      <c r="C187" t="s">
        <v>0</v>
      </c>
      <c r="D187" t="s">
        <v>332</v>
      </c>
      <c r="E187" t="s">
        <v>54</v>
      </c>
      <c r="F187">
        <v>11.417299267960599</v>
      </c>
      <c r="G187">
        <v>11.2523313063139</v>
      </c>
      <c r="H187">
        <v>8.3485485441079393E-2</v>
      </c>
      <c r="I187">
        <v>0.117384345478177</v>
      </c>
      <c r="J187">
        <v>0.487526184952562</v>
      </c>
      <c r="K187">
        <v>23.727314249272801</v>
      </c>
      <c r="L187">
        <v>3.03642551635786</v>
      </c>
      <c r="M187">
        <v>0.795076696914231</v>
      </c>
      <c r="N187">
        <v>12.9493544980969</v>
      </c>
      <c r="O187">
        <v>38.044422463239698</v>
      </c>
      <c r="P187">
        <v>3.73718950657253</v>
      </c>
      <c r="Q187">
        <v>1.5202641051793999</v>
      </c>
      <c r="R187">
        <v>6.2937059270591797</v>
      </c>
      <c r="S187">
        <v>120.210376916333</v>
      </c>
      <c r="T187">
        <v>0</v>
      </c>
      <c r="U187">
        <v>0</v>
      </c>
      <c r="V187">
        <v>1.1049267912198899</v>
      </c>
      <c r="W187">
        <v>54.804268292015898</v>
      </c>
    </row>
    <row r="188" spans="1:23" x14ac:dyDescent="0.3">
      <c r="A188" t="s">
        <v>350</v>
      </c>
      <c r="B188" t="s">
        <v>3</v>
      </c>
      <c r="C188" t="s">
        <v>0</v>
      </c>
      <c r="D188" t="s">
        <v>332</v>
      </c>
      <c r="E188" t="s">
        <v>55</v>
      </c>
      <c r="F188">
        <v>14.2108198131496</v>
      </c>
      <c r="G188">
        <v>14.0403320643419</v>
      </c>
      <c r="H188">
        <v>8.6584470726222204E-2</v>
      </c>
      <c r="I188">
        <v>0.13531107546555499</v>
      </c>
      <c r="J188">
        <v>0.51499774617830996</v>
      </c>
      <c r="K188">
        <v>26.922994791570702</v>
      </c>
      <c r="L188">
        <v>5.0232265390823096</v>
      </c>
      <c r="M188">
        <v>0.75566654416863399</v>
      </c>
      <c r="N188">
        <v>12.5507517882538</v>
      </c>
      <c r="O188">
        <v>34.885499358318</v>
      </c>
      <c r="P188">
        <v>4.0261084154003504</v>
      </c>
      <c r="Q188">
        <v>1.7250811670638</v>
      </c>
      <c r="R188">
        <v>6.6422431280954299</v>
      </c>
      <c r="S188">
        <v>120.210376916333</v>
      </c>
      <c r="T188">
        <v>0</v>
      </c>
      <c r="U188">
        <v>0</v>
      </c>
      <c r="V188">
        <v>1.14578748510785</v>
      </c>
      <c r="W188">
        <v>52.251317177936102</v>
      </c>
    </row>
    <row r="189" spans="1:23" x14ac:dyDescent="0.3">
      <c r="A189" t="s">
        <v>350</v>
      </c>
      <c r="B189" t="s">
        <v>3</v>
      </c>
      <c r="C189" t="s">
        <v>0</v>
      </c>
      <c r="D189" t="s">
        <v>333</v>
      </c>
      <c r="E189" t="s">
        <v>56</v>
      </c>
      <c r="F189">
        <v>14.883481898894001</v>
      </c>
      <c r="G189">
        <v>14.717124910646399</v>
      </c>
      <c r="H189">
        <v>8.0906416275327006E-2</v>
      </c>
      <c r="I189">
        <v>0.12932601429707999</v>
      </c>
      <c r="J189">
        <v>0.47779958578510001</v>
      </c>
      <c r="K189">
        <v>25.919470273750498</v>
      </c>
      <c r="L189">
        <v>4.98037434723134</v>
      </c>
      <c r="M189">
        <v>0.67364653753711601</v>
      </c>
      <c r="N189">
        <v>9.7688990440494603</v>
      </c>
      <c r="O189">
        <v>29.994293006802199</v>
      </c>
      <c r="P189">
        <v>3.6834265432684501</v>
      </c>
      <c r="Q189">
        <v>1.59411449473094</v>
      </c>
      <c r="R189">
        <v>6.05155054501168</v>
      </c>
      <c r="S189">
        <v>118.70720605685</v>
      </c>
      <c r="T189">
        <v>0</v>
      </c>
      <c r="U189">
        <v>0</v>
      </c>
      <c r="V189">
        <v>1.07064209634977</v>
      </c>
      <c r="W189">
        <v>48.277114807165603</v>
      </c>
    </row>
    <row r="190" spans="1:23" x14ac:dyDescent="0.3">
      <c r="A190" t="s">
        <v>350</v>
      </c>
      <c r="B190" t="s">
        <v>3</v>
      </c>
      <c r="C190" t="s">
        <v>0</v>
      </c>
      <c r="D190" t="s">
        <v>333</v>
      </c>
      <c r="E190" t="s">
        <v>57</v>
      </c>
      <c r="F190">
        <v>12.3710095949123</v>
      </c>
      <c r="G190">
        <v>12.2062062585362</v>
      </c>
      <c r="H190">
        <v>9.7765692723535594E-2</v>
      </c>
      <c r="I190">
        <v>0.12539727199193301</v>
      </c>
      <c r="J190">
        <v>0.45949475862073302</v>
      </c>
      <c r="K190">
        <v>24.549593038551201</v>
      </c>
      <c r="L190">
        <v>3.91448356276759</v>
      </c>
      <c r="M190">
        <v>0.71714879699470302</v>
      </c>
      <c r="N190">
        <v>10.365863968533199</v>
      </c>
      <c r="O190">
        <v>33.839605586033201</v>
      </c>
      <c r="P190">
        <v>3.7993414155133198</v>
      </c>
      <c r="Q190">
        <v>1.5753164547971901</v>
      </c>
      <c r="R190">
        <v>6.3502176450516803</v>
      </c>
      <c r="S190">
        <v>118.70720605685</v>
      </c>
      <c r="T190">
        <v>0</v>
      </c>
      <c r="U190">
        <v>0</v>
      </c>
      <c r="V190">
        <v>1.2938106947399599</v>
      </c>
      <c r="W190">
        <v>54.17818027605</v>
      </c>
    </row>
    <row r="191" spans="1:23" x14ac:dyDescent="0.3">
      <c r="A191" t="s">
        <v>350</v>
      </c>
      <c r="B191" t="s">
        <v>3</v>
      </c>
      <c r="C191" t="s">
        <v>0</v>
      </c>
      <c r="D191" t="s">
        <v>333</v>
      </c>
      <c r="E191" t="s">
        <v>58</v>
      </c>
      <c r="F191">
        <v>9.4634238403006705</v>
      </c>
      <c r="G191">
        <v>9.3046659948215904</v>
      </c>
      <c r="H191">
        <v>9.0985507985227004E-2</v>
      </c>
      <c r="I191">
        <v>0.10743904276256</v>
      </c>
      <c r="J191">
        <v>0.41354618179098701</v>
      </c>
      <c r="K191">
        <v>21.404653753658401</v>
      </c>
      <c r="L191">
        <v>2.4196042480506099</v>
      </c>
      <c r="M191">
        <v>0.69703414874394398</v>
      </c>
      <c r="N191">
        <v>10.4201062164587</v>
      </c>
      <c r="O191">
        <v>34.243357810618498</v>
      </c>
      <c r="P191">
        <v>3.6355319071341099</v>
      </c>
      <c r="Q191">
        <v>1.4380455590365899</v>
      </c>
      <c r="R191">
        <v>6.1793692636159303</v>
      </c>
      <c r="S191">
        <v>118.70720605685</v>
      </c>
      <c r="T191">
        <v>0</v>
      </c>
      <c r="U191">
        <v>0</v>
      </c>
      <c r="V191">
        <v>1.20417066427764</v>
      </c>
      <c r="W191">
        <v>55.039960170135998</v>
      </c>
    </row>
    <row r="192" spans="1:23" x14ac:dyDescent="0.3">
      <c r="A192" t="s">
        <v>350</v>
      </c>
      <c r="B192" t="s">
        <v>3</v>
      </c>
      <c r="C192" t="s">
        <v>0</v>
      </c>
      <c r="D192" t="s">
        <v>333</v>
      </c>
      <c r="E192" t="s">
        <v>59</v>
      </c>
      <c r="F192">
        <v>12.668688319393301</v>
      </c>
      <c r="G192">
        <v>12.504845924349601</v>
      </c>
      <c r="H192">
        <v>8.9896706772518403E-2</v>
      </c>
      <c r="I192">
        <v>0.12452671334602999</v>
      </c>
      <c r="J192">
        <v>0.43341464107745997</v>
      </c>
      <c r="K192">
        <v>24.8145778176189</v>
      </c>
      <c r="L192">
        <v>3.7127300918372002</v>
      </c>
      <c r="M192">
        <v>0.65568136229004503</v>
      </c>
      <c r="N192">
        <v>9.9498954845965404</v>
      </c>
      <c r="O192">
        <v>30.750720872881899</v>
      </c>
      <c r="P192">
        <v>3.8283083136726801</v>
      </c>
      <c r="Q192">
        <v>1.57177389340143</v>
      </c>
      <c r="R192">
        <v>6.425056890344</v>
      </c>
      <c r="S192">
        <v>118.70720605685</v>
      </c>
      <c r="T192">
        <v>0</v>
      </c>
      <c r="U192">
        <v>0</v>
      </c>
      <c r="V192">
        <v>1.18967087449524</v>
      </c>
      <c r="W192">
        <v>51.772267285023503</v>
      </c>
    </row>
    <row r="193" spans="1:23" x14ac:dyDescent="0.3">
      <c r="A193" t="s">
        <v>350</v>
      </c>
      <c r="B193" t="s">
        <v>3</v>
      </c>
      <c r="C193" t="s">
        <v>0</v>
      </c>
      <c r="D193" t="s">
        <v>334</v>
      </c>
      <c r="E193" t="s">
        <v>60</v>
      </c>
      <c r="F193">
        <v>14.369363084568599</v>
      </c>
      <c r="G193">
        <v>14.213381904518201</v>
      </c>
      <c r="H193">
        <v>0.11860602183097201</v>
      </c>
      <c r="I193">
        <v>0.132276462572606</v>
      </c>
      <c r="J193">
        <v>0.43016440202963502</v>
      </c>
      <c r="K193">
        <v>25.003110957495998</v>
      </c>
      <c r="L193">
        <v>4.3801037635632696</v>
      </c>
      <c r="M193">
        <v>0.59877769912748302</v>
      </c>
      <c r="N193">
        <v>9.7406255030723194</v>
      </c>
      <c r="O193">
        <v>26.607167972528401</v>
      </c>
      <c r="P193">
        <v>3.3557836024579801</v>
      </c>
      <c r="Q193">
        <v>1.45129814350257</v>
      </c>
      <c r="R193">
        <v>5.5200504583256196</v>
      </c>
      <c r="S193">
        <v>108.88331421189299</v>
      </c>
      <c r="T193">
        <v>0</v>
      </c>
      <c r="U193">
        <v>0</v>
      </c>
      <c r="V193">
        <v>1.23134185176924</v>
      </c>
      <c r="W193">
        <v>47.085597709085398</v>
      </c>
    </row>
    <row r="194" spans="1:23" x14ac:dyDescent="0.3">
      <c r="A194" t="s">
        <v>350</v>
      </c>
      <c r="B194" t="s">
        <v>3</v>
      </c>
      <c r="C194" t="s">
        <v>0</v>
      </c>
      <c r="D194" t="s">
        <v>334</v>
      </c>
      <c r="E194" t="s">
        <v>61</v>
      </c>
      <c r="F194">
        <v>12.2150804478159</v>
      </c>
      <c r="G194">
        <v>12.0635499016491</v>
      </c>
      <c r="H194">
        <v>0.10894203592407201</v>
      </c>
      <c r="I194">
        <v>0.118123823338922</v>
      </c>
      <c r="J194">
        <v>0.40515781321755001</v>
      </c>
      <c r="K194">
        <v>23.331861384411901</v>
      </c>
      <c r="L194">
        <v>3.3792633982773301</v>
      </c>
      <c r="M194">
        <v>0.63364677020691396</v>
      </c>
      <c r="N194">
        <v>10.1687603738256</v>
      </c>
      <c r="O194">
        <v>29.6072498944804</v>
      </c>
      <c r="P194">
        <v>3.4280123692632198</v>
      </c>
      <c r="Q194">
        <v>1.4229889846599699</v>
      </c>
      <c r="R194">
        <v>5.7307930706645998</v>
      </c>
      <c r="S194">
        <v>108.88331421189299</v>
      </c>
      <c r="T194">
        <v>0</v>
      </c>
      <c r="U194">
        <v>0</v>
      </c>
      <c r="V194">
        <v>1.3257467263873499</v>
      </c>
      <c r="W194">
        <v>51.986502468511802</v>
      </c>
    </row>
    <row r="195" spans="1:23" x14ac:dyDescent="0.3">
      <c r="A195" t="s">
        <v>350</v>
      </c>
      <c r="B195" t="s">
        <v>3</v>
      </c>
      <c r="C195" t="s">
        <v>0</v>
      </c>
      <c r="D195" t="s">
        <v>334</v>
      </c>
      <c r="E195" t="s">
        <v>62</v>
      </c>
      <c r="F195">
        <v>9.7763585931382195</v>
      </c>
      <c r="G195">
        <v>9.6287826127973108</v>
      </c>
      <c r="H195">
        <v>0.107180747638929</v>
      </c>
      <c r="I195">
        <v>0.107103828409953</v>
      </c>
      <c r="J195">
        <v>0.36821970001350202</v>
      </c>
      <c r="K195">
        <v>21.060314664430901</v>
      </c>
      <c r="L195">
        <v>2.3703282881171401</v>
      </c>
      <c r="M195">
        <v>0.62651582909415904</v>
      </c>
      <c r="N195">
        <v>10.303360082457299</v>
      </c>
      <c r="O195">
        <v>30.493178689475599</v>
      </c>
      <c r="P195">
        <v>3.3467639187668401</v>
      </c>
      <c r="Q195">
        <v>1.34671527020784</v>
      </c>
      <c r="R195">
        <v>5.6641224230889904</v>
      </c>
      <c r="S195">
        <v>108.88331421189299</v>
      </c>
      <c r="T195">
        <v>0</v>
      </c>
      <c r="U195">
        <v>0</v>
      </c>
      <c r="V195">
        <v>1.36875067659997</v>
      </c>
      <c r="W195">
        <v>53.513818784287999</v>
      </c>
    </row>
    <row r="196" spans="1:23" x14ac:dyDescent="0.3">
      <c r="A196" t="s">
        <v>350</v>
      </c>
      <c r="B196" t="s">
        <v>3</v>
      </c>
      <c r="C196" t="s">
        <v>0</v>
      </c>
      <c r="D196" t="s">
        <v>334</v>
      </c>
      <c r="E196" t="s">
        <v>63</v>
      </c>
      <c r="F196">
        <v>13.8169196356573</v>
      </c>
      <c r="G196">
        <v>13.6604376405609</v>
      </c>
      <c r="H196">
        <v>0.132632287589218</v>
      </c>
      <c r="I196">
        <v>0.134938477827176</v>
      </c>
      <c r="J196">
        <v>0.42285658072502802</v>
      </c>
      <c r="K196">
        <v>25.7855558783601</v>
      </c>
      <c r="L196">
        <v>3.9548526965381301</v>
      </c>
      <c r="M196">
        <v>0.60807347612696205</v>
      </c>
      <c r="N196">
        <v>9.9987012542366909</v>
      </c>
      <c r="O196">
        <v>27.948782781513099</v>
      </c>
      <c r="P196">
        <v>3.6898071510747599</v>
      </c>
      <c r="Q196">
        <v>1.5438451149819401</v>
      </c>
      <c r="R196">
        <v>6.14777865815726</v>
      </c>
      <c r="S196">
        <v>108.88331421189299</v>
      </c>
      <c r="T196">
        <v>0</v>
      </c>
      <c r="U196">
        <v>0</v>
      </c>
      <c r="V196">
        <v>1.47474248925816</v>
      </c>
      <c r="W196">
        <v>51.887865928731898</v>
      </c>
    </row>
    <row r="197" spans="1:23" x14ac:dyDescent="0.3">
      <c r="A197" t="s">
        <v>350</v>
      </c>
      <c r="B197" t="s">
        <v>3</v>
      </c>
      <c r="C197" t="s">
        <v>0</v>
      </c>
      <c r="D197" t="s">
        <v>335</v>
      </c>
      <c r="E197" t="s">
        <v>64</v>
      </c>
      <c r="F197">
        <v>13.4763379974233</v>
      </c>
      <c r="G197">
        <v>13.3359896656935</v>
      </c>
      <c r="H197">
        <v>0.136494848782441</v>
      </c>
      <c r="I197">
        <v>0.129193575615903</v>
      </c>
      <c r="J197">
        <v>0.39759829051392198</v>
      </c>
      <c r="K197">
        <v>23.885637916847301</v>
      </c>
      <c r="L197">
        <v>4.0010170567764103</v>
      </c>
      <c r="M197">
        <v>0.52667779884140298</v>
      </c>
      <c r="N197">
        <v>10.616679679615</v>
      </c>
      <c r="O197">
        <v>24.2966201240793</v>
      </c>
      <c r="P197">
        <v>3.7055152708827799</v>
      </c>
      <c r="Q197">
        <v>1.46960974338657</v>
      </c>
      <c r="R197">
        <v>6.2861431100056704</v>
      </c>
      <c r="S197">
        <v>94.9792820571802</v>
      </c>
      <c r="T197">
        <v>0</v>
      </c>
      <c r="U197">
        <v>0</v>
      </c>
      <c r="V197">
        <v>1.5752955546618601</v>
      </c>
      <c r="W197">
        <v>47.147069561912701</v>
      </c>
    </row>
    <row r="198" spans="1:23" x14ac:dyDescent="0.3">
      <c r="A198" t="s">
        <v>350</v>
      </c>
      <c r="B198" t="s">
        <v>3</v>
      </c>
      <c r="C198" t="s">
        <v>0</v>
      </c>
      <c r="D198" t="s">
        <v>335</v>
      </c>
      <c r="E198" t="s">
        <v>65</v>
      </c>
      <c r="F198">
        <v>11.170316599089301</v>
      </c>
      <c r="G198">
        <v>11.0347597641689</v>
      </c>
      <c r="H198">
        <v>0.13649233164883401</v>
      </c>
      <c r="I198">
        <v>0.114423395052937</v>
      </c>
      <c r="J198">
        <v>0.36626261336584698</v>
      </c>
      <c r="K198">
        <v>22.110591676862299</v>
      </c>
      <c r="L198">
        <v>2.95037390139432</v>
      </c>
      <c r="M198">
        <v>0.552971828818414</v>
      </c>
      <c r="N198">
        <v>11.020021973737499</v>
      </c>
      <c r="O198">
        <v>27.134477666041398</v>
      </c>
      <c r="P198">
        <v>3.8266470386344298</v>
      </c>
      <c r="Q198">
        <v>1.4503023255998599</v>
      </c>
      <c r="R198">
        <v>6.59470296791471</v>
      </c>
      <c r="S198">
        <v>94.9792820571802</v>
      </c>
      <c r="T198">
        <v>0</v>
      </c>
      <c r="U198">
        <v>0</v>
      </c>
      <c r="V198">
        <v>1.76291394513309</v>
      </c>
      <c r="W198">
        <v>52.446873887364397</v>
      </c>
    </row>
    <row r="199" spans="1:23" x14ac:dyDescent="0.3">
      <c r="A199" t="s">
        <v>350</v>
      </c>
      <c r="B199" t="s">
        <v>3</v>
      </c>
      <c r="C199" t="s">
        <v>0</v>
      </c>
      <c r="D199" t="s">
        <v>335</v>
      </c>
      <c r="E199" t="s">
        <v>66</v>
      </c>
      <c r="F199">
        <v>9.3779162478908997</v>
      </c>
      <c r="G199">
        <v>9.2458316421461895</v>
      </c>
      <c r="H199">
        <v>0.14144892576933699</v>
      </c>
      <c r="I199">
        <v>0.104911621491655</v>
      </c>
      <c r="J199">
        <v>0.33227657115153297</v>
      </c>
      <c r="K199">
        <v>20.336925790799</v>
      </c>
      <c r="L199">
        <v>2.0712032052541902</v>
      </c>
      <c r="M199">
        <v>0.53552181668824805</v>
      </c>
      <c r="N199">
        <v>11.0252265915015</v>
      </c>
      <c r="O199">
        <v>27.153626275685301</v>
      </c>
      <c r="P199">
        <v>3.7350820600366799</v>
      </c>
      <c r="Q199">
        <v>1.3771483763207</v>
      </c>
      <c r="R199">
        <v>6.5000368251774701</v>
      </c>
      <c r="S199">
        <v>94.9792820571802</v>
      </c>
      <c r="T199">
        <v>0</v>
      </c>
      <c r="U199">
        <v>0</v>
      </c>
      <c r="V199">
        <v>1.87333046449828</v>
      </c>
      <c r="W199">
        <v>52.849678120651802</v>
      </c>
    </row>
    <row r="200" spans="1:23" x14ac:dyDescent="0.3">
      <c r="A200" t="s">
        <v>350</v>
      </c>
      <c r="B200" t="s">
        <v>3</v>
      </c>
      <c r="C200" t="s">
        <v>0</v>
      </c>
      <c r="D200" t="s">
        <v>335</v>
      </c>
      <c r="E200" t="s">
        <v>67</v>
      </c>
      <c r="F200">
        <v>11.294245017141</v>
      </c>
      <c r="G200">
        <v>11.1580392793638</v>
      </c>
      <c r="H200">
        <v>0.152655316130098</v>
      </c>
      <c r="I200">
        <v>0.118257548521643</v>
      </c>
      <c r="J200">
        <v>0.35315019149026</v>
      </c>
      <c r="K200">
        <v>22.282200990120501</v>
      </c>
      <c r="L200">
        <v>2.9287612419292901</v>
      </c>
      <c r="M200">
        <v>0.50150067655883002</v>
      </c>
      <c r="N200">
        <v>10.6733309979103</v>
      </c>
      <c r="O200">
        <v>24.4750152531665</v>
      </c>
      <c r="P200">
        <v>3.83188304274042</v>
      </c>
      <c r="Q200">
        <v>1.4540850685221201</v>
      </c>
      <c r="R200">
        <v>6.6015074551141897</v>
      </c>
      <c r="S200">
        <v>94.9792820571802</v>
      </c>
      <c r="T200">
        <v>0</v>
      </c>
      <c r="U200">
        <v>0</v>
      </c>
      <c r="V200">
        <v>1.8909039744901399</v>
      </c>
      <c r="W200">
        <v>49.735538381009803</v>
      </c>
    </row>
    <row r="201" spans="1:23" x14ac:dyDescent="0.3">
      <c r="A201" t="s">
        <v>350</v>
      </c>
      <c r="B201" t="s">
        <v>3</v>
      </c>
      <c r="C201" t="s">
        <v>0</v>
      </c>
      <c r="D201" t="s">
        <v>336</v>
      </c>
      <c r="E201" t="s">
        <v>68</v>
      </c>
      <c r="F201">
        <v>12.0255294783303</v>
      </c>
      <c r="G201">
        <v>11.8932530485929</v>
      </c>
      <c r="H201">
        <v>4.1905520509145298</v>
      </c>
      <c r="I201">
        <v>0.13525907099728099</v>
      </c>
      <c r="J201">
        <v>0.517803407177026</v>
      </c>
      <c r="K201">
        <v>24.220033988965898</v>
      </c>
      <c r="L201">
        <v>3.8418975564925502</v>
      </c>
      <c r="M201">
        <v>1.54326805887623</v>
      </c>
      <c r="N201">
        <v>12.323078469914</v>
      </c>
      <c r="O201">
        <v>40.923677466235702</v>
      </c>
      <c r="P201">
        <v>3.3062781107585799</v>
      </c>
      <c r="Q201">
        <v>1.3632123301365699</v>
      </c>
      <c r="R201">
        <v>5.5246170554586103</v>
      </c>
      <c r="S201">
        <v>81.934280522207402</v>
      </c>
      <c r="T201">
        <v>0</v>
      </c>
      <c r="U201">
        <v>0</v>
      </c>
      <c r="V201">
        <v>58.660106969328297</v>
      </c>
      <c r="W201">
        <v>44.093872473330997</v>
      </c>
    </row>
    <row r="202" spans="1:23" x14ac:dyDescent="0.3">
      <c r="A202" t="s">
        <v>350</v>
      </c>
      <c r="B202" t="s">
        <v>3</v>
      </c>
      <c r="C202" t="s">
        <v>0</v>
      </c>
      <c r="D202" t="s">
        <v>336</v>
      </c>
      <c r="E202" t="s">
        <v>69</v>
      </c>
      <c r="F202">
        <v>10.4726416154326</v>
      </c>
      <c r="G202">
        <v>10.341895136590001</v>
      </c>
      <c r="H202">
        <v>5.5298312992881398</v>
      </c>
      <c r="I202">
        <v>0.12640947624575</v>
      </c>
      <c r="J202">
        <v>0.546917396973161</v>
      </c>
      <c r="K202">
        <v>23.5369726310375</v>
      </c>
      <c r="L202">
        <v>2.99740879864004</v>
      </c>
      <c r="M202">
        <v>1.9044007971875201</v>
      </c>
      <c r="N202">
        <v>13.240023093054299</v>
      </c>
      <c r="O202">
        <v>49.0428502154626</v>
      </c>
      <c r="P202">
        <v>3.2977777282518801</v>
      </c>
      <c r="Q202">
        <v>1.3217914032843501</v>
      </c>
      <c r="R202">
        <v>5.5759202715874299</v>
      </c>
      <c r="S202">
        <v>81.934280522207402</v>
      </c>
      <c r="T202">
        <v>0</v>
      </c>
      <c r="U202">
        <v>0</v>
      </c>
      <c r="V202">
        <v>77.671710688379804</v>
      </c>
      <c r="W202">
        <v>46.898258410684299</v>
      </c>
    </row>
    <row r="203" spans="1:23" x14ac:dyDescent="0.3">
      <c r="A203" t="s">
        <v>350</v>
      </c>
      <c r="B203" t="s">
        <v>3</v>
      </c>
      <c r="C203" t="s">
        <v>0</v>
      </c>
      <c r="D203" t="s">
        <v>336</v>
      </c>
      <c r="E203" t="s">
        <v>70</v>
      </c>
      <c r="F203">
        <v>8.72311769643097</v>
      </c>
      <c r="G203">
        <v>8.5961308355473403</v>
      </c>
      <c r="H203">
        <v>5.4215108023932101</v>
      </c>
      <c r="I203">
        <v>0.11613120867939</v>
      </c>
      <c r="J203">
        <v>0.50992178790639298</v>
      </c>
      <c r="K203">
        <v>21.704443968512798</v>
      </c>
      <c r="L203">
        <v>2.2854818290513799</v>
      </c>
      <c r="M203">
        <v>1.85933446574025</v>
      </c>
      <c r="N203">
        <v>13.186088618731</v>
      </c>
      <c r="O203">
        <v>48.626714737078302</v>
      </c>
      <c r="P203">
        <v>3.2166444587648502</v>
      </c>
      <c r="Q203">
        <v>1.2603309959336899</v>
      </c>
      <c r="R203">
        <v>5.4854665099999398</v>
      </c>
      <c r="S203">
        <v>81.934280522207402</v>
      </c>
      <c r="T203">
        <v>0</v>
      </c>
      <c r="U203">
        <v>0</v>
      </c>
      <c r="V203">
        <v>76.200241508527697</v>
      </c>
      <c r="W203">
        <v>47.497403676529103</v>
      </c>
    </row>
    <row r="204" spans="1:23" x14ac:dyDescent="0.3">
      <c r="A204" t="s">
        <v>350</v>
      </c>
      <c r="B204" t="s">
        <v>3</v>
      </c>
      <c r="C204" t="s">
        <v>0</v>
      </c>
      <c r="D204" t="s">
        <v>336</v>
      </c>
      <c r="E204" t="s">
        <v>71</v>
      </c>
      <c r="F204">
        <v>10.7989596318171</v>
      </c>
      <c r="G204">
        <v>10.6680030608726</v>
      </c>
      <c r="H204">
        <v>4.2132858848293999</v>
      </c>
      <c r="I204">
        <v>0.13328272293487101</v>
      </c>
      <c r="J204">
        <v>0.48937031587735202</v>
      </c>
      <c r="K204">
        <v>23.6445470129967</v>
      </c>
      <c r="L204">
        <v>3.4326006402568598</v>
      </c>
      <c r="M204">
        <v>1.5104197488220701</v>
      </c>
      <c r="N204">
        <v>12.3195196691878</v>
      </c>
      <c r="O204">
        <v>40.657394487154399</v>
      </c>
      <c r="P204">
        <v>3.3893619639013699</v>
      </c>
      <c r="Q204">
        <v>1.3686305971896</v>
      </c>
      <c r="R204">
        <v>5.7099093002683503</v>
      </c>
      <c r="S204">
        <v>81.934280522207402</v>
      </c>
      <c r="T204">
        <v>0</v>
      </c>
      <c r="U204">
        <v>0</v>
      </c>
      <c r="V204">
        <v>58.977542043186403</v>
      </c>
      <c r="W204">
        <v>45.578757113178099</v>
      </c>
    </row>
    <row r="205" spans="1:23" x14ac:dyDescent="0.3">
      <c r="A205" t="s">
        <v>350</v>
      </c>
      <c r="B205" t="s">
        <v>3</v>
      </c>
      <c r="C205" t="s">
        <v>0</v>
      </c>
      <c r="D205" t="s">
        <v>337</v>
      </c>
      <c r="E205" t="s">
        <v>72</v>
      </c>
      <c r="F205">
        <v>12.125726065756901</v>
      </c>
      <c r="G205">
        <v>11.998428241535301</v>
      </c>
      <c r="H205">
        <v>0.72770049324378705</v>
      </c>
      <c r="I205">
        <v>0.150071299898794</v>
      </c>
      <c r="J205">
        <v>0.42507559280983997</v>
      </c>
      <c r="K205">
        <v>21.9859815632582</v>
      </c>
      <c r="L205">
        <v>3.56981931953145</v>
      </c>
      <c r="M205">
        <v>0.42695651060102702</v>
      </c>
      <c r="N205">
        <v>8.50797647410133</v>
      </c>
      <c r="O205">
        <v>19.7485436257119</v>
      </c>
      <c r="P205">
        <v>3.4002908644393299</v>
      </c>
      <c r="Q205">
        <v>1.3270040751641501</v>
      </c>
      <c r="R205">
        <v>5.7866067757576101</v>
      </c>
      <c r="S205">
        <v>75.626813149732399</v>
      </c>
      <c r="T205">
        <v>0</v>
      </c>
      <c r="U205">
        <v>0</v>
      </c>
      <c r="V205">
        <v>2.43974554533647</v>
      </c>
      <c r="W205">
        <v>40.227990463972901</v>
      </c>
    </row>
    <row r="206" spans="1:23" x14ac:dyDescent="0.3">
      <c r="A206" t="s">
        <v>350</v>
      </c>
      <c r="B206" t="s">
        <v>3</v>
      </c>
      <c r="C206" t="s">
        <v>0</v>
      </c>
      <c r="D206" t="s">
        <v>337</v>
      </c>
      <c r="E206" t="s">
        <v>73</v>
      </c>
      <c r="F206">
        <v>9.3230978151072801</v>
      </c>
      <c r="G206">
        <v>9.1988828676511307</v>
      </c>
      <c r="H206">
        <v>0.726088256794994</v>
      </c>
      <c r="I206">
        <v>0.13846391043280001</v>
      </c>
      <c r="J206">
        <v>0.42482850149006801</v>
      </c>
      <c r="K206">
        <v>19.899810820804198</v>
      </c>
      <c r="L206">
        <v>2.3539423796260301</v>
      </c>
      <c r="M206">
        <v>0.43374363506119601</v>
      </c>
      <c r="N206">
        <v>8.7360213636794803</v>
      </c>
      <c r="O206">
        <v>21.8179974239461</v>
      </c>
      <c r="P206">
        <v>3.5158944484774199</v>
      </c>
      <c r="Q206">
        <v>1.30302093681397</v>
      </c>
      <c r="R206">
        <v>6.0897102264891698</v>
      </c>
      <c r="S206">
        <v>75.626813149732399</v>
      </c>
      <c r="T206">
        <v>0</v>
      </c>
      <c r="U206">
        <v>0</v>
      </c>
      <c r="V206">
        <v>2.9268946468971899</v>
      </c>
      <c r="W206">
        <v>44.669407126380001</v>
      </c>
    </row>
    <row r="207" spans="1:23" x14ac:dyDescent="0.3">
      <c r="A207" t="s">
        <v>350</v>
      </c>
      <c r="B207" t="s">
        <v>3</v>
      </c>
      <c r="C207" t="s">
        <v>0</v>
      </c>
      <c r="D207" t="s">
        <v>337</v>
      </c>
      <c r="E207" t="s">
        <v>74</v>
      </c>
      <c r="F207">
        <v>7.6128585123730996</v>
      </c>
      <c r="G207">
        <v>7.4933117735907899</v>
      </c>
      <c r="H207">
        <v>0.64029432805778197</v>
      </c>
      <c r="I207">
        <v>0.126347801180029</v>
      </c>
      <c r="J207">
        <v>0.37277708285212902</v>
      </c>
      <c r="K207">
        <v>18.356552598744798</v>
      </c>
      <c r="L207">
        <v>1.8411883735175301</v>
      </c>
      <c r="M207">
        <v>0.42244548625540301</v>
      </c>
      <c r="N207">
        <v>8.7514391902071793</v>
      </c>
      <c r="O207">
        <v>21.9931700904603</v>
      </c>
      <c r="P207">
        <v>3.4519116005331298</v>
      </c>
      <c r="Q207">
        <v>1.2549561371392901</v>
      </c>
      <c r="R207">
        <v>6.0206749717140102</v>
      </c>
      <c r="S207">
        <v>75.626813149732399</v>
      </c>
      <c r="T207">
        <v>0</v>
      </c>
      <c r="U207">
        <v>0</v>
      </c>
      <c r="V207">
        <v>3.1865889923898001</v>
      </c>
      <c r="W207">
        <v>45.389886764627498</v>
      </c>
    </row>
    <row r="208" spans="1:23" x14ac:dyDescent="0.3">
      <c r="A208" t="s">
        <v>350</v>
      </c>
      <c r="B208" t="s">
        <v>3</v>
      </c>
      <c r="C208" t="s">
        <v>0</v>
      </c>
      <c r="D208" t="s">
        <v>337</v>
      </c>
      <c r="E208" t="s">
        <v>75</v>
      </c>
      <c r="F208">
        <v>9.8857325390871296</v>
      </c>
      <c r="G208">
        <v>9.7572379900557493</v>
      </c>
      <c r="H208">
        <v>0.90933424426748599</v>
      </c>
      <c r="I208">
        <v>0.150627596243673</v>
      </c>
      <c r="J208">
        <v>0.46255081703858603</v>
      </c>
      <c r="K208">
        <v>20.504876019212599</v>
      </c>
      <c r="L208">
        <v>2.6328280955361398</v>
      </c>
      <c r="M208">
        <v>0.40921378868473501</v>
      </c>
      <c r="N208">
        <v>8.5917099211454406</v>
      </c>
      <c r="O208">
        <v>20.4188078088883</v>
      </c>
      <c r="P208">
        <v>3.49485770897099</v>
      </c>
      <c r="Q208">
        <v>1.3143762962746</v>
      </c>
      <c r="R208">
        <v>6.02116591360614</v>
      </c>
      <c r="S208">
        <v>75.626813149732399</v>
      </c>
      <c r="T208">
        <v>0</v>
      </c>
      <c r="U208">
        <v>0</v>
      </c>
      <c r="V208">
        <v>3.2321218396309499</v>
      </c>
      <c r="W208">
        <v>42.321158716473498</v>
      </c>
    </row>
    <row r="209" spans="1:23" x14ac:dyDescent="0.3">
      <c r="A209" t="s">
        <v>350</v>
      </c>
      <c r="B209" t="s">
        <v>3</v>
      </c>
      <c r="C209" t="s">
        <v>0</v>
      </c>
      <c r="D209" t="s">
        <v>338</v>
      </c>
      <c r="E209" t="s">
        <v>76</v>
      </c>
      <c r="F209">
        <v>10.205013702487101</v>
      </c>
      <c r="G209">
        <v>10.077576737289601</v>
      </c>
      <c r="H209">
        <v>1.2065349147443301</v>
      </c>
      <c r="I209">
        <v>0.160441965126909</v>
      </c>
      <c r="J209">
        <v>0.50403334942410405</v>
      </c>
      <c r="K209">
        <v>19.413028976917001</v>
      </c>
      <c r="L209">
        <v>2.4417654267927298</v>
      </c>
      <c r="M209">
        <v>0.37565726899176499</v>
      </c>
      <c r="N209">
        <v>9.3874527370512002</v>
      </c>
      <c r="O209">
        <v>19.0016727384806</v>
      </c>
      <c r="P209">
        <v>2.9172613368053701</v>
      </c>
      <c r="Q209">
        <v>1.1293167236103701</v>
      </c>
      <c r="R209">
        <v>4.96568559196559</v>
      </c>
      <c r="S209">
        <v>70.806910654975496</v>
      </c>
      <c r="T209">
        <v>0</v>
      </c>
      <c r="U209">
        <v>0</v>
      </c>
      <c r="V209">
        <v>3.6790592131155599</v>
      </c>
      <c r="W209">
        <v>37.3587197999015</v>
      </c>
    </row>
    <row r="210" spans="1:23" x14ac:dyDescent="0.3">
      <c r="A210" t="s">
        <v>350</v>
      </c>
      <c r="B210" t="s">
        <v>3</v>
      </c>
      <c r="C210" t="s">
        <v>0</v>
      </c>
      <c r="D210" t="s">
        <v>338</v>
      </c>
      <c r="E210" t="s">
        <v>77</v>
      </c>
      <c r="F210">
        <v>8.3390162575801607</v>
      </c>
      <c r="G210">
        <v>8.2193420909975394</v>
      </c>
      <c r="H210">
        <v>0.98401072645031995</v>
      </c>
      <c r="I210">
        <v>0.138549021267692</v>
      </c>
      <c r="J210">
        <v>0.43399161756107002</v>
      </c>
      <c r="K210">
        <v>17.978621908898798</v>
      </c>
      <c r="L210">
        <v>1.7396411465170001</v>
      </c>
      <c r="M210">
        <v>0.38955638693274802</v>
      </c>
      <c r="N210">
        <v>9.5909459256071408</v>
      </c>
      <c r="O210">
        <v>20.927990197100101</v>
      </c>
      <c r="P210">
        <v>3.0648701437542298</v>
      </c>
      <c r="Q210">
        <v>1.1382487483774599</v>
      </c>
      <c r="R210">
        <v>5.2933084500372098</v>
      </c>
      <c r="S210">
        <v>70.806910654975496</v>
      </c>
      <c r="T210">
        <v>0</v>
      </c>
      <c r="U210">
        <v>0</v>
      </c>
      <c r="V210">
        <v>4.40386588441676</v>
      </c>
      <c r="W210">
        <v>42.007866203812803</v>
      </c>
    </row>
    <row r="211" spans="1:23" x14ac:dyDescent="0.3">
      <c r="A211" t="s">
        <v>350</v>
      </c>
      <c r="B211" t="s">
        <v>3</v>
      </c>
      <c r="C211" t="s">
        <v>0</v>
      </c>
      <c r="D211" t="s">
        <v>338</v>
      </c>
      <c r="E211" t="s">
        <v>78</v>
      </c>
      <c r="F211">
        <v>7.6706521287779204</v>
      </c>
      <c r="G211">
        <v>7.5565992459748896</v>
      </c>
      <c r="H211">
        <v>0.77487734505900696</v>
      </c>
      <c r="I211">
        <v>0.12529867250408999</v>
      </c>
      <c r="J211">
        <v>0.35863656908851099</v>
      </c>
      <c r="K211">
        <v>17.374202781718001</v>
      </c>
      <c r="L211">
        <v>1.3742623177381701</v>
      </c>
      <c r="M211">
        <v>0.38613201480985898</v>
      </c>
      <c r="N211">
        <v>9.5791195995609595</v>
      </c>
      <c r="O211">
        <v>20.957586916008299</v>
      </c>
      <c r="P211">
        <v>3.0036852291866101</v>
      </c>
      <c r="Q211">
        <v>1.0974099158485</v>
      </c>
      <c r="R211">
        <v>5.2246194137611299</v>
      </c>
      <c r="S211">
        <v>70.806910654975496</v>
      </c>
      <c r="T211">
        <v>0</v>
      </c>
      <c r="U211">
        <v>0</v>
      </c>
      <c r="V211">
        <v>4.5647766914887997</v>
      </c>
      <c r="W211">
        <v>42.499530637543202</v>
      </c>
    </row>
    <row r="212" spans="1:23" x14ac:dyDescent="0.3">
      <c r="A212" t="s">
        <v>350</v>
      </c>
      <c r="B212" t="s">
        <v>3</v>
      </c>
      <c r="C212" t="s">
        <v>0</v>
      </c>
      <c r="D212" t="s">
        <v>338</v>
      </c>
      <c r="E212" t="s">
        <v>79</v>
      </c>
      <c r="F212">
        <v>8.1561813665968703</v>
      </c>
      <c r="G212">
        <v>8.0058645735427394</v>
      </c>
      <c r="H212">
        <v>2.3477561042846302</v>
      </c>
      <c r="I212">
        <v>0.20875964978546399</v>
      </c>
      <c r="J212">
        <v>0.863877685928782</v>
      </c>
      <c r="K212">
        <v>18.594939131491898</v>
      </c>
      <c r="L212">
        <v>1.38534384900979</v>
      </c>
      <c r="M212">
        <v>0.38757421993768199</v>
      </c>
      <c r="N212">
        <v>9.7174174845505004</v>
      </c>
      <c r="O212">
        <v>21.769099799552102</v>
      </c>
      <c r="P212">
        <v>3.1289009124668699</v>
      </c>
      <c r="Q212">
        <v>1.16370641835183</v>
      </c>
      <c r="R212">
        <v>5.3797952018076796</v>
      </c>
      <c r="S212">
        <v>70.806910654975496</v>
      </c>
      <c r="T212">
        <v>0</v>
      </c>
      <c r="U212">
        <v>0</v>
      </c>
      <c r="V212">
        <v>4.3307809282953604</v>
      </c>
      <c r="W212">
        <v>40.571031139315998</v>
      </c>
    </row>
    <row r="213" spans="1:23" x14ac:dyDescent="0.3">
      <c r="A213" t="s">
        <v>350</v>
      </c>
      <c r="B213" t="s">
        <v>3</v>
      </c>
      <c r="C213" t="s">
        <v>0</v>
      </c>
      <c r="D213" t="s">
        <v>339</v>
      </c>
      <c r="E213" t="s">
        <v>80</v>
      </c>
      <c r="F213">
        <v>8.1528324768766005</v>
      </c>
      <c r="G213">
        <v>7.9925291946828398</v>
      </c>
      <c r="H213">
        <v>3.0154906208434902</v>
      </c>
      <c r="I213">
        <v>0.244395139492844</v>
      </c>
      <c r="J213">
        <v>1.0177017046030701</v>
      </c>
      <c r="K213">
        <v>18.085661707991399</v>
      </c>
      <c r="L213">
        <v>1.5261047286490099</v>
      </c>
      <c r="M213">
        <v>0.36541893659506403</v>
      </c>
      <c r="N213">
        <v>9.1430327515865493</v>
      </c>
      <c r="O213">
        <v>21.171508268067601</v>
      </c>
      <c r="P213">
        <v>3.04450340366706</v>
      </c>
      <c r="Q213">
        <v>1.1044240823065901</v>
      </c>
      <c r="R213">
        <v>5.2759634284779899</v>
      </c>
      <c r="S213">
        <v>67.042922499269196</v>
      </c>
      <c r="T213">
        <v>0</v>
      </c>
      <c r="U213">
        <v>0</v>
      </c>
      <c r="V213">
        <v>4.4748316712690697</v>
      </c>
      <c r="W213">
        <v>39.623291195093103</v>
      </c>
    </row>
    <row r="214" spans="1:23" x14ac:dyDescent="0.3">
      <c r="A214" t="s">
        <v>350</v>
      </c>
      <c r="B214" t="s">
        <v>3</v>
      </c>
      <c r="C214" t="s">
        <v>0</v>
      </c>
      <c r="D214" t="s">
        <v>339</v>
      </c>
      <c r="E214" t="s">
        <v>81</v>
      </c>
      <c r="F214">
        <v>7.51987318798371</v>
      </c>
      <c r="G214">
        <v>7.3691049911280597</v>
      </c>
      <c r="H214">
        <v>2.63145308520859</v>
      </c>
      <c r="I214">
        <v>0.220265843175424</v>
      </c>
      <c r="J214">
        <v>0.90552949696048701</v>
      </c>
      <c r="K214">
        <v>17.732644801484199</v>
      </c>
      <c r="L214">
        <v>1.2582756850379699</v>
      </c>
      <c r="M214">
        <v>0.38592516635092999</v>
      </c>
      <c r="N214">
        <v>9.2825019256207906</v>
      </c>
      <c r="O214">
        <v>22.715326130555201</v>
      </c>
      <c r="P214">
        <v>3.1567925273858402</v>
      </c>
      <c r="Q214">
        <v>1.12050021681229</v>
      </c>
      <c r="R214">
        <v>5.5132288534329303</v>
      </c>
      <c r="S214">
        <v>67.042922499269196</v>
      </c>
      <c r="T214">
        <v>0</v>
      </c>
      <c r="U214">
        <v>0</v>
      </c>
      <c r="V214">
        <v>5.7462029576161298</v>
      </c>
      <c r="W214">
        <v>43.502392359061801</v>
      </c>
    </row>
    <row r="215" spans="1:23" x14ac:dyDescent="0.3">
      <c r="A215" t="s">
        <v>350</v>
      </c>
      <c r="B215" t="s">
        <v>3</v>
      </c>
      <c r="C215" t="s">
        <v>0</v>
      </c>
      <c r="D215" t="s">
        <v>339</v>
      </c>
      <c r="E215" t="s">
        <v>177</v>
      </c>
      <c r="F215">
        <v>6.7097979188102697</v>
      </c>
      <c r="G215">
        <v>6.5764620952548096</v>
      </c>
      <c r="H215">
        <v>1.9582505511108399</v>
      </c>
      <c r="I215">
        <v>0.17974264944478199</v>
      </c>
      <c r="J215">
        <v>0.666467819761416</v>
      </c>
      <c r="K215">
        <v>16.717496343694101</v>
      </c>
      <c r="L215">
        <v>1.0247959240537601</v>
      </c>
      <c r="M215">
        <v>0.37456787040670603</v>
      </c>
      <c r="N215">
        <v>9.1837200260010494</v>
      </c>
      <c r="O215">
        <v>22.101489946647099</v>
      </c>
      <c r="P215">
        <v>3.0614779627245401</v>
      </c>
      <c r="Q215">
        <v>1.0724051967266099</v>
      </c>
      <c r="R215">
        <v>5.3789862848079704</v>
      </c>
      <c r="S215">
        <v>67.042922499269196</v>
      </c>
      <c r="T215">
        <v>0</v>
      </c>
      <c r="U215">
        <v>0</v>
      </c>
      <c r="V215">
        <v>6.7735856321516996</v>
      </c>
      <c r="W215">
        <v>44.029266036482397</v>
      </c>
    </row>
    <row r="216" spans="1:23" x14ac:dyDescent="0.3">
      <c r="A216" t="s">
        <v>350</v>
      </c>
      <c r="B216" t="s">
        <v>3</v>
      </c>
      <c r="C216" t="s">
        <v>0</v>
      </c>
      <c r="D216" t="s">
        <v>339</v>
      </c>
      <c r="E216" t="s">
        <v>178</v>
      </c>
      <c r="F216">
        <v>7.7992224985427603</v>
      </c>
      <c r="G216">
        <v>7.6457251824756396</v>
      </c>
      <c r="H216">
        <v>2.75452358817008</v>
      </c>
      <c r="I216">
        <v>0.23023973696559899</v>
      </c>
      <c r="J216">
        <v>0.908602259712741</v>
      </c>
      <c r="K216">
        <v>18.401814069175799</v>
      </c>
      <c r="L216">
        <v>1.47677244983453</v>
      </c>
      <c r="M216">
        <v>0.36954590540723198</v>
      </c>
      <c r="N216">
        <v>9.2130006343202293</v>
      </c>
      <c r="O216">
        <v>21.7629858229398</v>
      </c>
      <c r="P216">
        <v>3.19311932300648</v>
      </c>
      <c r="Q216">
        <v>1.14282266905457</v>
      </c>
      <c r="R216">
        <v>5.5622787098577797</v>
      </c>
      <c r="S216">
        <v>67.042922499269196</v>
      </c>
      <c r="T216">
        <v>0</v>
      </c>
      <c r="U216">
        <v>0</v>
      </c>
      <c r="V216">
        <v>6.08997113026218</v>
      </c>
      <c r="W216">
        <v>42.416748045811197</v>
      </c>
    </row>
    <row r="217" spans="1:23" x14ac:dyDescent="0.3">
      <c r="A217" t="s">
        <v>350</v>
      </c>
      <c r="B217" t="s">
        <v>3</v>
      </c>
      <c r="C217" t="s">
        <v>0</v>
      </c>
      <c r="D217" t="s">
        <v>340</v>
      </c>
      <c r="E217" t="s">
        <v>192</v>
      </c>
      <c r="F217">
        <v>8.5798374413044201</v>
      </c>
      <c r="G217">
        <v>8.4453301164196102</v>
      </c>
      <c r="H217">
        <v>2.2699545482399102</v>
      </c>
      <c r="I217">
        <v>0.20352999119724699</v>
      </c>
      <c r="J217">
        <v>0.74242629638470803</v>
      </c>
      <c r="K217">
        <v>17.1079056724708</v>
      </c>
      <c r="L217">
        <v>1.3718149042033401</v>
      </c>
      <c r="M217">
        <v>0.335421239782632</v>
      </c>
      <c r="N217">
        <v>11.653817864754</v>
      </c>
      <c r="O217">
        <v>19.1140809436769</v>
      </c>
      <c r="P217">
        <v>2.80789493022202</v>
      </c>
      <c r="Q217">
        <v>1.00187417898094</v>
      </c>
      <c r="R217">
        <v>4.9030952061180004</v>
      </c>
      <c r="S217">
        <v>59.78394091877</v>
      </c>
      <c r="T217">
        <v>0</v>
      </c>
      <c r="U217">
        <v>0</v>
      </c>
      <c r="V217">
        <v>6.9082573836611703</v>
      </c>
      <c r="W217">
        <v>36.7244263380299</v>
      </c>
    </row>
    <row r="218" spans="1:23" x14ac:dyDescent="0.3">
      <c r="A218" t="s">
        <v>350</v>
      </c>
      <c r="B218" t="s">
        <v>3</v>
      </c>
      <c r="C218" t="s">
        <v>0</v>
      </c>
      <c r="D218" t="s">
        <v>340</v>
      </c>
      <c r="E218" t="s">
        <v>194</v>
      </c>
      <c r="F218">
        <v>6.7382822146436299</v>
      </c>
      <c r="G218">
        <v>6.6121104287202996</v>
      </c>
      <c r="H218">
        <v>1.97000908591378</v>
      </c>
      <c r="I218">
        <v>0.182712635274245</v>
      </c>
      <c r="J218">
        <v>0.64174988060278004</v>
      </c>
      <c r="K218">
        <v>15.9811851445456</v>
      </c>
      <c r="L218">
        <v>0.95562051248644397</v>
      </c>
      <c r="M218">
        <v>0.333950645345296</v>
      </c>
      <c r="N218">
        <v>11.798060305782499</v>
      </c>
      <c r="O218">
        <v>20.459130886705001</v>
      </c>
      <c r="P218">
        <v>3.0125626524606801</v>
      </c>
      <c r="Q218">
        <v>1.03759862881929</v>
      </c>
      <c r="R218">
        <v>5.3169293539966498</v>
      </c>
      <c r="S218">
        <v>59.78394091877</v>
      </c>
      <c r="T218">
        <v>0</v>
      </c>
      <c r="U218">
        <v>0</v>
      </c>
      <c r="V218">
        <v>7.84731496893773</v>
      </c>
      <c r="W218">
        <v>41.179408851369899</v>
      </c>
    </row>
    <row r="219" spans="1:23" x14ac:dyDescent="0.3">
      <c r="A219" t="s">
        <v>350</v>
      </c>
      <c r="B219" t="s">
        <v>3</v>
      </c>
      <c r="C219" t="s">
        <v>0</v>
      </c>
      <c r="D219" t="s">
        <v>340</v>
      </c>
      <c r="E219" t="s">
        <v>196</v>
      </c>
      <c r="F219">
        <v>6.1085485323443001</v>
      </c>
      <c r="G219">
        <v>5.9914299354392604</v>
      </c>
      <c r="H219">
        <v>1.56727855124696</v>
      </c>
      <c r="I219">
        <v>0.16206230458939699</v>
      </c>
      <c r="J219">
        <v>0.51386233107421297</v>
      </c>
      <c r="K219">
        <v>15.5071225465687</v>
      </c>
      <c r="L219">
        <v>0.78815012877451396</v>
      </c>
      <c r="M219">
        <v>0.32397024273233399</v>
      </c>
      <c r="N219">
        <v>11.7739012378167</v>
      </c>
      <c r="O219">
        <v>20.2798344217092</v>
      </c>
      <c r="P219">
        <v>3.0407740718955201</v>
      </c>
      <c r="Q219">
        <v>1.0328226961851901</v>
      </c>
      <c r="R219">
        <v>5.3932660217663297</v>
      </c>
      <c r="S219">
        <v>59.78394091877</v>
      </c>
      <c r="T219">
        <v>0</v>
      </c>
      <c r="U219">
        <v>0</v>
      </c>
      <c r="V219">
        <v>7.6550880601499998</v>
      </c>
      <c r="W219">
        <v>42.333194962569301</v>
      </c>
    </row>
    <row r="220" spans="1:23" x14ac:dyDescent="0.3">
      <c r="A220" t="s">
        <v>350</v>
      </c>
      <c r="B220" t="s">
        <v>3</v>
      </c>
      <c r="C220" t="s">
        <v>0</v>
      </c>
      <c r="D220" t="s">
        <v>340</v>
      </c>
      <c r="E220" t="s">
        <v>198</v>
      </c>
      <c r="F220">
        <v>7.5091323326992496</v>
      </c>
      <c r="G220">
        <v>7.3793147950092504</v>
      </c>
      <c r="H220">
        <v>2.1301198566175801</v>
      </c>
      <c r="I220">
        <v>0.19427037939414901</v>
      </c>
      <c r="J220">
        <v>0.66256950827787597</v>
      </c>
      <c r="K220">
        <v>16.966893380986999</v>
      </c>
      <c r="L220">
        <v>1.0999295489671399</v>
      </c>
      <c r="M220">
        <v>0.32144903717922801</v>
      </c>
      <c r="N220">
        <v>11.728687666103999</v>
      </c>
      <c r="O220">
        <v>19.4918901595961</v>
      </c>
      <c r="P220">
        <v>3.1083126511624202</v>
      </c>
      <c r="Q220">
        <v>1.07465790336766</v>
      </c>
      <c r="R220">
        <v>5.4780728936370204</v>
      </c>
      <c r="S220">
        <v>59.78394091877</v>
      </c>
      <c r="T220">
        <v>0</v>
      </c>
      <c r="U220">
        <v>0</v>
      </c>
      <c r="V220">
        <v>8.3578741183730507</v>
      </c>
      <c r="W220">
        <v>40.394956923580402</v>
      </c>
    </row>
    <row r="221" spans="1:23" x14ac:dyDescent="0.3">
      <c r="A221" t="s">
        <v>350</v>
      </c>
      <c r="B221" t="s">
        <v>3</v>
      </c>
      <c r="C221" t="s">
        <v>0</v>
      </c>
      <c r="D221" t="s">
        <v>341</v>
      </c>
      <c r="E221" t="s">
        <v>199</v>
      </c>
      <c r="F221">
        <v>7.4971247916660797</v>
      </c>
      <c r="G221">
        <v>7.33919572939128</v>
      </c>
      <c r="H221">
        <v>3.7069833082460302</v>
      </c>
      <c r="I221">
        <v>0.27327618327636299</v>
      </c>
      <c r="J221">
        <v>1.15599223503143</v>
      </c>
      <c r="K221">
        <v>15.988146839812799</v>
      </c>
      <c r="L221">
        <v>1.6664899165054801</v>
      </c>
      <c r="M221">
        <v>0.33599131539014099</v>
      </c>
      <c r="N221">
        <v>7.6517410134884001</v>
      </c>
      <c r="O221">
        <v>20.009473840267699</v>
      </c>
      <c r="P221">
        <v>2.9159667158388598</v>
      </c>
      <c r="Q221">
        <v>1.06075770214234</v>
      </c>
      <c r="R221">
        <v>5.03875853482828</v>
      </c>
      <c r="S221">
        <v>53.143091125680897</v>
      </c>
      <c r="T221">
        <v>0</v>
      </c>
      <c r="U221">
        <v>0</v>
      </c>
      <c r="V221">
        <v>7.7288166583627502</v>
      </c>
      <c r="W221">
        <v>36.068036529878199</v>
      </c>
    </row>
    <row r="222" spans="1:23" x14ac:dyDescent="0.3">
      <c r="A222" t="s">
        <v>350</v>
      </c>
      <c r="B222" t="s">
        <v>3</v>
      </c>
      <c r="C222" t="s">
        <v>0</v>
      </c>
      <c r="D222" t="s">
        <v>341</v>
      </c>
      <c r="E222" t="s">
        <v>203</v>
      </c>
      <c r="F222">
        <v>6.2185859375201398</v>
      </c>
      <c r="G222">
        <v>6.0808782230949303</v>
      </c>
      <c r="H222">
        <v>2.83860166105501</v>
      </c>
      <c r="I222">
        <v>0.22522313399337801</v>
      </c>
      <c r="J222">
        <v>0.88858902826002795</v>
      </c>
      <c r="K222">
        <v>14.972385827025599</v>
      </c>
      <c r="L222">
        <v>1.13037856757114</v>
      </c>
      <c r="M222">
        <v>0.33069254314555102</v>
      </c>
      <c r="N222">
        <v>7.6867519750495097</v>
      </c>
      <c r="O222">
        <v>20.594630534521301</v>
      </c>
      <c r="P222">
        <v>3.0585832658158498</v>
      </c>
      <c r="Q222">
        <v>1.0610260087344601</v>
      </c>
      <c r="R222">
        <v>5.3715072670777904</v>
      </c>
      <c r="S222">
        <v>53.143091125680897</v>
      </c>
      <c r="T222">
        <v>0</v>
      </c>
      <c r="U222">
        <v>0</v>
      </c>
      <c r="V222">
        <v>8.3737172499183092</v>
      </c>
      <c r="W222">
        <v>40.466361158479202</v>
      </c>
    </row>
    <row r="223" spans="1:23" x14ac:dyDescent="0.3">
      <c r="A223" t="s">
        <v>350</v>
      </c>
      <c r="B223" t="s">
        <v>3</v>
      </c>
      <c r="C223" t="s">
        <v>0</v>
      </c>
      <c r="D223" t="s">
        <v>341</v>
      </c>
      <c r="E223" t="s">
        <v>207</v>
      </c>
      <c r="F223">
        <v>6.0966677184139204</v>
      </c>
      <c r="G223">
        <v>5.9757928314890902</v>
      </c>
      <c r="H223">
        <v>2.0786043688187199</v>
      </c>
      <c r="I223">
        <v>0.18703286956599</v>
      </c>
      <c r="J223">
        <v>0.64886019157709895</v>
      </c>
      <c r="K223">
        <v>14.6073609900057</v>
      </c>
      <c r="L223">
        <v>1.02355560436335</v>
      </c>
      <c r="M223">
        <v>0.32077240176538702</v>
      </c>
      <c r="N223">
        <v>7.5740878813056502</v>
      </c>
      <c r="O223">
        <v>19.816953734437</v>
      </c>
      <c r="P223">
        <v>3.00372512253294</v>
      </c>
      <c r="Q223">
        <v>1.02994488482687</v>
      </c>
      <c r="R223">
        <v>5.3035674956700296</v>
      </c>
      <c r="S223">
        <v>53.143091125680897</v>
      </c>
      <c r="T223">
        <v>0</v>
      </c>
      <c r="U223">
        <v>0</v>
      </c>
      <c r="V223">
        <v>8.6589134435039004</v>
      </c>
      <c r="W223">
        <v>40.917619177070797</v>
      </c>
    </row>
    <row r="224" spans="1:23" x14ac:dyDescent="0.3">
      <c r="A224" t="s">
        <v>350</v>
      </c>
      <c r="B224" t="s">
        <v>3</v>
      </c>
      <c r="C224" t="s">
        <v>0</v>
      </c>
      <c r="D224" t="s">
        <v>341</v>
      </c>
      <c r="E224" t="s">
        <v>209</v>
      </c>
      <c r="F224">
        <v>6.7655398135559697</v>
      </c>
      <c r="G224">
        <v>6.6302463415797099</v>
      </c>
      <c r="H224">
        <v>2.81878458306914</v>
      </c>
      <c r="I224">
        <v>0.22219590364896999</v>
      </c>
      <c r="J224">
        <v>0.83101665655730605</v>
      </c>
      <c r="K224">
        <v>15.289892740447099</v>
      </c>
      <c r="L224">
        <v>1.2542860026892999</v>
      </c>
      <c r="M224">
        <v>0.314307203545442</v>
      </c>
      <c r="N224">
        <v>7.5437771015444701</v>
      </c>
      <c r="O224">
        <v>19.111454504058699</v>
      </c>
      <c r="P224">
        <v>3.01632331430796</v>
      </c>
      <c r="Q224">
        <v>1.0553741745973799</v>
      </c>
      <c r="R224">
        <v>5.2853150077460596</v>
      </c>
      <c r="S224">
        <v>53.143091125680897</v>
      </c>
      <c r="T224">
        <v>0</v>
      </c>
      <c r="U224">
        <v>0</v>
      </c>
      <c r="V224">
        <v>9.4936232960543503</v>
      </c>
      <c r="W224">
        <v>38.5312299905518</v>
      </c>
    </row>
    <row r="225" spans="1:23" x14ac:dyDescent="0.3">
      <c r="A225" t="s">
        <v>350</v>
      </c>
      <c r="B225" t="s">
        <v>3</v>
      </c>
      <c r="C225" t="s">
        <v>0</v>
      </c>
      <c r="D225" t="s">
        <v>342</v>
      </c>
      <c r="E225" t="s">
        <v>249</v>
      </c>
      <c r="F225">
        <v>5.8693762626106203</v>
      </c>
      <c r="G225">
        <v>5.7349916052113796</v>
      </c>
      <c r="H225">
        <v>3.0658432562136801</v>
      </c>
      <c r="I225">
        <v>0.238989126723576</v>
      </c>
      <c r="J225">
        <v>0.910513540391791</v>
      </c>
      <c r="K225">
        <v>13.6449332906608</v>
      </c>
      <c r="L225">
        <v>1.2103747638275799</v>
      </c>
      <c r="M225">
        <v>0.267996374786235</v>
      </c>
      <c r="N225">
        <v>7.3029671054404401</v>
      </c>
      <c r="O225">
        <v>17.075771221520601</v>
      </c>
      <c r="P225">
        <v>2.81359564308051</v>
      </c>
      <c r="Q225">
        <v>0.96645458322675104</v>
      </c>
      <c r="R225">
        <v>4.9443891690195496</v>
      </c>
      <c r="S225">
        <v>45.558159686514401</v>
      </c>
      <c r="T225">
        <v>0</v>
      </c>
      <c r="U225">
        <v>0</v>
      </c>
      <c r="V225">
        <v>8.3815880097350703</v>
      </c>
      <c r="W225">
        <v>34.1945659959637</v>
      </c>
    </row>
    <row r="226" spans="1:23" x14ac:dyDescent="0.3">
      <c r="A226" t="s">
        <v>350</v>
      </c>
      <c r="B226" t="s">
        <v>3</v>
      </c>
      <c r="C226" t="s">
        <v>0</v>
      </c>
      <c r="D226" t="s">
        <v>342</v>
      </c>
      <c r="E226" t="s">
        <v>259</v>
      </c>
      <c r="F226">
        <v>5.1462937981378198</v>
      </c>
      <c r="G226">
        <v>5.0273272065797601</v>
      </c>
      <c r="H226">
        <v>2.4057996462394402</v>
      </c>
      <c r="I226">
        <v>0.20465005183587001</v>
      </c>
      <c r="J226">
        <v>0.68486314767977796</v>
      </c>
      <c r="K226">
        <v>13.516175128042599</v>
      </c>
      <c r="L226">
        <v>0.83613453015077099</v>
      </c>
      <c r="M226">
        <v>0.26629684146690302</v>
      </c>
      <c r="N226">
        <v>7.3638132138933203</v>
      </c>
      <c r="O226">
        <v>17.789864675586202</v>
      </c>
      <c r="P226">
        <v>3.0731226207772</v>
      </c>
      <c r="Q226">
        <v>1.0104481758644099</v>
      </c>
      <c r="R226">
        <v>5.4773900500184398</v>
      </c>
      <c r="S226">
        <v>45.558159686514401</v>
      </c>
      <c r="T226">
        <v>0</v>
      </c>
      <c r="U226">
        <v>0</v>
      </c>
      <c r="V226">
        <v>10.263527795511299</v>
      </c>
      <c r="W226">
        <v>39.157406557264302</v>
      </c>
    </row>
    <row r="227" spans="1:23" x14ac:dyDescent="0.3">
      <c r="A227" t="s">
        <v>350</v>
      </c>
      <c r="B227" t="s">
        <v>3</v>
      </c>
      <c r="C227" t="s">
        <v>0</v>
      </c>
      <c r="D227" t="s">
        <v>342</v>
      </c>
      <c r="E227" t="s">
        <v>260</v>
      </c>
      <c r="F227">
        <v>4.7616515282327798</v>
      </c>
      <c r="G227">
        <v>4.6461378720599003</v>
      </c>
      <c r="H227">
        <v>2.2081424285884799</v>
      </c>
      <c r="I227">
        <v>0.19545998895736499</v>
      </c>
      <c r="J227">
        <v>0.64852140759486399</v>
      </c>
      <c r="K227">
        <v>13.123925058913301</v>
      </c>
      <c r="L227">
        <v>0.78915002667864897</v>
      </c>
      <c r="M227">
        <v>0.26908923178260102</v>
      </c>
      <c r="N227">
        <v>7.3986928573910102</v>
      </c>
      <c r="O227">
        <v>18.254448749524698</v>
      </c>
      <c r="P227">
        <v>3.0642645145826402</v>
      </c>
      <c r="Q227">
        <v>1.0038521155464799</v>
      </c>
      <c r="R227">
        <v>5.4680065908610898</v>
      </c>
      <c r="S227">
        <v>45.558159686514401</v>
      </c>
      <c r="T227">
        <v>0</v>
      </c>
      <c r="U227">
        <v>0</v>
      </c>
      <c r="V227">
        <v>9.5071947834506094</v>
      </c>
      <c r="W227">
        <v>40.049460301384997</v>
      </c>
    </row>
    <row r="228" spans="1:23" x14ac:dyDescent="0.3">
      <c r="A228" t="s">
        <v>350</v>
      </c>
      <c r="B228" t="s">
        <v>3</v>
      </c>
      <c r="C228" t="s">
        <v>0</v>
      </c>
      <c r="D228" t="s">
        <v>342</v>
      </c>
      <c r="E228" t="s">
        <v>265</v>
      </c>
      <c r="F228">
        <v>5.5609381995565696</v>
      </c>
      <c r="G228">
        <v>5.4357396014523696</v>
      </c>
      <c r="H228">
        <v>2.6773134756977202</v>
      </c>
      <c r="I228">
        <v>0.219992878822694</v>
      </c>
      <c r="J228">
        <v>0.762225911774014</v>
      </c>
      <c r="K228">
        <v>13.806856806012901</v>
      </c>
      <c r="L228">
        <v>1.06472894964567</v>
      </c>
      <c r="M228">
        <v>0.265875480963848</v>
      </c>
      <c r="N228">
        <v>7.3337438765190903</v>
      </c>
      <c r="O228">
        <v>17.340163840107099</v>
      </c>
      <c r="P228">
        <v>2.9993528730210302</v>
      </c>
      <c r="Q228">
        <v>1.0058384317904501</v>
      </c>
      <c r="R228">
        <v>5.3127245702504098</v>
      </c>
      <c r="S228">
        <v>45.558159686514401</v>
      </c>
      <c r="T228">
        <v>0</v>
      </c>
      <c r="U228">
        <v>0</v>
      </c>
      <c r="V228">
        <v>9.8901735328588103</v>
      </c>
      <c r="W228">
        <v>37.205775122123903</v>
      </c>
    </row>
    <row r="229" spans="1:23" x14ac:dyDescent="0.3">
      <c r="A229" t="s">
        <v>350</v>
      </c>
      <c r="B229" t="s">
        <v>3</v>
      </c>
      <c r="C229" t="s">
        <v>0</v>
      </c>
      <c r="D229" t="s">
        <v>343</v>
      </c>
      <c r="E229" t="s">
        <v>266</v>
      </c>
      <c r="F229">
        <v>5.6824741051989403</v>
      </c>
      <c r="G229">
        <v>5.5648404839276804</v>
      </c>
      <c r="H229">
        <v>2.9732671413982401</v>
      </c>
      <c r="I229">
        <v>0.236022254918487</v>
      </c>
      <c r="J229">
        <v>0.857657640570751</v>
      </c>
      <c r="K229">
        <v>12.529545993904</v>
      </c>
      <c r="L229">
        <v>1.20568716331903</v>
      </c>
      <c r="M229">
        <v>0.24883888145376401</v>
      </c>
      <c r="N229">
        <v>6.9484376736289297</v>
      </c>
      <c r="O229">
        <v>16.3510858221169</v>
      </c>
      <c r="P229">
        <v>2.6789077961418801</v>
      </c>
      <c r="Q229">
        <v>0.92167956092189496</v>
      </c>
      <c r="R229">
        <v>4.7030357417946203</v>
      </c>
      <c r="S229">
        <v>31.073309781877199</v>
      </c>
      <c r="T229">
        <v>0</v>
      </c>
      <c r="U229">
        <v>0</v>
      </c>
      <c r="V229">
        <v>7.98716463265397</v>
      </c>
      <c r="W229">
        <v>34.0269396628184</v>
      </c>
    </row>
    <row r="230" spans="1:23" x14ac:dyDescent="0.3">
      <c r="A230" t="s">
        <v>350</v>
      </c>
      <c r="B230" t="s">
        <v>3</v>
      </c>
      <c r="C230" t="s">
        <v>0</v>
      </c>
      <c r="D230" t="s">
        <v>343</v>
      </c>
      <c r="E230" t="s">
        <v>267</v>
      </c>
      <c r="F230">
        <v>5.0151664449916398</v>
      </c>
      <c r="G230">
        <v>4.9077103443872998</v>
      </c>
      <c r="H230">
        <v>2.50759621349428</v>
      </c>
      <c r="I230">
        <v>0.210347016684309</v>
      </c>
      <c r="J230">
        <v>0.73717255004011795</v>
      </c>
      <c r="K230">
        <v>12.1991685851361</v>
      </c>
      <c r="L230">
        <v>0.79353545616038201</v>
      </c>
      <c r="M230">
        <v>0.250602384080646</v>
      </c>
      <c r="N230">
        <v>7.0330993027075897</v>
      </c>
      <c r="O230">
        <v>17.571310861457899</v>
      </c>
      <c r="P230">
        <v>2.92175068723571</v>
      </c>
      <c r="Q230">
        <v>0.95763880217268604</v>
      </c>
      <c r="R230">
        <v>5.2060371013857498</v>
      </c>
      <c r="S230">
        <v>31.073309781877199</v>
      </c>
      <c r="T230">
        <v>0</v>
      </c>
      <c r="U230">
        <v>0</v>
      </c>
      <c r="V230">
        <v>9.7815809749231004</v>
      </c>
      <c r="W230">
        <v>38.941324100276503</v>
      </c>
    </row>
    <row r="231" spans="1:23" x14ac:dyDescent="0.3">
      <c r="A231" t="s">
        <v>350</v>
      </c>
      <c r="B231" t="s">
        <v>3</v>
      </c>
      <c r="C231" t="s">
        <v>0</v>
      </c>
      <c r="D231" t="s">
        <v>343</v>
      </c>
      <c r="E231" t="s">
        <v>268</v>
      </c>
      <c r="F231">
        <v>4.7996062891949496</v>
      </c>
      <c r="G231">
        <v>4.705410022053</v>
      </c>
      <c r="H231">
        <v>1.8407282722590399</v>
      </c>
      <c r="I231">
        <v>0.17951875827597399</v>
      </c>
      <c r="J231">
        <v>0.55537451489077205</v>
      </c>
      <c r="K231">
        <v>11.7865611612668</v>
      </c>
      <c r="L231">
        <v>0.67998596465886996</v>
      </c>
      <c r="M231">
        <v>0.24683483178007101</v>
      </c>
      <c r="N231">
        <v>6.9749555271828196</v>
      </c>
      <c r="O231">
        <v>17.346936693510699</v>
      </c>
      <c r="P231">
        <v>2.8854153686789501</v>
      </c>
      <c r="Q231">
        <v>0.93330311655396603</v>
      </c>
      <c r="R231">
        <v>5.1673576359172602</v>
      </c>
      <c r="S231">
        <v>31.073309781877199</v>
      </c>
      <c r="T231">
        <v>0</v>
      </c>
      <c r="U231">
        <v>0</v>
      </c>
      <c r="V231">
        <v>9.0570658721733306</v>
      </c>
      <c r="W231">
        <v>39.7856499913877</v>
      </c>
    </row>
    <row r="232" spans="1:23" x14ac:dyDescent="0.3">
      <c r="A232" t="s">
        <v>350</v>
      </c>
      <c r="B232" t="s">
        <v>3</v>
      </c>
      <c r="C232" t="s">
        <v>0</v>
      </c>
      <c r="D232" t="s">
        <v>343</v>
      </c>
      <c r="E232" t="s">
        <v>270</v>
      </c>
      <c r="F232">
        <v>5.3539530334547099</v>
      </c>
      <c r="G232">
        <v>5.2407282022030204</v>
      </c>
      <c r="H232">
        <v>2.8231921313345398</v>
      </c>
      <c r="I232">
        <v>0.22545927911900801</v>
      </c>
      <c r="J232">
        <v>0.80017187511691401</v>
      </c>
      <c r="K232">
        <v>12.3990062483598</v>
      </c>
      <c r="L232">
        <v>0.97488806989252896</v>
      </c>
      <c r="M232">
        <v>0.25060347760956603</v>
      </c>
      <c r="N232">
        <v>7.0132906465810603</v>
      </c>
      <c r="O232">
        <v>17.036411885647901</v>
      </c>
      <c r="P232">
        <v>2.85594791460721</v>
      </c>
      <c r="Q232">
        <v>0.95577428277252496</v>
      </c>
      <c r="R232">
        <v>5.0541226378108801</v>
      </c>
      <c r="S232">
        <v>31.073309781877199</v>
      </c>
      <c r="T232">
        <v>0</v>
      </c>
      <c r="U232">
        <v>0</v>
      </c>
      <c r="V232">
        <v>9.4182264556721602</v>
      </c>
      <c r="W232">
        <v>37.021753990753297</v>
      </c>
    </row>
    <row r="233" spans="1:23" x14ac:dyDescent="0.3">
      <c r="A233" t="s">
        <v>350</v>
      </c>
      <c r="B233" t="s">
        <v>3</v>
      </c>
      <c r="C233" t="s">
        <v>0</v>
      </c>
      <c r="D233" t="s">
        <v>344</v>
      </c>
      <c r="E233" t="s">
        <v>273</v>
      </c>
      <c r="F233">
        <v>5.1807385686280396</v>
      </c>
      <c r="G233">
        <v>5.0732539918976203</v>
      </c>
      <c r="H233">
        <v>3.2885561781707899</v>
      </c>
      <c r="I233">
        <v>0.243206682819811</v>
      </c>
      <c r="J233">
        <v>0.88059081851884502</v>
      </c>
      <c r="K233">
        <v>11.405726959079701</v>
      </c>
      <c r="L233">
        <v>1.0070701463168901</v>
      </c>
      <c r="M233">
        <v>0.23615769458613001</v>
      </c>
      <c r="N233">
        <v>6.7203062939677096</v>
      </c>
      <c r="O233">
        <v>15.932136499396099</v>
      </c>
      <c r="P233">
        <v>2.6013826474794901</v>
      </c>
      <c r="Q233">
        <v>0.88318426949817297</v>
      </c>
      <c r="R233">
        <v>4.5759350950017996</v>
      </c>
      <c r="S233">
        <v>18.378262864638799</v>
      </c>
      <c r="T233">
        <v>0</v>
      </c>
      <c r="U233">
        <v>0</v>
      </c>
      <c r="V233">
        <v>9.3894849301777406</v>
      </c>
      <c r="W233">
        <v>32.833152019663103</v>
      </c>
    </row>
    <row r="234" spans="1:23" x14ac:dyDescent="0.3">
      <c r="A234" t="s">
        <v>350</v>
      </c>
      <c r="B234" t="s">
        <v>3</v>
      </c>
      <c r="C234" t="s">
        <v>0</v>
      </c>
      <c r="D234" t="s">
        <v>344</v>
      </c>
      <c r="E234" t="s">
        <v>275</v>
      </c>
      <c r="F234">
        <v>4.1654190476292898</v>
      </c>
      <c r="G234">
        <v>4.0781230225948901</v>
      </c>
      <c r="H234">
        <v>2.3512593212180901</v>
      </c>
      <c r="I234">
        <v>0.19211698108749201</v>
      </c>
      <c r="J234">
        <v>0.64309864934230199</v>
      </c>
      <c r="K234">
        <v>10.1286135132806</v>
      </c>
      <c r="L234">
        <v>0.73721188823967099</v>
      </c>
      <c r="M234">
        <v>0.210907782907965</v>
      </c>
      <c r="N234">
        <v>6.5549105790235096</v>
      </c>
      <c r="O234">
        <v>15.1433955830397</v>
      </c>
      <c r="P234">
        <v>2.5224996905023702</v>
      </c>
      <c r="Q234">
        <v>0.83032610434490395</v>
      </c>
      <c r="R234">
        <v>4.4878524835200899</v>
      </c>
      <c r="S234">
        <v>18.378262864638799</v>
      </c>
      <c r="T234">
        <v>0</v>
      </c>
      <c r="U234">
        <v>0</v>
      </c>
      <c r="V234">
        <v>9.3000753893702903</v>
      </c>
      <c r="W234">
        <v>33.367899240376197</v>
      </c>
    </row>
    <row r="235" spans="1:23" x14ac:dyDescent="0.3">
      <c r="A235" t="s">
        <v>350</v>
      </c>
      <c r="B235" t="s">
        <v>3</v>
      </c>
      <c r="C235" t="s">
        <v>0</v>
      </c>
      <c r="D235" t="s">
        <v>344</v>
      </c>
      <c r="E235" t="s">
        <v>276</v>
      </c>
      <c r="F235">
        <v>4.4051025742220302</v>
      </c>
      <c r="G235">
        <v>4.32446339603651</v>
      </c>
      <c r="H235">
        <v>1.9219557287781901</v>
      </c>
      <c r="I235">
        <v>0.176966016686181</v>
      </c>
      <c r="J235">
        <v>0.54874717496593395</v>
      </c>
      <c r="K235">
        <v>10.456753641272901</v>
      </c>
      <c r="L235">
        <v>0.714851674160075</v>
      </c>
      <c r="M235">
        <v>0.22500553206361201</v>
      </c>
      <c r="N235">
        <v>6.6368181198479599</v>
      </c>
      <c r="O235">
        <v>16.1846646520078</v>
      </c>
      <c r="P235">
        <v>2.6262647292463099</v>
      </c>
      <c r="Q235">
        <v>0.85150266060586099</v>
      </c>
      <c r="R235">
        <v>4.6971424198214402</v>
      </c>
      <c r="S235">
        <v>18.378262864638799</v>
      </c>
      <c r="T235">
        <v>0</v>
      </c>
      <c r="U235">
        <v>0</v>
      </c>
      <c r="V235">
        <v>9.2205864835747704</v>
      </c>
      <c r="W235">
        <v>36.1980642388639</v>
      </c>
    </row>
    <row r="236" spans="1:23" x14ac:dyDescent="0.3">
      <c r="A236" t="s">
        <v>350</v>
      </c>
      <c r="B236" t="s">
        <v>3</v>
      </c>
      <c r="C236" t="s">
        <v>0</v>
      </c>
      <c r="D236" t="s">
        <v>344</v>
      </c>
      <c r="E236" t="s">
        <v>278</v>
      </c>
      <c r="F236">
        <v>4.9048360831892204</v>
      </c>
      <c r="G236">
        <v>4.7966691271779203</v>
      </c>
      <c r="H236">
        <v>3.0617955860297199</v>
      </c>
      <c r="I236">
        <v>0.24571440290212401</v>
      </c>
      <c r="J236">
        <v>0.88122772777132896</v>
      </c>
      <c r="K236">
        <v>11.664145834924501</v>
      </c>
      <c r="L236">
        <v>1.0806142455108501</v>
      </c>
      <c r="M236">
        <v>0.22871175954960901</v>
      </c>
      <c r="N236">
        <v>6.74557731094154</v>
      </c>
      <c r="O236">
        <v>16.084868791698899</v>
      </c>
      <c r="P236">
        <v>2.7807240787791101</v>
      </c>
      <c r="Q236">
        <v>0.93238847206021103</v>
      </c>
      <c r="R236">
        <v>4.9094002846749598</v>
      </c>
      <c r="S236">
        <v>18.378262864638799</v>
      </c>
      <c r="T236">
        <v>0</v>
      </c>
      <c r="U236">
        <v>0</v>
      </c>
      <c r="V236">
        <v>7.4384560302981102</v>
      </c>
      <c r="W236">
        <v>34.597225843269797</v>
      </c>
    </row>
    <row r="237" spans="1:23" x14ac:dyDescent="0.3">
      <c r="A237" t="s">
        <v>350</v>
      </c>
      <c r="B237" t="s">
        <v>3</v>
      </c>
      <c r="C237" t="s">
        <v>0</v>
      </c>
      <c r="D237" t="s">
        <v>345</v>
      </c>
      <c r="E237" t="s">
        <v>279</v>
      </c>
      <c r="F237">
        <v>4.9951360048231397</v>
      </c>
      <c r="G237">
        <v>4.8828902064794502</v>
      </c>
      <c r="H237">
        <v>3.7045621840598901</v>
      </c>
      <c r="I237">
        <v>0.26162559738400598</v>
      </c>
      <c r="J237">
        <v>1.02037388021474</v>
      </c>
      <c r="K237">
        <v>10.5237302579991</v>
      </c>
      <c r="L237">
        <v>1.2064409070170401</v>
      </c>
      <c r="M237">
        <v>0.22362731964372301</v>
      </c>
      <c r="N237">
        <v>6.5826207901207603</v>
      </c>
      <c r="O237">
        <v>14.9310088120455</v>
      </c>
      <c r="P237">
        <v>2.3592760183815402</v>
      </c>
      <c r="Q237">
        <v>0.83081125557426905</v>
      </c>
      <c r="R237">
        <v>4.0960257468557204</v>
      </c>
      <c r="S237">
        <v>14.3445463909169</v>
      </c>
      <c r="T237">
        <v>0</v>
      </c>
      <c r="U237">
        <v>0</v>
      </c>
      <c r="V237">
        <v>8.2793890716876106</v>
      </c>
      <c r="W237">
        <v>29.7374224840922</v>
      </c>
    </row>
    <row r="238" spans="1:23" x14ac:dyDescent="0.3">
      <c r="A238" t="s">
        <v>350</v>
      </c>
      <c r="B238" t="s">
        <v>3</v>
      </c>
      <c r="C238" t="s">
        <v>0</v>
      </c>
      <c r="D238" t="s">
        <v>345</v>
      </c>
      <c r="E238" t="s">
        <v>280</v>
      </c>
      <c r="F238">
        <v>4.3832141615492999</v>
      </c>
      <c r="G238">
        <v>4.2806759248589996</v>
      </c>
      <c r="H238">
        <v>3.05939347171195</v>
      </c>
      <c r="I238">
        <v>0.23779797682791101</v>
      </c>
      <c r="J238">
        <v>0.89918665857123203</v>
      </c>
      <c r="K238">
        <v>10.354698763577501</v>
      </c>
      <c r="L238">
        <v>0.98250529463124103</v>
      </c>
      <c r="M238">
        <v>0.22180745849469399</v>
      </c>
      <c r="N238">
        <v>6.6590537078440404</v>
      </c>
      <c r="O238">
        <v>16.121785170742999</v>
      </c>
      <c r="P238">
        <v>2.6022501087218499</v>
      </c>
      <c r="Q238">
        <v>0.87056351405330501</v>
      </c>
      <c r="R238">
        <v>4.5956403699389599</v>
      </c>
      <c r="S238">
        <v>14.3445463909169</v>
      </c>
      <c r="T238">
        <v>0</v>
      </c>
      <c r="U238">
        <v>0</v>
      </c>
      <c r="V238">
        <v>8.4090204239752406</v>
      </c>
      <c r="W238">
        <v>34.786802445446497</v>
      </c>
    </row>
    <row r="239" spans="1:23" x14ac:dyDescent="0.3">
      <c r="A239" t="s">
        <v>350</v>
      </c>
      <c r="B239" t="s">
        <v>3</v>
      </c>
      <c r="C239" t="s">
        <v>0</v>
      </c>
      <c r="D239" t="s">
        <v>345</v>
      </c>
      <c r="E239" t="s">
        <v>282</v>
      </c>
      <c r="F239">
        <v>4.0434535689656901</v>
      </c>
      <c r="G239">
        <v>3.9688893778333401</v>
      </c>
      <c r="H239">
        <v>1.92250384428307</v>
      </c>
      <c r="I239">
        <v>0.17266635767225</v>
      </c>
      <c r="J239">
        <v>0.51653785565337595</v>
      </c>
      <c r="K239">
        <v>9.4064733504488593</v>
      </c>
      <c r="L239">
        <v>0.69059038372675996</v>
      </c>
      <c r="M239">
        <v>0.20618411731310801</v>
      </c>
      <c r="N239">
        <v>6.47317411149709</v>
      </c>
      <c r="O239">
        <v>14.990694718714799</v>
      </c>
      <c r="P239">
        <v>2.4611263173461499</v>
      </c>
      <c r="Q239">
        <v>0.80053886062815904</v>
      </c>
      <c r="R239">
        <v>4.3958415059232099</v>
      </c>
      <c r="S239">
        <v>14.3445463909169</v>
      </c>
      <c r="T239">
        <v>0</v>
      </c>
      <c r="U239">
        <v>0</v>
      </c>
      <c r="V239">
        <v>9.7487490660147404</v>
      </c>
      <c r="W239">
        <v>35.255483963856797</v>
      </c>
    </row>
    <row r="240" spans="1:23" x14ac:dyDescent="0.3">
      <c r="A240" t="s">
        <v>350</v>
      </c>
      <c r="B240" t="s">
        <v>3</v>
      </c>
      <c r="C240" t="s">
        <v>0</v>
      </c>
      <c r="D240" t="s">
        <v>345</v>
      </c>
      <c r="E240" t="s">
        <v>284</v>
      </c>
      <c r="F240">
        <v>4.7993030604103604</v>
      </c>
      <c r="G240">
        <v>4.6945145786713001</v>
      </c>
      <c r="H240">
        <v>3.3670585657647698</v>
      </c>
      <c r="I240">
        <v>0.24536638789793599</v>
      </c>
      <c r="J240">
        <v>0.90792294839955501</v>
      </c>
      <c r="K240">
        <v>10.542916018176401</v>
      </c>
      <c r="L240">
        <v>1.14543627825589</v>
      </c>
      <c r="M240">
        <v>0.22301976839145199</v>
      </c>
      <c r="N240">
        <v>6.6137160522364802</v>
      </c>
      <c r="O240">
        <v>15.3587840969428</v>
      </c>
      <c r="P240">
        <v>2.4918311151373</v>
      </c>
      <c r="Q240">
        <v>0.85647425263677601</v>
      </c>
      <c r="R240">
        <v>4.3627840018933997</v>
      </c>
      <c r="S240">
        <v>14.3445463909169</v>
      </c>
      <c r="T240">
        <v>0</v>
      </c>
      <c r="U240">
        <v>0</v>
      </c>
      <c r="V240">
        <v>9.7179296567264402</v>
      </c>
      <c r="W240">
        <v>32.449092684289397</v>
      </c>
    </row>
    <row r="241" spans="1:23" x14ac:dyDescent="0.3">
      <c r="A241" t="s">
        <v>350</v>
      </c>
      <c r="B241" t="s">
        <v>3</v>
      </c>
      <c r="C241" t="s">
        <v>0</v>
      </c>
      <c r="D241" t="s">
        <v>346</v>
      </c>
      <c r="E241" t="s">
        <v>285</v>
      </c>
      <c r="F241">
        <v>4.83440982644185</v>
      </c>
      <c r="G241">
        <v>4.7269846758912299</v>
      </c>
      <c r="H241">
        <v>3.64534272351061</v>
      </c>
      <c r="I241">
        <v>0.25010650113664101</v>
      </c>
      <c r="J241">
        <v>0.97592247066327997</v>
      </c>
      <c r="K241">
        <v>10.0334498171416</v>
      </c>
      <c r="L241">
        <v>1.18326078776344</v>
      </c>
      <c r="M241">
        <v>0.21795809315700901</v>
      </c>
      <c r="N241">
        <v>6.49742682863931</v>
      </c>
      <c r="O241">
        <v>14.469550638174001</v>
      </c>
      <c r="P241">
        <v>2.2217081958585001</v>
      </c>
      <c r="Q241">
        <v>0.79071786428360102</v>
      </c>
      <c r="R241">
        <v>3.8455121834149799</v>
      </c>
      <c r="S241">
        <v>14.3445463909169</v>
      </c>
      <c r="T241">
        <v>0</v>
      </c>
      <c r="U241">
        <v>0</v>
      </c>
      <c r="V241">
        <v>9.0560410597087504</v>
      </c>
      <c r="W241">
        <v>28.307082924433299</v>
      </c>
    </row>
    <row r="242" spans="1:23" x14ac:dyDescent="0.3">
      <c r="A242" t="s">
        <v>350</v>
      </c>
      <c r="B242" t="s">
        <v>3</v>
      </c>
      <c r="C242" t="s">
        <v>0</v>
      </c>
      <c r="D242" t="s">
        <v>346</v>
      </c>
      <c r="E242" t="s">
        <v>286</v>
      </c>
      <c r="F242">
        <v>4.32231851129254</v>
      </c>
      <c r="G242">
        <v>4.22975397459272</v>
      </c>
      <c r="H242">
        <v>3.0132227564670599</v>
      </c>
      <c r="I242">
        <v>0.21009985762175301</v>
      </c>
      <c r="J242">
        <v>0.82382056640043799</v>
      </c>
      <c r="K242">
        <v>9.2206571112836908</v>
      </c>
      <c r="L242">
        <v>1.0046188844520301</v>
      </c>
      <c r="M242">
        <v>0.21281534609354599</v>
      </c>
      <c r="N242">
        <v>6.1865691096881097</v>
      </c>
      <c r="O242">
        <v>14.743098159157899</v>
      </c>
      <c r="P242">
        <v>2.14790553110939</v>
      </c>
      <c r="Q242">
        <v>0.74315386086876201</v>
      </c>
      <c r="R242">
        <v>3.75816996904739</v>
      </c>
      <c r="S242">
        <v>14.3445463909169</v>
      </c>
      <c r="T242">
        <v>0</v>
      </c>
      <c r="U242">
        <v>0</v>
      </c>
      <c r="V242">
        <v>10.620380960877</v>
      </c>
      <c r="W242">
        <v>29.503648754763098</v>
      </c>
    </row>
    <row r="243" spans="1:23" x14ac:dyDescent="0.3">
      <c r="A243" t="s">
        <v>350</v>
      </c>
      <c r="B243" t="s">
        <v>3</v>
      </c>
      <c r="C243" t="s">
        <v>0</v>
      </c>
      <c r="D243" t="s">
        <v>346</v>
      </c>
      <c r="E243" t="s">
        <v>288</v>
      </c>
      <c r="F243">
        <v>3.9666938464195001</v>
      </c>
      <c r="G243">
        <v>3.89148394077078</v>
      </c>
      <c r="H243">
        <v>2.2404472419457</v>
      </c>
      <c r="I243">
        <v>0.16910563120681499</v>
      </c>
      <c r="J243">
        <v>0.59199338600246298</v>
      </c>
      <c r="K243">
        <v>8.5557185830851896</v>
      </c>
      <c r="L243">
        <v>0.81068037369122403</v>
      </c>
      <c r="M243">
        <v>0.19966993485024701</v>
      </c>
      <c r="N243">
        <v>5.8627313000168702</v>
      </c>
      <c r="O243">
        <v>14.0427829726982</v>
      </c>
      <c r="P243">
        <v>2.0960383584212599</v>
      </c>
      <c r="Q243">
        <v>0.70480598283830198</v>
      </c>
      <c r="R243">
        <v>3.70609464197676</v>
      </c>
      <c r="S243">
        <v>14.3445463909169</v>
      </c>
      <c r="T243">
        <v>0</v>
      </c>
      <c r="U243">
        <v>0</v>
      </c>
      <c r="V243">
        <v>10.7969874201014</v>
      </c>
      <c r="W243">
        <v>30.158182161079999</v>
      </c>
    </row>
    <row r="244" spans="1:23" x14ac:dyDescent="0.3">
      <c r="A244" t="s">
        <v>350</v>
      </c>
      <c r="B244" t="s">
        <v>3</v>
      </c>
      <c r="C244" t="s">
        <v>0</v>
      </c>
      <c r="D244" t="s">
        <v>346</v>
      </c>
      <c r="E244" t="s">
        <v>305</v>
      </c>
      <c r="F244">
        <v>5.1928284965378202</v>
      </c>
      <c r="G244">
        <v>5.1074704815863896</v>
      </c>
      <c r="H244">
        <v>2.6213564985320201</v>
      </c>
      <c r="I244">
        <v>0.200417758074975</v>
      </c>
      <c r="J244">
        <v>0.65807894609703199</v>
      </c>
      <c r="K244">
        <v>10.027319507746</v>
      </c>
      <c r="L244">
        <v>1.0192010054168801</v>
      </c>
      <c r="M244">
        <v>0.21466439666857301</v>
      </c>
      <c r="N244">
        <v>5.7603996326907598</v>
      </c>
      <c r="O244">
        <v>13.6875431424215</v>
      </c>
      <c r="P244">
        <v>2.1931629875360001</v>
      </c>
      <c r="Q244">
        <v>0.752615026596124</v>
      </c>
      <c r="R244">
        <v>3.8494954554049499</v>
      </c>
      <c r="S244">
        <v>14.3445463909169</v>
      </c>
      <c r="T244">
        <v>0</v>
      </c>
      <c r="U244">
        <v>0</v>
      </c>
      <c r="V244">
        <v>9.8212665852135697</v>
      </c>
      <c r="W244">
        <v>29.5461242654617</v>
      </c>
    </row>
    <row r="245" spans="1:23" x14ac:dyDescent="0.3">
      <c r="A245" t="s">
        <v>350</v>
      </c>
      <c r="B245" t="s">
        <v>3</v>
      </c>
      <c r="C245" t="s">
        <v>0</v>
      </c>
      <c r="D245" t="s">
        <v>347</v>
      </c>
      <c r="E245" t="s">
        <v>308</v>
      </c>
      <c r="F245">
        <v>6.0694281357786704</v>
      </c>
      <c r="G245">
        <v>5.9931201035300496</v>
      </c>
      <c r="H245">
        <v>2.3834726318175101</v>
      </c>
      <c r="I245">
        <v>0.185594740254972</v>
      </c>
      <c r="J245">
        <v>0.52043408506046096</v>
      </c>
      <c r="K245">
        <v>10.3752446235991</v>
      </c>
      <c r="L245">
        <v>1.19760831247063</v>
      </c>
      <c r="M245">
        <v>0.21015173107659499</v>
      </c>
      <c r="N245">
        <v>5.8438005556887198</v>
      </c>
      <c r="O245">
        <v>12.471246525484601</v>
      </c>
      <c r="P245">
        <v>2.1521945371969999</v>
      </c>
      <c r="Q245">
        <v>0.77475569347741702</v>
      </c>
      <c r="R245">
        <v>3.7360769293210101</v>
      </c>
      <c r="S245">
        <v>13.028702988132601</v>
      </c>
      <c r="T245">
        <v>0</v>
      </c>
      <c r="U245">
        <v>0</v>
      </c>
      <c r="V245">
        <v>9.8632644171064801</v>
      </c>
      <c r="W245">
        <v>28.222431840842301</v>
      </c>
    </row>
    <row r="246" spans="1:23" x14ac:dyDescent="0.3">
      <c r="A246" t="s">
        <v>351</v>
      </c>
      <c r="B246" t="s">
        <v>36</v>
      </c>
      <c r="C246" t="s">
        <v>0</v>
      </c>
      <c r="D246" t="s">
        <v>332</v>
      </c>
      <c r="E246" t="s">
        <v>52</v>
      </c>
      <c r="F246">
        <v>563.58705557722305</v>
      </c>
      <c r="G246">
        <v>506.79354946587802</v>
      </c>
      <c r="H246">
        <v>5263.1350869836297</v>
      </c>
      <c r="I246">
        <v>173.73193802795001</v>
      </c>
      <c r="J246">
        <v>343.58346042832102</v>
      </c>
      <c r="K246">
        <v>4846.3820895721001</v>
      </c>
      <c r="L246">
        <v>1933.2818775326</v>
      </c>
      <c r="M246">
        <v>419.07827339072702</v>
      </c>
      <c r="N246">
        <v>3470.4817715802601</v>
      </c>
      <c r="O246">
        <v>4509.3189890098301</v>
      </c>
      <c r="P246">
        <v>1290.96684485017</v>
      </c>
      <c r="Q246">
        <v>999.12317869335402</v>
      </c>
      <c r="R246">
        <v>1510.7817678213501</v>
      </c>
      <c r="S246">
        <v>825.99603867656799</v>
      </c>
      <c r="T246">
        <v>0</v>
      </c>
      <c r="U246">
        <v>0</v>
      </c>
      <c r="V246">
        <v>36117.200819828598</v>
      </c>
      <c r="W246">
        <v>930.72066473841596</v>
      </c>
    </row>
    <row r="247" spans="1:23" x14ac:dyDescent="0.3">
      <c r="A247" t="s">
        <v>351</v>
      </c>
      <c r="B247" t="s">
        <v>36</v>
      </c>
      <c r="C247" t="s">
        <v>0</v>
      </c>
      <c r="D247" t="s">
        <v>332</v>
      </c>
      <c r="E247" t="s">
        <v>53</v>
      </c>
      <c r="F247">
        <v>468.56312849637999</v>
      </c>
      <c r="G247">
        <v>415.61154555471398</v>
      </c>
      <c r="H247">
        <v>5051.4547132261896</v>
      </c>
      <c r="I247">
        <v>162.225814371881</v>
      </c>
      <c r="J247">
        <v>315.26916039900101</v>
      </c>
      <c r="K247">
        <v>4637.1256180074897</v>
      </c>
      <c r="L247">
        <v>1838.5120411830301</v>
      </c>
      <c r="M247">
        <v>416.242255082866</v>
      </c>
      <c r="N247">
        <v>3425.11676920936</v>
      </c>
      <c r="O247">
        <v>4457.7263978668298</v>
      </c>
      <c r="P247">
        <v>1237.78970749685</v>
      </c>
      <c r="Q247">
        <v>958.97775097698104</v>
      </c>
      <c r="R247">
        <v>1454.88385394791</v>
      </c>
      <c r="S247">
        <v>825.99603867656799</v>
      </c>
      <c r="T247">
        <v>0</v>
      </c>
      <c r="U247">
        <v>0</v>
      </c>
      <c r="V247">
        <v>36141.748153565197</v>
      </c>
      <c r="W247">
        <v>1032.1473244408901</v>
      </c>
    </row>
    <row r="248" spans="1:23" x14ac:dyDescent="0.3">
      <c r="A248" t="s">
        <v>351</v>
      </c>
      <c r="B248" t="s">
        <v>36</v>
      </c>
      <c r="C248" t="s">
        <v>0</v>
      </c>
      <c r="D248" t="s">
        <v>332</v>
      </c>
      <c r="E248" t="s">
        <v>54</v>
      </c>
      <c r="F248">
        <v>522.97089350945703</v>
      </c>
      <c r="G248">
        <v>471.170202574001</v>
      </c>
      <c r="H248">
        <v>4974.0224586191698</v>
      </c>
      <c r="I248">
        <v>158.80390771979401</v>
      </c>
      <c r="J248">
        <v>306.55177670591399</v>
      </c>
      <c r="K248">
        <v>4649.5667672609698</v>
      </c>
      <c r="L248">
        <v>1891.29253113083</v>
      </c>
      <c r="M248">
        <v>416.59416685436003</v>
      </c>
      <c r="N248">
        <v>3406.20961952794</v>
      </c>
      <c r="O248">
        <v>4444.0370456393803</v>
      </c>
      <c r="P248">
        <v>1221.31320317579</v>
      </c>
      <c r="Q248">
        <v>947.71895076396004</v>
      </c>
      <c r="R248">
        <v>1435.77161789058</v>
      </c>
      <c r="S248">
        <v>825.99603867656799</v>
      </c>
      <c r="T248">
        <v>0</v>
      </c>
      <c r="U248">
        <v>0</v>
      </c>
      <c r="V248">
        <v>36142.750942039398</v>
      </c>
      <c r="W248">
        <v>996.42493631817797</v>
      </c>
    </row>
    <row r="249" spans="1:23" x14ac:dyDescent="0.3">
      <c r="A249" t="s">
        <v>351</v>
      </c>
      <c r="B249" t="s">
        <v>36</v>
      </c>
      <c r="C249" t="s">
        <v>0</v>
      </c>
      <c r="D249" t="s">
        <v>332</v>
      </c>
      <c r="E249" t="s">
        <v>55</v>
      </c>
      <c r="F249">
        <v>622.82745031870002</v>
      </c>
      <c r="G249">
        <v>567.20275187086395</v>
      </c>
      <c r="H249">
        <v>5181.5656278435699</v>
      </c>
      <c r="I249">
        <v>170.297231545485</v>
      </c>
      <c r="J249">
        <v>334.34737308345098</v>
      </c>
      <c r="K249">
        <v>4902.13650464681</v>
      </c>
      <c r="L249">
        <v>1976.7014805607801</v>
      </c>
      <c r="M249">
        <v>419.42039730955798</v>
      </c>
      <c r="N249">
        <v>3455.6702555050501</v>
      </c>
      <c r="O249">
        <v>4516.2934675826</v>
      </c>
      <c r="P249">
        <v>1277.7579541985499</v>
      </c>
      <c r="Q249">
        <v>989.96987380534199</v>
      </c>
      <c r="R249">
        <v>1496.81000227456</v>
      </c>
      <c r="S249">
        <v>825.99603867656799</v>
      </c>
      <c r="T249">
        <v>0</v>
      </c>
      <c r="U249">
        <v>0</v>
      </c>
      <c r="V249">
        <v>36144.172246219197</v>
      </c>
      <c r="W249">
        <v>1007.06727284043</v>
      </c>
    </row>
    <row r="250" spans="1:23" x14ac:dyDescent="0.3">
      <c r="A250" t="s">
        <v>351</v>
      </c>
      <c r="B250" t="s">
        <v>36</v>
      </c>
      <c r="C250" t="s">
        <v>0</v>
      </c>
      <c r="D250" t="s">
        <v>333</v>
      </c>
      <c r="E250" t="s">
        <v>56</v>
      </c>
      <c r="F250">
        <v>594.67376609328699</v>
      </c>
      <c r="G250">
        <v>540.02512643717796</v>
      </c>
      <c r="H250">
        <v>5185.8770611211003</v>
      </c>
      <c r="I250">
        <v>168.54766173821099</v>
      </c>
      <c r="J250">
        <v>315.78713422591602</v>
      </c>
      <c r="K250">
        <v>4578.0536772110099</v>
      </c>
      <c r="L250">
        <v>1835.5718525571399</v>
      </c>
      <c r="M250">
        <v>403.490654762318</v>
      </c>
      <c r="N250">
        <v>2682.5022513868598</v>
      </c>
      <c r="O250">
        <v>4358.3742462447699</v>
      </c>
      <c r="P250">
        <v>1279.2165647350701</v>
      </c>
      <c r="Q250">
        <v>999.64115727864998</v>
      </c>
      <c r="R250">
        <v>1474.4961002254799</v>
      </c>
      <c r="S250">
        <v>813.21653907897098</v>
      </c>
      <c r="T250">
        <v>0</v>
      </c>
      <c r="U250">
        <v>0</v>
      </c>
      <c r="V250">
        <v>35987.193746601697</v>
      </c>
      <c r="W250">
        <v>900.21690736494304</v>
      </c>
    </row>
    <row r="251" spans="1:23" x14ac:dyDescent="0.3">
      <c r="A251" t="s">
        <v>351</v>
      </c>
      <c r="B251" t="s">
        <v>36</v>
      </c>
      <c r="C251" t="s">
        <v>0</v>
      </c>
      <c r="D251" t="s">
        <v>333</v>
      </c>
      <c r="E251" t="s">
        <v>57</v>
      </c>
      <c r="F251">
        <v>400.85786222852897</v>
      </c>
      <c r="G251">
        <v>351.15157550438403</v>
      </c>
      <c r="H251">
        <v>4929.2212313731798</v>
      </c>
      <c r="I251">
        <v>153.44104390937099</v>
      </c>
      <c r="J251">
        <v>282.24787682156301</v>
      </c>
      <c r="K251">
        <v>4230.12167378309</v>
      </c>
      <c r="L251">
        <v>1644.31834805725</v>
      </c>
      <c r="M251">
        <v>398.37157454935902</v>
      </c>
      <c r="N251">
        <v>2626.2888119863301</v>
      </c>
      <c r="O251">
        <v>4270.7324567802698</v>
      </c>
      <c r="P251">
        <v>1215.4544755264001</v>
      </c>
      <c r="Q251">
        <v>949.30049737822401</v>
      </c>
      <c r="R251">
        <v>1409.6395932964101</v>
      </c>
      <c r="S251">
        <v>813.21653907897098</v>
      </c>
      <c r="T251">
        <v>0</v>
      </c>
      <c r="U251">
        <v>0</v>
      </c>
      <c r="V251">
        <v>35993.927974482598</v>
      </c>
      <c r="W251">
        <v>976.77919420426997</v>
      </c>
    </row>
    <row r="252" spans="1:23" x14ac:dyDescent="0.3">
      <c r="A252" t="s">
        <v>351</v>
      </c>
      <c r="B252" t="s">
        <v>36</v>
      </c>
      <c r="C252" t="s">
        <v>0</v>
      </c>
      <c r="D252" t="s">
        <v>333</v>
      </c>
      <c r="E252" t="s">
        <v>58</v>
      </c>
      <c r="F252">
        <v>377.99511950637998</v>
      </c>
      <c r="G252">
        <v>329.88187300247</v>
      </c>
      <c r="H252">
        <v>4840.6510345141796</v>
      </c>
      <c r="I252">
        <v>148.56129588515799</v>
      </c>
      <c r="J252">
        <v>271.53691275659003</v>
      </c>
      <c r="K252">
        <v>4149.5489413282103</v>
      </c>
      <c r="L252">
        <v>1619.4627727162101</v>
      </c>
      <c r="M252">
        <v>397.23641025974803</v>
      </c>
      <c r="N252">
        <v>2607.32304620266</v>
      </c>
      <c r="O252">
        <v>4241.5863341071899</v>
      </c>
      <c r="P252">
        <v>1196.63156482871</v>
      </c>
      <c r="Q252">
        <v>935.05627104639905</v>
      </c>
      <c r="R252">
        <v>1389.9327768118401</v>
      </c>
      <c r="S252">
        <v>813.21653907897098</v>
      </c>
      <c r="T252">
        <v>0</v>
      </c>
      <c r="U252">
        <v>0</v>
      </c>
      <c r="V252">
        <v>35991.2126223839</v>
      </c>
      <c r="W252">
        <v>977.41676371261599</v>
      </c>
    </row>
    <row r="253" spans="1:23" x14ac:dyDescent="0.3">
      <c r="A253" t="s">
        <v>351</v>
      </c>
      <c r="B253" t="s">
        <v>36</v>
      </c>
      <c r="C253" t="s">
        <v>0</v>
      </c>
      <c r="D253" t="s">
        <v>333</v>
      </c>
      <c r="E253" t="s">
        <v>59</v>
      </c>
      <c r="F253">
        <v>482.258219049817</v>
      </c>
      <c r="G253">
        <v>428.383756384592</v>
      </c>
      <c r="H253">
        <v>5154.8948698500699</v>
      </c>
      <c r="I253">
        <v>166.22647574936599</v>
      </c>
      <c r="J253">
        <v>310.106323374461</v>
      </c>
      <c r="K253">
        <v>4457.0431490991696</v>
      </c>
      <c r="L253">
        <v>1718.87048802818</v>
      </c>
      <c r="M253">
        <v>401.54174647334497</v>
      </c>
      <c r="N253">
        <v>2677.71100485753</v>
      </c>
      <c r="O253">
        <v>4345.8788207569396</v>
      </c>
      <c r="P253">
        <v>1264.62576817994</v>
      </c>
      <c r="Q253">
        <v>987.09641145855096</v>
      </c>
      <c r="R253">
        <v>1461.12625315688</v>
      </c>
      <c r="S253">
        <v>813.21653907897098</v>
      </c>
      <c r="T253">
        <v>0</v>
      </c>
      <c r="U253">
        <v>0</v>
      </c>
      <c r="V253">
        <v>35990.881860618501</v>
      </c>
      <c r="W253">
        <v>983.41682850796406</v>
      </c>
    </row>
    <row r="254" spans="1:23" x14ac:dyDescent="0.3">
      <c r="A254" t="s">
        <v>351</v>
      </c>
      <c r="B254" t="s">
        <v>36</v>
      </c>
      <c r="C254" t="s">
        <v>0</v>
      </c>
      <c r="D254" t="s">
        <v>334</v>
      </c>
      <c r="E254" t="s">
        <v>60</v>
      </c>
      <c r="F254">
        <v>625.71393490533103</v>
      </c>
      <c r="G254">
        <v>567.15645972537004</v>
      </c>
      <c r="H254">
        <v>5540.5500019471401</v>
      </c>
      <c r="I254">
        <v>181.126486917796</v>
      </c>
      <c r="J254">
        <v>340.287497048609</v>
      </c>
      <c r="K254">
        <v>4728.1660227932798</v>
      </c>
      <c r="L254">
        <v>1723.70607839945</v>
      </c>
      <c r="M254">
        <v>414.10146253246501</v>
      </c>
      <c r="N254">
        <v>2653.5152495706602</v>
      </c>
      <c r="O254">
        <v>4512.8407982410299</v>
      </c>
      <c r="P254">
        <v>1387.71733786299</v>
      </c>
      <c r="Q254">
        <v>1078.49775568359</v>
      </c>
      <c r="R254">
        <v>1576.88071972077</v>
      </c>
      <c r="S254">
        <v>743.54004851002503</v>
      </c>
      <c r="T254">
        <v>0</v>
      </c>
      <c r="U254">
        <v>0</v>
      </c>
      <c r="V254">
        <v>37514.668476788996</v>
      </c>
      <c r="W254">
        <v>916.64974422355294</v>
      </c>
    </row>
    <row r="255" spans="1:23" x14ac:dyDescent="0.3">
      <c r="A255" t="s">
        <v>351</v>
      </c>
      <c r="B255" t="s">
        <v>36</v>
      </c>
      <c r="C255" t="s">
        <v>0</v>
      </c>
      <c r="D255" t="s">
        <v>334</v>
      </c>
      <c r="E255" t="s">
        <v>61</v>
      </c>
      <c r="F255">
        <v>399.10518857072799</v>
      </c>
      <c r="G255">
        <v>345.99582287263098</v>
      </c>
      <c r="H255">
        <v>5258.1427973362897</v>
      </c>
      <c r="I255">
        <v>164.50165990964001</v>
      </c>
      <c r="J255">
        <v>303.05427116637298</v>
      </c>
      <c r="K255">
        <v>4317.8714079365</v>
      </c>
      <c r="L255">
        <v>1543.81936518972</v>
      </c>
      <c r="M255">
        <v>408.06953280360801</v>
      </c>
      <c r="N255">
        <v>2591.2131181069599</v>
      </c>
      <c r="O255">
        <v>4400.4969151574796</v>
      </c>
      <c r="P255">
        <v>1320.8500261879899</v>
      </c>
      <c r="Q255">
        <v>1026.7764743782</v>
      </c>
      <c r="R255">
        <v>1508.4849347250099</v>
      </c>
      <c r="S255">
        <v>743.54004851002503</v>
      </c>
      <c r="T255">
        <v>0</v>
      </c>
      <c r="U255">
        <v>0</v>
      </c>
      <c r="V255">
        <v>37517.137750246198</v>
      </c>
      <c r="W255">
        <v>981.14718925138095</v>
      </c>
    </row>
    <row r="256" spans="1:23" x14ac:dyDescent="0.3">
      <c r="A256" t="s">
        <v>351</v>
      </c>
      <c r="B256" t="s">
        <v>36</v>
      </c>
      <c r="C256" t="s">
        <v>0</v>
      </c>
      <c r="D256" t="s">
        <v>334</v>
      </c>
      <c r="E256" t="s">
        <v>62</v>
      </c>
      <c r="F256">
        <v>362.69416883204701</v>
      </c>
      <c r="G256">
        <v>312.31086277321202</v>
      </c>
      <c r="H256">
        <v>5093.16788120607</v>
      </c>
      <c r="I256">
        <v>155.63569721528901</v>
      </c>
      <c r="J256">
        <v>289.60500240711798</v>
      </c>
      <c r="K256">
        <v>4178.0864256099403</v>
      </c>
      <c r="L256">
        <v>1511.8303891215301</v>
      </c>
      <c r="M256">
        <v>406.278882182394</v>
      </c>
      <c r="N256">
        <v>2556.5581937242</v>
      </c>
      <c r="O256">
        <v>4387.74911516672</v>
      </c>
      <c r="P256">
        <v>1288.9533342688701</v>
      </c>
      <c r="Q256">
        <v>1003.2246800804199</v>
      </c>
      <c r="R256">
        <v>1475.0934710003301</v>
      </c>
      <c r="S256">
        <v>743.54004851002503</v>
      </c>
      <c r="T256">
        <v>0</v>
      </c>
      <c r="U256">
        <v>0</v>
      </c>
      <c r="V256">
        <v>37518.334720628103</v>
      </c>
      <c r="W256">
        <v>990.84378570193496</v>
      </c>
    </row>
    <row r="257" spans="1:23" x14ac:dyDescent="0.3">
      <c r="A257" t="s">
        <v>351</v>
      </c>
      <c r="B257" t="s">
        <v>36</v>
      </c>
      <c r="C257" t="s">
        <v>0</v>
      </c>
      <c r="D257" t="s">
        <v>334</v>
      </c>
      <c r="E257" t="s">
        <v>63</v>
      </c>
      <c r="F257">
        <v>551.66168742609898</v>
      </c>
      <c r="G257">
        <v>494.71353114418201</v>
      </c>
      <c r="H257">
        <v>5456.4818474822296</v>
      </c>
      <c r="I257">
        <v>176.146269030556</v>
      </c>
      <c r="J257">
        <v>329.946027122712</v>
      </c>
      <c r="K257">
        <v>4633.5707633745296</v>
      </c>
      <c r="L257">
        <v>1660.4517604770499</v>
      </c>
      <c r="M257">
        <v>412.02909679093602</v>
      </c>
      <c r="N257">
        <v>2639.5794832730398</v>
      </c>
      <c r="O257">
        <v>4497.3205783769499</v>
      </c>
      <c r="P257">
        <v>1372.8684896357599</v>
      </c>
      <c r="Q257">
        <v>1066.4294163893201</v>
      </c>
      <c r="R257">
        <v>1563.2179547471201</v>
      </c>
      <c r="S257">
        <v>743.54004851002503</v>
      </c>
      <c r="T257">
        <v>0</v>
      </c>
      <c r="U257">
        <v>0</v>
      </c>
      <c r="V257">
        <v>37521.031199726604</v>
      </c>
      <c r="W257">
        <v>1036.6247466310101</v>
      </c>
    </row>
    <row r="258" spans="1:23" x14ac:dyDescent="0.3">
      <c r="A258" t="s">
        <v>351</v>
      </c>
      <c r="B258" t="s">
        <v>36</v>
      </c>
      <c r="C258" t="s">
        <v>0</v>
      </c>
      <c r="D258" t="s">
        <v>335</v>
      </c>
      <c r="E258" t="s">
        <v>64</v>
      </c>
      <c r="F258">
        <v>597.86194988374496</v>
      </c>
      <c r="G258">
        <v>537.63740330392704</v>
      </c>
      <c r="H258">
        <v>5630.3995929184903</v>
      </c>
      <c r="I258">
        <v>185.394897606162</v>
      </c>
      <c r="J258">
        <v>364.43303285361401</v>
      </c>
      <c r="K258">
        <v>4810.5911356659599</v>
      </c>
      <c r="L258">
        <v>1658.9468785542599</v>
      </c>
      <c r="M258">
        <v>406.78530922894601</v>
      </c>
      <c r="N258">
        <v>2656.0334992207299</v>
      </c>
      <c r="O258">
        <v>4502.7335804883996</v>
      </c>
      <c r="P258">
        <v>1191.3076288002901</v>
      </c>
      <c r="Q258">
        <v>931.67817487112598</v>
      </c>
      <c r="R258">
        <v>1365.51849476967</v>
      </c>
      <c r="S258">
        <v>634.22103192332997</v>
      </c>
      <c r="T258">
        <v>0</v>
      </c>
      <c r="U258">
        <v>0</v>
      </c>
      <c r="V258">
        <v>37385.691977886301</v>
      </c>
      <c r="W258">
        <v>906.89361227623101</v>
      </c>
    </row>
    <row r="259" spans="1:23" x14ac:dyDescent="0.3">
      <c r="A259" t="s">
        <v>351</v>
      </c>
      <c r="B259" t="s">
        <v>36</v>
      </c>
      <c r="C259" t="s">
        <v>0</v>
      </c>
      <c r="D259" t="s">
        <v>335</v>
      </c>
      <c r="E259" t="s">
        <v>65</v>
      </c>
      <c r="F259">
        <v>405.39631922748401</v>
      </c>
      <c r="G259">
        <v>352.99086071748201</v>
      </c>
      <c r="H259">
        <v>5211.2275057348497</v>
      </c>
      <c r="I259">
        <v>161.517965465331</v>
      </c>
      <c r="J259">
        <v>311.15799526448802</v>
      </c>
      <c r="K259">
        <v>4353.0980915884102</v>
      </c>
      <c r="L259">
        <v>1490.2437634007999</v>
      </c>
      <c r="M259">
        <v>399.53036423116299</v>
      </c>
      <c r="N259">
        <v>2568.3085947505501</v>
      </c>
      <c r="O259">
        <v>4346.7594356874997</v>
      </c>
      <c r="P259">
        <v>1116.8109570330801</v>
      </c>
      <c r="Q259">
        <v>873.12353796568698</v>
      </c>
      <c r="R259">
        <v>1288.6108735687201</v>
      </c>
      <c r="S259">
        <v>634.22103192332997</v>
      </c>
      <c r="T259">
        <v>0</v>
      </c>
      <c r="U259">
        <v>0</v>
      </c>
      <c r="V259">
        <v>37390.794112486903</v>
      </c>
      <c r="W259">
        <v>978.18343154818297</v>
      </c>
    </row>
    <row r="260" spans="1:23" x14ac:dyDescent="0.3">
      <c r="A260" t="s">
        <v>351</v>
      </c>
      <c r="B260" t="s">
        <v>36</v>
      </c>
      <c r="C260" t="s">
        <v>0</v>
      </c>
      <c r="D260" t="s">
        <v>335</v>
      </c>
      <c r="E260" t="s">
        <v>66</v>
      </c>
      <c r="F260">
        <v>361.64157204268201</v>
      </c>
      <c r="G260">
        <v>312.68775975788702</v>
      </c>
      <c r="H260">
        <v>5018.7526985357699</v>
      </c>
      <c r="I260">
        <v>151.04921164436601</v>
      </c>
      <c r="J260">
        <v>286.96419302694198</v>
      </c>
      <c r="K260">
        <v>4168.2084754203797</v>
      </c>
      <c r="L260">
        <v>1447.44989771769</v>
      </c>
      <c r="M260">
        <v>396.84370163053802</v>
      </c>
      <c r="N260">
        <v>2526.9104718988501</v>
      </c>
      <c r="O260">
        <v>4273.3192125475698</v>
      </c>
      <c r="P260">
        <v>1083.07580710618</v>
      </c>
      <c r="Q260">
        <v>847.01534838204395</v>
      </c>
      <c r="R260">
        <v>1253.0716778267999</v>
      </c>
      <c r="S260">
        <v>634.22103192332997</v>
      </c>
      <c r="T260">
        <v>0</v>
      </c>
      <c r="U260">
        <v>0</v>
      </c>
      <c r="V260">
        <v>37393.961902411596</v>
      </c>
      <c r="W260">
        <v>978.33849598641302</v>
      </c>
    </row>
    <row r="261" spans="1:23" x14ac:dyDescent="0.3">
      <c r="A261" t="s">
        <v>351</v>
      </c>
      <c r="B261" t="s">
        <v>36</v>
      </c>
      <c r="C261" t="s">
        <v>0</v>
      </c>
      <c r="D261" t="s">
        <v>335</v>
      </c>
      <c r="E261" t="s">
        <v>67</v>
      </c>
      <c r="F261">
        <v>433.88645620754301</v>
      </c>
      <c r="G261">
        <v>378.44916778116499</v>
      </c>
      <c r="H261">
        <v>5382.9175685108103</v>
      </c>
      <c r="I261">
        <v>170.60270646274299</v>
      </c>
      <c r="J261">
        <v>333.457050695276</v>
      </c>
      <c r="K261">
        <v>4495.7147309572601</v>
      </c>
      <c r="L261">
        <v>1516.5893957395299</v>
      </c>
      <c r="M261">
        <v>401.28924364730801</v>
      </c>
      <c r="N261">
        <v>2605.7159601369899</v>
      </c>
      <c r="O261">
        <v>4397.6698809179497</v>
      </c>
      <c r="P261">
        <v>1146.12994414183</v>
      </c>
      <c r="Q261">
        <v>895.66947284045102</v>
      </c>
      <c r="R261">
        <v>1319.53241430606</v>
      </c>
      <c r="S261">
        <v>634.22103192332997</v>
      </c>
      <c r="T261">
        <v>0</v>
      </c>
      <c r="U261">
        <v>0</v>
      </c>
      <c r="V261">
        <v>37393.945614294302</v>
      </c>
      <c r="W261">
        <v>971.12353556778498</v>
      </c>
    </row>
    <row r="262" spans="1:23" x14ac:dyDescent="0.3">
      <c r="A262" t="s">
        <v>351</v>
      </c>
      <c r="B262" t="s">
        <v>36</v>
      </c>
      <c r="C262" t="s">
        <v>0</v>
      </c>
      <c r="D262" t="s">
        <v>336</v>
      </c>
      <c r="E262" t="s">
        <v>68</v>
      </c>
      <c r="F262">
        <v>483.71353662394398</v>
      </c>
      <c r="G262">
        <v>425.75998623494201</v>
      </c>
      <c r="H262">
        <v>5512.5975270321997</v>
      </c>
      <c r="I262">
        <v>178.98214121717299</v>
      </c>
      <c r="J262">
        <v>348.36979518085201</v>
      </c>
      <c r="K262">
        <v>4367.7528532522201</v>
      </c>
      <c r="L262">
        <v>1586.0154329662801</v>
      </c>
      <c r="M262">
        <v>398.26161041570498</v>
      </c>
      <c r="N262">
        <v>2508.3646166882099</v>
      </c>
      <c r="O262">
        <v>4597.5570329947304</v>
      </c>
      <c r="P262">
        <v>1039.0310995761599</v>
      </c>
      <c r="Q262">
        <v>805.66382524497499</v>
      </c>
      <c r="R262">
        <v>1206.4789598096099</v>
      </c>
      <c r="S262">
        <v>537.42126514168694</v>
      </c>
      <c r="T262">
        <v>0</v>
      </c>
      <c r="U262">
        <v>0</v>
      </c>
      <c r="V262">
        <v>37770.470891313103</v>
      </c>
      <c r="W262">
        <v>899.92476391116702</v>
      </c>
    </row>
    <row r="263" spans="1:23" x14ac:dyDescent="0.3">
      <c r="A263" t="s">
        <v>351</v>
      </c>
      <c r="B263" t="s">
        <v>36</v>
      </c>
      <c r="C263" t="s">
        <v>0</v>
      </c>
      <c r="D263" t="s">
        <v>336</v>
      </c>
      <c r="E263" t="s">
        <v>69</v>
      </c>
      <c r="F263">
        <v>406.75095586013202</v>
      </c>
      <c r="G263">
        <v>352.48064179471203</v>
      </c>
      <c r="H263">
        <v>5309.9395750250396</v>
      </c>
      <c r="I263">
        <v>167.668382066459</v>
      </c>
      <c r="J263">
        <v>323.90228987219001</v>
      </c>
      <c r="K263">
        <v>4192.6084986312198</v>
      </c>
      <c r="L263">
        <v>1525.2667529507601</v>
      </c>
      <c r="M263">
        <v>395.13859568925102</v>
      </c>
      <c r="N263">
        <v>2465.1260774350199</v>
      </c>
      <c r="O263">
        <v>4536.0404199535296</v>
      </c>
      <c r="P263">
        <v>1007.52538160567</v>
      </c>
      <c r="Q263">
        <v>781.94990035590399</v>
      </c>
      <c r="R263">
        <v>1173.5389520707099</v>
      </c>
      <c r="S263">
        <v>537.42126514168694</v>
      </c>
      <c r="T263">
        <v>0</v>
      </c>
      <c r="U263">
        <v>0</v>
      </c>
      <c r="V263">
        <v>37792.459010101898</v>
      </c>
      <c r="W263">
        <v>928.55244716459595</v>
      </c>
    </row>
    <row r="264" spans="1:23" x14ac:dyDescent="0.3">
      <c r="A264" t="s">
        <v>351</v>
      </c>
      <c r="B264" t="s">
        <v>36</v>
      </c>
      <c r="C264" t="s">
        <v>0</v>
      </c>
      <c r="D264" t="s">
        <v>336</v>
      </c>
      <c r="E264" t="s">
        <v>70</v>
      </c>
      <c r="F264">
        <v>349.54999409522901</v>
      </c>
      <c r="G264">
        <v>300.348305564783</v>
      </c>
      <c r="H264">
        <v>5034.0184411617201</v>
      </c>
      <c r="I264">
        <v>152.677918954375</v>
      </c>
      <c r="J264">
        <v>284.75397521959502</v>
      </c>
      <c r="K264">
        <v>3983.9844188536499</v>
      </c>
      <c r="L264">
        <v>1463.45976686627</v>
      </c>
      <c r="M264">
        <v>391.369509355498</v>
      </c>
      <c r="N264">
        <v>2404.5969281049402</v>
      </c>
      <c r="O264">
        <v>4408.8046880392103</v>
      </c>
      <c r="P264">
        <v>963.87634928004297</v>
      </c>
      <c r="Q264">
        <v>749.42271054303899</v>
      </c>
      <c r="R264">
        <v>1127.2770835629799</v>
      </c>
      <c r="S264">
        <v>537.42126514168694</v>
      </c>
      <c r="T264">
        <v>0</v>
      </c>
      <c r="U264">
        <v>0</v>
      </c>
      <c r="V264">
        <v>37803.382372300999</v>
      </c>
      <c r="W264">
        <v>926.78625802105</v>
      </c>
    </row>
    <row r="265" spans="1:23" x14ac:dyDescent="0.3">
      <c r="A265" t="s">
        <v>351</v>
      </c>
      <c r="B265" t="s">
        <v>36</v>
      </c>
      <c r="C265" t="s">
        <v>0</v>
      </c>
      <c r="D265" t="s">
        <v>336</v>
      </c>
      <c r="E265" t="s">
        <v>71</v>
      </c>
      <c r="F265">
        <v>433.01060264830602</v>
      </c>
      <c r="G265">
        <v>377.20130145398701</v>
      </c>
      <c r="H265">
        <v>5400.5102838152898</v>
      </c>
      <c r="I265">
        <v>172.99915929840299</v>
      </c>
      <c r="J265">
        <v>328.41411710195501</v>
      </c>
      <c r="K265">
        <v>4277.33345904623</v>
      </c>
      <c r="L265">
        <v>1546.0097071200501</v>
      </c>
      <c r="M265">
        <v>396.48977178529299</v>
      </c>
      <c r="N265">
        <v>2480.3130719894398</v>
      </c>
      <c r="O265">
        <v>4541.3799754779302</v>
      </c>
      <c r="P265">
        <v>1017.56229394268</v>
      </c>
      <c r="Q265">
        <v>789.29754841598503</v>
      </c>
      <c r="R265">
        <v>1184.42042221366</v>
      </c>
      <c r="S265">
        <v>537.42126514168694</v>
      </c>
      <c r="T265">
        <v>0</v>
      </c>
      <c r="U265">
        <v>0</v>
      </c>
      <c r="V265">
        <v>37805.186613807098</v>
      </c>
      <c r="W265">
        <v>940.08856680922599</v>
      </c>
    </row>
    <row r="266" spans="1:23" x14ac:dyDescent="0.3">
      <c r="A266" t="s">
        <v>351</v>
      </c>
      <c r="B266" t="s">
        <v>36</v>
      </c>
      <c r="C266" t="s">
        <v>0</v>
      </c>
      <c r="D266" t="s">
        <v>337</v>
      </c>
      <c r="E266" t="s">
        <v>72</v>
      </c>
      <c r="F266">
        <v>435.496624021645</v>
      </c>
      <c r="G266">
        <v>377.47025717551298</v>
      </c>
      <c r="H266">
        <v>5562.6235326114702</v>
      </c>
      <c r="I266">
        <v>179.62035983379499</v>
      </c>
      <c r="J266">
        <v>345.10175160007702</v>
      </c>
      <c r="K266">
        <v>4339.2114947576101</v>
      </c>
      <c r="L266">
        <v>1514.12187588287</v>
      </c>
      <c r="M266">
        <v>369.43996693125501</v>
      </c>
      <c r="N266">
        <v>2491.4588753929502</v>
      </c>
      <c r="O266">
        <v>4616.86419179735</v>
      </c>
      <c r="P266">
        <v>1004.62197375321</v>
      </c>
      <c r="Q266">
        <v>777.29460441081403</v>
      </c>
      <c r="R266">
        <v>1152.6551159821299</v>
      </c>
      <c r="S266">
        <v>483.43791028204799</v>
      </c>
      <c r="T266">
        <v>0</v>
      </c>
      <c r="U266">
        <v>0</v>
      </c>
      <c r="V266">
        <v>38013.013426412501</v>
      </c>
      <c r="W266">
        <v>854.079094992151</v>
      </c>
    </row>
    <row r="267" spans="1:23" x14ac:dyDescent="0.3">
      <c r="A267" t="s">
        <v>351</v>
      </c>
      <c r="B267" t="s">
        <v>36</v>
      </c>
      <c r="C267" t="s">
        <v>0</v>
      </c>
      <c r="D267" t="s">
        <v>337</v>
      </c>
      <c r="E267" t="s">
        <v>73</v>
      </c>
      <c r="F267">
        <v>343.24971835926198</v>
      </c>
      <c r="G267">
        <v>292.31537335014701</v>
      </c>
      <c r="H267">
        <v>5167.6780981709599</v>
      </c>
      <c r="I267">
        <v>157.779767955263</v>
      </c>
      <c r="J267">
        <v>298.52085912843103</v>
      </c>
      <c r="K267">
        <v>4060.1220030045301</v>
      </c>
      <c r="L267">
        <v>1418.93403029556</v>
      </c>
      <c r="M267">
        <v>363.85903063863498</v>
      </c>
      <c r="N267">
        <v>2411.7534129727701</v>
      </c>
      <c r="O267">
        <v>4501.24735672939</v>
      </c>
      <c r="P267">
        <v>956.72621279228395</v>
      </c>
      <c r="Q267">
        <v>741.58882800272499</v>
      </c>
      <c r="R267">
        <v>1105.78509691319</v>
      </c>
      <c r="S267">
        <v>483.43791028204799</v>
      </c>
      <c r="T267">
        <v>0</v>
      </c>
      <c r="U267">
        <v>0</v>
      </c>
      <c r="V267">
        <v>38027.911231121499</v>
      </c>
      <c r="W267">
        <v>924.16736083058504</v>
      </c>
    </row>
    <row r="268" spans="1:23" x14ac:dyDescent="0.3">
      <c r="A268" t="s">
        <v>351</v>
      </c>
      <c r="B268" t="s">
        <v>36</v>
      </c>
      <c r="C268" t="s">
        <v>0</v>
      </c>
      <c r="D268" t="s">
        <v>337</v>
      </c>
      <c r="E268" t="s">
        <v>74</v>
      </c>
      <c r="F268">
        <v>307.27146888922101</v>
      </c>
      <c r="G268">
        <v>259.621068371516</v>
      </c>
      <c r="H268">
        <v>4984.4686361356798</v>
      </c>
      <c r="I268">
        <v>147.846580215297</v>
      </c>
      <c r="J268">
        <v>275.24765411700798</v>
      </c>
      <c r="K268">
        <v>3924.49719324222</v>
      </c>
      <c r="L268">
        <v>1385.0594245340801</v>
      </c>
      <c r="M268">
        <v>361.41329484892702</v>
      </c>
      <c r="N268">
        <v>2372.7368738672299</v>
      </c>
      <c r="O268">
        <v>4430.7350946060697</v>
      </c>
      <c r="P268">
        <v>932.34838540155704</v>
      </c>
      <c r="Q268">
        <v>723.74002285010704</v>
      </c>
      <c r="R268">
        <v>1081.37475935053</v>
      </c>
      <c r="S268">
        <v>483.43791028204799</v>
      </c>
      <c r="T268">
        <v>0</v>
      </c>
      <c r="U268">
        <v>0</v>
      </c>
      <c r="V268">
        <v>38035.982158090497</v>
      </c>
      <c r="W268">
        <v>924.23310218542997</v>
      </c>
    </row>
    <row r="269" spans="1:23" x14ac:dyDescent="0.3">
      <c r="A269" t="s">
        <v>351</v>
      </c>
      <c r="B269" t="s">
        <v>36</v>
      </c>
      <c r="C269" t="s">
        <v>0</v>
      </c>
      <c r="D269" t="s">
        <v>337</v>
      </c>
      <c r="E269" t="s">
        <v>75</v>
      </c>
      <c r="F269">
        <v>321.08449293312498</v>
      </c>
      <c r="G269">
        <v>266.49478304838902</v>
      </c>
      <c r="H269">
        <v>5383.5304839300497</v>
      </c>
      <c r="I269">
        <v>169.59778557648301</v>
      </c>
      <c r="J269">
        <v>317.22050934264001</v>
      </c>
      <c r="K269">
        <v>4169.8915400041396</v>
      </c>
      <c r="L269">
        <v>1444.7086547845399</v>
      </c>
      <c r="M269">
        <v>366.57689033859998</v>
      </c>
      <c r="N269">
        <v>2444.9131866268699</v>
      </c>
      <c r="O269">
        <v>4549.7370584082801</v>
      </c>
      <c r="P269">
        <v>974.18011965743699</v>
      </c>
      <c r="Q269">
        <v>754.42597135518497</v>
      </c>
      <c r="R269">
        <v>1122.98114086381</v>
      </c>
      <c r="S269">
        <v>483.43791028204799</v>
      </c>
      <c r="T269">
        <v>0</v>
      </c>
      <c r="U269">
        <v>0</v>
      </c>
      <c r="V269">
        <v>38037.254094577103</v>
      </c>
      <c r="W269">
        <v>903.540356401998</v>
      </c>
    </row>
    <row r="270" spans="1:23" x14ac:dyDescent="0.3">
      <c r="A270" t="s">
        <v>351</v>
      </c>
      <c r="B270" t="s">
        <v>36</v>
      </c>
      <c r="C270" t="s">
        <v>0</v>
      </c>
      <c r="D270" t="s">
        <v>338</v>
      </c>
      <c r="E270" t="s">
        <v>76</v>
      </c>
      <c r="F270">
        <v>326.16186865517</v>
      </c>
      <c r="G270">
        <v>268.37236508504401</v>
      </c>
      <c r="H270">
        <v>5596.9010171690297</v>
      </c>
      <c r="I270">
        <v>178.70442134090899</v>
      </c>
      <c r="J270">
        <v>345.74762931973601</v>
      </c>
      <c r="K270">
        <v>4203.6462239700304</v>
      </c>
      <c r="L270">
        <v>1393.7190442859301</v>
      </c>
      <c r="M270">
        <v>365.45994059218299</v>
      </c>
      <c r="N270">
        <v>2437.4535654659699</v>
      </c>
      <c r="O270">
        <v>4698.92726034109</v>
      </c>
      <c r="P270">
        <v>860.64289402562997</v>
      </c>
      <c r="Q270">
        <v>665.70532807400798</v>
      </c>
      <c r="R270">
        <v>995.13867002649602</v>
      </c>
      <c r="S270">
        <v>472.25213309634699</v>
      </c>
      <c r="T270">
        <v>0</v>
      </c>
      <c r="U270">
        <v>0</v>
      </c>
      <c r="V270">
        <v>38712.028672907501</v>
      </c>
      <c r="W270">
        <v>822.121960516277</v>
      </c>
    </row>
    <row r="271" spans="1:23" x14ac:dyDescent="0.3">
      <c r="A271" t="s">
        <v>351</v>
      </c>
      <c r="B271" t="s">
        <v>36</v>
      </c>
      <c r="C271" t="s">
        <v>0</v>
      </c>
      <c r="D271" t="s">
        <v>338</v>
      </c>
      <c r="E271" t="s">
        <v>77</v>
      </c>
      <c r="F271">
        <v>307.246381795057</v>
      </c>
      <c r="G271">
        <v>255.84120232346001</v>
      </c>
      <c r="H271">
        <v>5235.6819027334004</v>
      </c>
      <c r="I271">
        <v>159.25013403710901</v>
      </c>
      <c r="J271">
        <v>301.85698778323399</v>
      </c>
      <c r="K271">
        <v>4019.5760018221699</v>
      </c>
      <c r="L271">
        <v>1347.7597679155799</v>
      </c>
      <c r="M271">
        <v>361.04706809956201</v>
      </c>
      <c r="N271">
        <v>2368.7281116342101</v>
      </c>
      <c r="O271">
        <v>4592.53913854026</v>
      </c>
      <c r="P271">
        <v>830.95518037532997</v>
      </c>
      <c r="Q271">
        <v>644.34691309842401</v>
      </c>
      <c r="R271">
        <v>966.51224237610199</v>
      </c>
      <c r="S271">
        <v>472.25213309634699</v>
      </c>
      <c r="T271">
        <v>0</v>
      </c>
      <c r="U271">
        <v>0</v>
      </c>
      <c r="V271">
        <v>38735.264635153602</v>
      </c>
      <c r="W271">
        <v>897.42287738640402</v>
      </c>
    </row>
    <row r="272" spans="1:23" x14ac:dyDescent="0.3">
      <c r="A272" t="s">
        <v>351</v>
      </c>
      <c r="B272" t="s">
        <v>36</v>
      </c>
      <c r="C272" t="s">
        <v>0</v>
      </c>
      <c r="D272" t="s">
        <v>338</v>
      </c>
      <c r="E272" t="s">
        <v>78</v>
      </c>
      <c r="F272">
        <v>284.39627411638702</v>
      </c>
      <c r="G272">
        <v>235.67366497204799</v>
      </c>
      <c r="H272">
        <v>5084.4033243787198</v>
      </c>
      <c r="I272">
        <v>151.26111527501899</v>
      </c>
      <c r="J272">
        <v>281.66126080810398</v>
      </c>
      <c r="K272">
        <v>3919.1012249866099</v>
      </c>
      <c r="L272">
        <v>1326.2741643586201</v>
      </c>
      <c r="M272">
        <v>359.38382429950599</v>
      </c>
      <c r="N272">
        <v>2335.0039168346698</v>
      </c>
      <c r="O272">
        <v>4534.7309619656999</v>
      </c>
      <c r="P272">
        <v>813.75193137673398</v>
      </c>
      <c r="Q272">
        <v>632.078623939517</v>
      </c>
      <c r="R272">
        <v>949.26105335637999</v>
      </c>
      <c r="S272">
        <v>472.25213309634699</v>
      </c>
      <c r="T272">
        <v>0</v>
      </c>
      <c r="U272">
        <v>0</v>
      </c>
      <c r="V272">
        <v>38740.505485702102</v>
      </c>
      <c r="W272">
        <v>895.82777117009505</v>
      </c>
    </row>
    <row r="273" spans="1:23" x14ac:dyDescent="0.3">
      <c r="A273" t="s">
        <v>351</v>
      </c>
      <c r="B273" t="s">
        <v>36</v>
      </c>
      <c r="C273" t="s">
        <v>0</v>
      </c>
      <c r="D273" t="s">
        <v>338</v>
      </c>
      <c r="E273" t="s">
        <v>79</v>
      </c>
      <c r="F273">
        <v>326.33871495146298</v>
      </c>
      <c r="G273">
        <v>271.31765490553403</v>
      </c>
      <c r="H273">
        <v>5437.5549259782802</v>
      </c>
      <c r="I273">
        <v>170.34221103995799</v>
      </c>
      <c r="J273">
        <v>326.01699380385497</v>
      </c>
      <c r="K273">
        <v>4146.2263010836296</v>
      </c>
      <c r="L273">
        <v>1375.10476264525</v>
      </c>
      <c r="M273">
        <v>363.610303377273</v>
      </c>
      <c r="N273">
        <v>2410.3701995650799</v>
      </c>
      <c r="O273">
        <v>4664.88548451521</v>
      </c>
      <c r="P273">
        <v>849.89906043297003</v>
      </c>
      <c r="Q273">
        <v>658.001840107563</v>
      </c>
      <c r="R273">
        <v>985.60079769011497</v>
      </c>
      <c r="S273">
        <v>472.25213309634699</v>
      </c>
      <c r="T273">
        <v>0</v>
      </c>
      <c r="U273">
        <v>0</v>
      </c>
      <c r="V273">
        <v>38732.880038895797</v>
      </c>
      <c r="W273">
        <v>902.29036320947898</v>
      </c>
    </row>
    <row r="274" spans="1:23" x14ac:dyDescent="0.3">
      <c r="A274" t="s">
        <v>351</v>
      </c>
      <c r="B274" t="s">
        <v>36</v>
      </c>
      <c r="C274" t="s">
        <v>0</v>
      </c>
      <c r="D274" t="s">
        <v>339</v>
      </c>
      <c r="E274" t="s">
        <v>80</v>
      </c>
      <c r="F274">
        <v>319.65165034542298</v>
      </c>
      <c r="G274">
        <v>263.20629399577399</v>
      </c>
      <c r="H274">
        <v>5646.3376784890697</v>
      </c>
      <c r="I274">
        <v>175.274160621075</v>
      </c>
      <c r="J274">
        <v>331.63948384097102</v>
      </c>
      <c r="K274">
        <v>4120.2589235876103</v>
      </c>
      <c r="L274">
        <v>1224.6001988247699</v>
      </c>
      <c r="M274">
        <v>359.303953623626</v>
      </c>
      <c r="N274">
        <v>2308.6089383203198</v>
      </c>
      <c r="O274">
        <v>4656.8542139923202</v>
      </c>
      <c r="P274">
        <v>776.666833167341</v>
      </c>
      <c r="Q274">
        <v>604.03290265128305</v>
      </c>
      <c r="R274">
        <v>922.35461982878405</v>
      </c>
      <c r="S274">
        <v>436.16554007610603</v>
      </c>
      <c r="T274">
        <v>0</v>
      </c>
      <c r="U274">
        <v>0</v>
      </c>
      <c r="V274">
        <v>39956.370328862198</v>
      </c>
      <c r="W274">
        <v>849.49891037795601</v>
      </c>
    </row>
    <row r="275" spans="1:23" x14ac:dyDescent="0.3">
      <c r="A275" t="s">
        <v>351</v>
      </c>
      <c r="B275" t="s">
        <v>36</v>
      </c>
      <c r="C275" t="s">
        <v>0</v>
      </c>
      <c r="D275" t="s">
        <v>339</v>
      </c>
      <c r="E275" t="s">
        <v>81</v>
      </c>
      <c r="F275">
        <v>284.455025563601</v>
      </c>
      <c r="G275">
        <v>233.50490503630201</v>
      </c>
      <c r="H275">
        <v>5337.88675714091</v>
      </c>
      <c r="I275">
        <v>158.574804548446</v>
      </c>
      <c r="J275">
        <v>293.42853873014701</v>
      </c>
      <c r="K275">
        <v>3949.30353887708</v>
      </c>
      <c r="L275">
        <v>1183.4408716580399</v>
      </c>
      <c r="M275">
        <v>355.49722753138201</v>
      </c>
      <c r="N275">
        <v>2245.9129854554899</v>
      </c>
      <c r="O275">
        <v>4565.1822270025305</v>
      </c>
      <c r="P275">
        <v>754.16259016653498</v>
      </c>
      <c r="Q275">
        <v>587.19225156560901</v>
      </c>
      <c r="R275">
        <v>899.50193886653005</v>
      </c>
      <c r="S275">
        <v>436.16554007610603</v>
      </c>
      <c r="T275">
        <v>0</v>
      </c>
      <c r="U275">
        <v>0</v>
      </c>
      <c r="V275">
        <v>39997.174854575504</v>
      </c>
      <c r="W275">
        <v>901.30621458437395</v>
      </c>
    </row>
    <row r="276" spans="1:23" x14ac:dyDescent="0.3">
      <c r="A276" t="s">
        <v>351</v>
      </c>
      <c r="B276" t="s">
        <v>36</v>
      </c>
      <c r="C276" t="s">
        <v>0</v>
      </c>
      <c r="D276" t="s">
        <v>339</v>
      </c>
      <c r="E276" t="s">
        <v>177</v>
      </c>
      <c r="F276">
        <v>264.81870787365398</v>
      </c>
      <c r="G276">
        <v>217.14359022892</v>
      </c>
      <c r="H276">
        <v>5155.2228794525399</v>
      </c>
      <c r="I276">
        <v>148.54079033303901</v>
      </c>
      <c r="J276">
        <v>271.42892746295303</v>
      </c>
      <c r="K276">
        <v>3827.08624323506</v>
      </c>
      <c r="L276">
        <v>1158.4749498026699</v>
      </c>
      <c r="M276">
        <v>353.13443766715301</v>
      </c>
      <c r="N276">
        <v>2208.3901414378802</v>
      </c>
      <c r="O276">
        <v>4493.7456237921497</v>
      </c>
      <c r="P276">
        <v>739.69070233993705</v>
      </c>
      <c r="Q276">
        <v>576.750239526462</v>
      </c>
      <c r="R276">
        <v>884.18984282097699</v>
      </c>
      <c r="S276">
        <v>436.16554007610603</v>
      </c>
      <c r="T276">
        <v>0</v>
      </c>
      <c r="U276">
        <v>0</v>
      </c>
      <c r="V276">
        <v>40028.4272869122</v>
      </c>
      <c r="W276">
        <v>889.86969102799299</v>
      </c>
    </row>
    <row r="277" spans="1:23" x14ac:dyDescent="0.3">
      <c r="A277" t="s">
        <v>351</v>
      </c>
      <c r="B277" t="s">
        <v>36</v>
      </c>
      <c r="C277" t="s">
        <v>0</v>
      </c>
      <c r="D277" t="s">
        <v>339</v>
      </c>
      <c r="E277" t="s">
        <v>178</v>
      </c>
      <c r="F277">
        <v>307.934269040949</v>
      </c>
      <c r="G277">
        <v>254.57728757216699</v>
      </c>
      <c r="H277">
        <v>5472.8606697381001</v>
      </c>
      <c r="I277">
        <v>165.87660503049199</v>
      </c>
      <c r="J277">
        <v>310.28153207804303</v>
      </c>
      <c r="K277">
        <v>4044.61543453897</v>
      </c>
      <c r="L277">
        <v>1208.19295203256</v>
      </c>
      <c r="M277">
        <v>357.18675648072099</v>
      </c>
      <c r="N277">
        <v>2274.17630284918</v>
      </c>
      <c r="O277">
        <v>4614.2439070500104</v>
      </c>
      <c r="P277">
        <v>766.33394278636194</v>
      </c>
      <c r="Q277">
        <v>596.30442833379504</v>
      </c>
      <c r="R277">
        <v>912.21948591516798</v>
      </c>
      <c r="S277">
        <v>436.16554007610603</v>
      </c>
      <c r="T277">
        <v>0</v>
      </c>
      <c r="U277">
        <v>0</v>
      </c>
      <c r="V277">
        <v>40006.043610076602</v>
      </c>
      <c r="W277">
        <v>903.34889940333403</v>
      </c>
    </row>
    <row r="278" spans="1:23" x14ac:dyDescent="0.3">
      <c r="A278" t="s">
        <v>351</v>
      </c>
      <c r="B278" t="s">
        <v>36</v>
      </c>
      <c r="C278" t="s">
        <v>0</v>
      </c>
      <c r="D278" t="s">
        <v>340</v>
      </c>
      <c r="E278" t="s">
        <v>192</v>
      </c>
      <c r="F278">
        <v>376.97227433583703</v>
      </c>
      <c r="G278">
        <v>320.66186494413103</v>
      </c>
      <c r="H278">
        <v>5541.8059858985098</v>
      </c>
      <c r="I278">
        <v>174.61700511566099</v>
      </c>
      <c r="J278">
        <v>333.16080832951297</v>
      </c>
      <c r="K278">
        <v>4427.3122707513303</v>
      </c>
      <c r="L278">
        <v>1600.6928563844201</v>
      </c>
      <c r="M278">
        <v>352.67948291639402</v>
      </c>
      <c r="N278">
        <v>2256.2806657214801</v>
      </c>
      <c r="O278">
        <v>4656.37005135444</v>
      </c>
      <c r="P278">
        <v>743.64140314349004</v>
      </c>
      <c r="Q278">
        <v>581.18496085491904</v>
      </c>
      <c r="R278">
        <v>887.03771438546596</v>
      </c>
      <c r="S278">
        <v>397.30751597412598</v>
      </c>
      <c r="T278">
        <v>0</v>
      </c>
      <c r="U278">
        <v>0</v>
      </c>
      <c r="V278">
        <v>39126.195897351601</v>
      </c>
      <c r="W278">
        <v>858.389744819562</v>
      </c>
    </row>
    <row r="279" spans="1:23" x14ac:dyDescent="0.3">
      <c r="A279" t="s">
        <v>351</v>
      </c>
      <c r="B279" t="s">
        <v>36</v>
      </c>
      <c r="C279" t="s">
        <v>0</v>
      </c>
      <c r="D279" t="s">
        <v>340</v>
      </c>
      <c r="E279" t="s">
        <v>194</v>
      </c>
      <c r="F279">
        <v>313.77217613444901</v>
      </c>
      <c r="G279">
        <v>263.07663752684999</v>
      </c>
      <c r="H279">
        <v>5231.40173349619</v>
      </c>
      <c r="I279">
        <v>157.58807512527</v>
      </c>
      <c r="J279">
        <v>293.79636773471799</v>
      </c>
      <c r="K279">
        <v>4191.5144815916201</v>
      </c>
      <c r="L279">
        <v>1489.7966158920201</v>
      </c>
      <c r="M279">
        <v>348.31550741322502</v>
      </c>
      <c r="N279">
        <v>2194.2435156854599</v>
      </c>
      <c r="O279">
        <v>4564.0695057374296</v>
      </c>
      <c r="P279">
        <v>717.44988031552805</v>
      </c>
      <c r="Q279">
        <v>560.69978182663795</v>
      </c>
      <c r="R279">
        <v>860.952669898159</v>
      </c>
      <c r="S279">
        <v>397.30751597412598</v>
      </c>
      <c r="T279">
        <v>0</v>
      </c>
      <c r="U279">
        <v>0</v>
      </c>
      <c r="V279">
        <v>39156.506856006599</v>
      </c>
      <c r="W279">
        <v>946.47782381218803</v>
      </c>
    </row>
    <row r="280" spans="1:23" x14ac:dyDescent="0.3">
      <c r="A280" t="s">
        <v>351</v>
      </c>
      <c r="B280" t="s">
        <v>36</v>
      </c>
      <c r="C280" t="s">
        <v>0</v>
      </c>
      <c r="D280" t="s">
        <v>340</v>
      </c>
      <c r="E280" t="s">
        <v>196</v>
      </c>
      <c r="F280">
        <v>307.31151835352199</v>
      </c>
      <c r="G280">
        <v>259.23599564365298</v>
      </c>
      <c r="H280">
        <v>5080.2090629313197</v>
      </c>
      <c r="I280">
        <v>149.73395909008099</v>
      </c>
      <c r="J280">
        <v>274.55796957740699</v>
      </c>
      <c r="K280">
        <v>4088.5399222256701</v>
      </c>
      <c r="L280">
        <v>1467.61714479028</v>
      </c>
      <c r="M280">
        <v>346.64346863060098</v>
      </c>
      <c r="N280">
        <v>2163.1095091274301</v>
      </c>
      <c r="O280">
        <v>4516.1694583110502</v>
      </c>
      <c r="P280">
        <v>704.55286859964303</v>
      </c>
      <c r="Q280">
        <v>551.04955633434804</v>
      </c>
      <c r="R280">
        <v>847.72634096809099</v>
      </c>
      <c r="S280">
        <v>397.30751597412598</v>
      </c>
      <c r="T280">
        <v>0</v>
      </c>
      <c r="U280">
        <v>0</v>
      </c>
      <c r="V280">
        <v>39150.549377015399</v>
      </c>
      <c r="W280">
        <v>967.42384026185005</v>
      </c>
    </row>
    <row r="281" spans="1:23" x14ac:dyDescent="0.3">
      <c r="A281" t="s">
        <v>351</v>
      </c>
      <c r="B281" t="s">
        <v>36</v>
      </c>
      <c r="C281" t="s">
        <v>0</v>
      </c>
      <c r="D281" t="s">
        <v>340</v>
      </c>
      <c r="E281" t="s">
        <v>198</v>
      </c>
      <c r="F281">
        <v>373.95623474171799</v>
      </c>
      <c r="G281">
        <v>319.44056393575698</v>
      </c>
      <c r="H281">
        <v>5442.2495170168504</v>
      </c>
      <c r="I281">
        <v>169.15914073730099</v>
      </c>
      <c r="J281">
        <v>320.71778956236602</v>
      </c>
      <c r="K281">
        <v>4386.1654779977298</v>
      </c>
      <c r="L281">
        <v>1557.02621908418</v>
      </c>
      <c r="M281">
        <v>351.33506136819398</v>
      </c>
      <c r="N281">
        <v>2239.98212322366</v>
      </c>
      <c r="O281">
        <v>4653.8293504354497</v>
      </c>
      <c r="P281">
        <v>738.196926566147</v>
      </c>
      <c r="Q281">
        <v>576.42117550424598</v>
      </c>
      <c r="R281">
        <v>882.79529890405297</v>
      </c>
      <c r="S281">
        <v>397.30751597412598</v>
      </c>
      <c r="T281">
        <v>0</v>
      </c>
      <c r="U281">
        <v>0</v>
      </c>
      <c r="V281">
        <v>39171.487483816403</v>
      </c>
      <c r="W281">
        <v>969.35920227669806</v>
      </c>
    </row>
    <row r="282" spans="1:23" x14ac:dyDescent="0.3">
      <c r="A282" t="s">
        <v>351</v>
      </c>
      <c r="B282" t="s">
        <v>36</v>
      </c>
      <c r="C282" t="s">
        <v>0</v>
      </c>
      <c r="D282" t="s">
        <v>341</v>
      </c>
      <c r="E282" t="s">
        <v>199</v>
      </c>
      <c r="F282">
        <v>359.10807536230999</v>
      </c>
      <c r="G282">
        <v>301.31625321288499</v>
      </c>
      <c r="H282">
        <v>5637.0943350636098</v>
      </c>
      <c r="I282">
        <v>179.63851206406699</v>
      </c>
      <c r="J282">
        <v>342.16185178005799</v>
      </c>
      <c r="K282">
        <v>4511.3635619016704</v>
      </c>
      <c r="L282">
        <v>1512.6644961954601</v>
      </c>
      <c r="M282">
        <v>361.86019262080401</v>
      </c>
      <c r="N282">
        <v>2439.0791169356398</v>
      </c>
      <c r="O282">
        <v>4749.5771264581299</v>
      </c>
      <c r="P282">
        <v>781.28171806495698</v>
      </c>
      <c r="Q282">
        <v>608.00329790123897</v>
      </c>
      <c r="R282">
        <v>933.21518904869697</v>
      </c>
      <c r="S282">
        <v>361.82716018768099</v>
      </c>
      <c r="T282">
        <v>0</v>
      </c>
      <c r="U282">
        <v>0</v>
      </c>
      <c r="V282">
        <v>39395.1647898476</v>
      </c>
      <c r="W282">
        <v>893.77447780066302</v>
      </c>
    </row>
    <row r="283" spans="1:23" x14ac:dyDescent="0.3">
      <c r="A283" t="s">
        <v>351</v>
      </c>
      <c r="B283" t="s">
        <v>36</v>
      </c>
      <c r="C283" t="s">
        <v>0</v>
      </c>
      <c r="D283" t="s">
        <v>341</v>
      </c>
      <c r="E283" t="s">
        <v>203</v>
      </c>
      <c r="F283">
        <v>325.903424159037</v>
      </c>
      <c r="G283">
        <v>273.305388269643</v>
      </c>
      <c r="H283">
        <v>5341.1013028738298</v>
      </c>
      <c r="I283">
        <v>163.910084329987</v>
      </c>
      <c r="J283">
        <v>305.52781926222099</v>
      </c>
      <c r="K283">
        <v>4315.4957206244999</v>
      </c>
      <c r="L283">
        <v>1451.4917909021599</v>
      </c>
      <c r="M283">
        <v>358.09006710346199</v>
      </c>
      <c r="N283">
        <v>2380.4433550406602</v>
      </c>
      <c r="O283">
        <v>4667.2604330335398</v>
      </c>
      <c r="P283">
        <v>759.75495550946505</v>
      </c>
      <c r="Q283">
        <v>591.709241246479</v>
      </c>
      <c r="R283">
        <v>911.70673387289105</v>
      </c>
      <c r="S283">
        <v>361.82716018768099</v>
      </c>
      <c r="T283">
        <v>0</v>
      </c>
      <c r="U283">
        <v>0</v>
      </c>
      <c r="V283">
        <v>39416.0126987123</v>
      </c>
      <c r="W283">
        <v>977.96359680212004</v>
      </c>
    </row>
    <row r="284" spans="1:23" x14ac:dyDescent="0.3">
      <c r="A284" t="s">
        <v>351</v>
      </c>
      <c r="B284" t="s">
        <v>36</v>
      </c>
      <c r="C284" t="s">
        <v>0</v>
      </c>
      <c r="D284" t="s">
        <v>341</v>
      </c>
      <c r="E284" t="s">
        <v>207</v>
      </c>
      <c r="F284">
        <v>307.98700919215503</v>
      </c>
      <c r="G284">
        <v>258.23976705804102</v>
      </c>
      <c r="H284">
        <v>5180.3493358701699</v>
      </c>
      <c r="I284">
        <v>155.136690486182</v>
      </c>
      <c r="J284">
        <v>286.74766259534698</v>
      </c>
      <c r="K284">
        <v>4185.2561027664597</v>
      </c>
      <c r="L284">
        <v>1409.27830847992</v>
      </c>
      <c r="M284">
        <v>355.99188480692601</v>
      </c>
      <c r="N284">
        <v>2348.65418936795</v>
      </c>
      <c r="O284">
        <v>4607.8515402145704</v>
      </c>
      <c r="P284">
        <v>747.340542272785</v>
      </c>
      <c r="Q284">
        <v>582.71785433043101</v>
      </c>
      <c r="R284">
        <v>898.684448195134</v>
      </c>
      <c r="S284">
        <v>361.82716018768099</v>
      </c>
      <c r="T284">
        <v>0</v>
      </c>
      <c r="U284">
        <v>0</v>
      </c>
      <c r="V284">
        <v>39425.261800343898</v>
      </c>
      <c r="W284">
        <v>974.83949091681995</v>
      </c>
    </row>
    <row r="285" spans="1:23" x14ac:dyDescent="0.3">
      <c r="A285" t="s">
        <v>351</v>
      </c>
      <c r="B285" t="s">
        <v>36</v>
      </c>
      <c r="C285" t="s">
        <v>0</v>
      </c>
      <c r="D285" t="s">
        <v>341</v>
      </c>
      <c r="E285" t="s">
        <v>209</v>
      </c>
      <c r="F285">
        <v>382.15512065758003</v>
      </c>
      <c r="G285">
        <v>327.28579366840802</v>
      </c>
      <c r="H285">
        <v>5466.9030067342201</v>
      </c>
      <c r="I285">
        <v>170.64756104422301</v>
      </c>
      <c r="J285">
        <v>322.87995392313098</v>
      </c>
      <c r="K285">
        <v>4441.0037029307196</v>
      </c>
      <c r="L285">
        <v>1512.93981044469</v>
      </c>
      <c r="M285">
        <v>360.01395532022298</v>
      </c>
      <c r="N285">
        <v>2408.1236634314801</v>
      </c>
      <c r="O285">
        <v>4714.4290662874901</v>
      </c>
      <c r="P285">
        <v>773.53466820425695</v>
      </c>
      <c r="Q285">
        <v>602.31210208835398</v>
      </c>
      <c r="R285">
        <v>925.72759962193095</v>
      </c>
      <c r="S285">
        <v>361.82716018768099</v>
      </c>
      <c r="T285">
        <v>0</v>
      </c>
      <c r="U285">
        <v>0</v>
      </c>
      <c r="V285">
        <v>39451.982689893601</v>
      </c>
      <c r="W285">
        <v>957.15873510583697</v>
      </c>
    </row>
    <row r="286" spans="1:23" x14ac:dyDescent="0.3">
      <c r="A286" t="s">
        <v>351</v>
      </c>
      <c r="B286" t="s">
        <v>36</v>
      </c>
      <c r="C286" t="s">
        <v>0</v>
      </c>
      <c r="D286" t="s">
        <v>342</v>
      </c>
      <c r="E286" t="s">
        <v>249</v>
      </c>
      <c r="F286">
        <v>414.09974534179798</v>
      </c>
      <c r="G286">
        <v>357.13841813512499</v>
      </c>
      <c r="H286">
        <v>5631.9171399700899</v>
      </c>
      <c r="I286">
        <v>177.23530714427099</v>
      </c>
      <c r="J286">
        <v>339.001352153813</v>
      </c>
      <c r="K286">
        <v>4553.8564761853704</v>
      </c>
      <c r="L286">
        <v>1370.0852105962399</v>
      </c>
      <c r="M286">
        <v>351.42590911360298</v>
      </c>
      <c r="N286">
        <v>2275.0527776229201</v>
      </c>
      <c r="O286">
        <v>4740.64488428194</v>
      </c>
      <c r="P286">
        <v>782.36173859521</v>
      </c>
      <c r="Q286">
        <v>610.42597684616703</v>
      </c>
      <c r="R286">
        <v>934.04288079679804</v>
      </c>
      <c r="S286">
        <v>313.23195021133103</v>
      </c>
      <c r="T286">
        <v>0</v>
      </c>
      <c r="U286">
        <v>0</v>
      </c>
      <c r="V286">
        <v>40042.098192209101</v>
      </c>
      <c r="W286">
        <v>864.84765310262696</v>
      </c>
    </row>
    <row r="287" spans="1:23" x14ac:dyDescent="0.3">
      <c r="A287" t="s">
        <v>351</v>
      </c>
      <c r="B287" t="s">
        <v>36</v>
      </c>
      <c r="C287" t="s">
        <v>0</v>
      </c>
      <c r="D287" t="s">
        <v>342</v>
      </c>
      <c r="E287" t="s">
        <v>259</v>
      </c>
      <c r="F287">
        <v>342.293276541333</v>
      </c>
      <c r="G287">
        <v>292.43136129117602</v>
      </c>
      <c r="H287">
        <v>5233.7450006175904</v>
      </c>
      <c r="I287">
        <v>155.63393532786799</v>
      </c>
      <c r="J287">
        <v>289.892479826341</v>
      </c>
      <c r="K287">
        <v>4253.4341479843897</v>
      </c>
      <c r="L287">
        <v>1242.1268424469699</v>
      </c>
      <c r="M287">
        <v>345.97816191405502</v>
      </c>
      <c r="N287">
        <v>2196.59786845402</v>
      </c>
      <c r="O287">
        <v>4622.9253736540604</v>
      </c>
      <c r="P287">
        <v>750.60544579999703</v>
      </c>
      <c r="Q287">
        <v>586.03279195402001</v>
      </c>
      <c r="R287">
        <v>902.37057282783303</v>
      </c>
      <c r="S287">
        <v>313.23195021133103</v>
      </c>
      <c r="T287">
        <v>0</v>
      </c>
      <c r="U287">
        <v>0</v>
      </c>
      <c r="V287">
        <v>40101.788816374799</v>
      </c>
      <c r="W287">
        <v>978.73111909884597</v>
      </c>
    </row>
    <row r="288" spans="1:23" x14ac:dyDescent="0.3">
      <c r="A288" t="s">
        <v>351</v>
      </c>
      <c r="B288" t="s">
        <v>36</v>
      </c>
      <c r="C288" t="s">
        <v>0</v>
      </c>
      <c r="D288" t="s">
        <v>342</v>
      </c>
      <c r="E288" t="s">
        <v>260</v>
      </c>
      <c r="F288">
        <v>330.11785448974899</v>
      </c>
      <c r="G288">
        <v>283.06043492961402</v>
      </c>
      <c r="H288">
        <v>5072.1950791414201</v>
      </c>
      <c r="I288">
        <v>147.01818202135701</v>
      </c>
      <c r="J288">
        <v>271.27387040501497</v>
      </c>
      <c r="K288">
        <v>4130.1526199657301</v>
      </c>
      <c r="L288">
        <v>1209.98831719033</v>
      </c>
      <c r="M288">
        <v>343.99425947582</v>
      </c>
      <c r="N288">
        <v>2164.9189665322501</v>
      </c>
      <c r="O288">
        <v>4568.2979380768802</v>
      </c>
      <c r="P288">
        <v>738.445647947412</v>
      </c>
      <c r="Q288">
        <v>577.21941823849102</v>
      </c>
      <c r="R288">
        <v>889.63539580230497</v>
      </c>
      <c r="S288">
        <v>313.23195021133103</v>
      </c>
      <c r="T288">
        <v>0</v>
      </c>
      <c r="U288">
        <v>0</v>
      </c>
      <c r="V288">
        <v>40077.905794370898</v>
      </c>
      <c r="W288">
        <v>980.64488290936299</v>
      </c>
    </row>
    <row r="289" spans="1:23" x14ac:dyDescent="0.3">
      <c r="A289" t="s">
        <v>351</v>
      </c>
      <c r="B289" t="s">
        <v>36</v>
      </c>
      <c r="C289" t="s">
        <v>0</v>
      </c>
      <c r="D289" t="s">
        <v>342</v>
      </c>
      <c r="E289" t="s">
        <v>265</v>
      </c>
      <c r="F289">
        <v>355.82131548432397</v>
      </c>
      <c r="G289">
        <v>302.80898060937102</v>
      </c>
      <c r="H289">
        <v>5412.3791270363599</v>
      </c>
      <c r="I289">
        <v>165.37402966944799</v>
      </c>
      <c r="J289">
        <v>310.22443069338499</v>
      </c>
      <c r="K289">
        <v>4377.2162191404996</v>
      </c>
      <c r="L289">
        <v>1285.0942795537001</v>
      </c>
      <c r="M289">
        <v>348.34610474499101</v>
      </c>
      <c r="N289">
        <v>2229.9464530185401</v>
      </c>
      <c r="O289">
        <v>4673.7626814119403</v>
      </c>
      <c r="P289">
        <v>763.121534648806</v>
      </c>
      <c r="Q289">
        <v>595.70764883810602</v>
      </c>
      <c r="R289">
        <v>914.98416081212304</v>
      </c>
      <c r="S289">
        <v>313.23195021133103</v>
      </c>
      <c r="T289">
        <v>0</v>
      </c>
      <c r="U289">
        <v>0</v>
      </c>
      <c r="V289">
        <v>40089.852454162501</v>
      </c>
      <c r="W289">
        <v>940.13204249659805</v>
      </c>
    </row>
    <row r="290" spans="1:23" x14ac:dyDescent="0.3">
      <c r="A290" t="s">
        <v>351</v>
      </c>
      <c r="B290" t="s">
        <v>36</v>
      </c>
      <c r="C290" t="s">
        <v>0</v>
      </c>
      <c r="D290" t="s">
        <v>343</v>
      </c>
      <c r="E290" t="s">
        <v>266</v>
      </c>
      <c r="F290">
        <v>365.22208764221199</v>
      </c>
      <c r="G290">
        <v>305.795629906697</v>
      </c>
      <c r="H290">
        <v>5966.0200201249099</v>
      </c>
      <c r="I290">
        <v>185.51660217570401</v>
      </c>
      <c r="J290">
        <v>351.22514576944502</v>
      </c>
      <c r="K290">
        <v>4541.6261122716996</v>
      </c>
      <c r="L290">
        <v>1344.7187159631901</v>
      </c>
      <c r="M290">
        <v>332.69420133671599</v>
      </c>
      <c r="N290">
        <v>2258.8069765319501</v>
      </c>
      <c r="O290">
        <v>4907.4848150969401</v>
      </c>
      <c r="P290">
        <v>786.878295558932</v>
      </c>
      <c r="Q290">
        <v>613.83573715596401</v>
      </c>
      <c r="R290">
        <v>936.93938725195005</v>
      </c>
      <c r="S290">
        <v>192.16338860013599</v>
      </c>
      <c r="T290">
        <v>0</v>
      </c>
      <c r="U290">
        <v>0</v>
      </c>
      <c r="V290">
        <v>42277.642035629797</v>
      </c>
      <c r="W290">
        <v>915.03220251534697</v>
      </c>
    </row>
    <row r="291" spans="1:23" x14ac:dyDescent="0.3">
      <c r="A291" t="s">
        <v>351</v>
      </c>
      <c r="B291" t="s">
        <v>36</v>
      </c>
      <c r="C291" t="s">
        <v>0</v>
      </c>
      <c r="D291" t="s">
        <v>343</v>
      </c>
      <c r="E291" t="s">
        <v>267</v>
      </c>
      <c r="F291">
        <v>320.33973046966997</v>
      </c>
      <c r="G291">
        <v>267.70385808183102</v>
      </c>
      <c r="H291">
        <v>5580.4285923018497</v>
      </c>
      <c r="I291">
        <v>164.58027557244301</v>
      </c>
      <c r="J291">
        <v>306.85161727618998</v>
      </c>
      <c r="K291">
        <v>4267.8552859152396</v>
      </c>
      <c r="L291">
        <v>1236.15942619834</v>
      </c>
      <c r="M291">
        <v>327.70949447046303</v>
      </c>
      <c r="N291">
        <v>2183.9415556580898</v>
      </c>
      <c r="O291">
        <v>4814.2473356690298</v>
      </c>
      <c r="P291">
        <v>757.60821562651597</v>
      </c>
      <c r="Q291">
        <v>591.57017601373502</v>
      </c>
      <c r="R291">
        <v>907.70832191845898</v>
      </c>
      <c r="S291">
        <v>192.16338860013599</v>
      </c>
      <c r="T291">
        <v>0</v>
      </c>
      <c r="U291">
        <v>0</v>
      </c>
      <c r="V291">
        <v>42338.118872944797</v>
      </c>
      <c r="W291">
        <v>1035.4353556220001</v>
      </c>
    </row>
    <row r="292" spans="1:23" x14ac:dyDescent="0.3">
      <c r="A292" t="s">
        <v>351</v>
      </c>
      <c r="B292" t="s">
        <v>36</v>
      </c>
      <c r="C292" t="s">
        <v>0</v>
      </c>
      <c r="D292" t="s">
        <v>343</v>
      </c>
      <c r="E292" t="s">
        <v>268</v>
      </c>
      <c r="F292">
        <v>331.98163067724698</v>
      </c>
      <c r="G292">
        <v>281.757767303663</v>
      </c>
      <c r="H292">
        <v>5437.51423624361</v>
      </c>
      <c r="I292">
        <v>156.98640288404999</v>
      </c>
      <c r="J292">
        <v>292.57901899650199</v>
      </c>
      <c r="K292">
        <v>4179.4340540091198</v>
      </c>
      <c r="L292">
        <v>1229.8632802882701</v>
      </c>
      <c r="M292">
        <v>326.23382913758297</v>
      </c>
      <c r="N292">
        <v>2157.2645485293201</v>
      </c>
      <c r="O292">
        <v>4778.9862653213804</v>
      </c>
      <c r="P292">
        <v>748.50151055800904</v>
      </c>
      <c r="Q292">
        <v>585.03629578559799</v>
      </c>
      <c r="R292">
        <v>898.08862653229801</v>
      </c>
      <c r="S292">
        <v>192.16338860013599</v>
      </c>
      <c r="T292">
        <v>0</v>
      </c>
      <c r="U292">
        <v>0</v>
      </c>
      <c r="V292">
        <v>42314.071370115802</v>
      </c>
      <c r="W292">
        <v>1037.30180613692</v>
      </c>
    </row>
    <row r="293" spans="1:23" x14ac:dyDescent="0.3">
      <c r="A293" t="s">
        <v>351</v>
      </c>
      <c r="B293" t="s">
        <v>36</v>
      </c>
      <c r="C293" t="s">
        <v>0</v>
      </c>
      <c r="D293" t="s">
        <v>343</v>
      </c>
      <c r="E293" t="s">
        <v>270</v>
      </c>
      <c r="F293">
        <v>364.93062131024499</v>
      </c>
      <c r="G293">
        <v>308.956035790638</v>
      </c>
      <c r="H293">
        <v>5761.6313616833204</v>
      </c>
      <c r="I293">
        <v>174.60056280649599</v>
      </c>
      <c r="J293">
        <v>331.256510659865</v>
      </c>
      <c r="K293">
        <v>4413.4805722378796</v>
      </c>
      <c r="L293">
        <v>1299.21671654999</v>
      </c>
      <c r="M293">
        <v>330.39414091359902</v>
      </c>
      <c r="N293">
        <v>2223.34128552231</v>
      </c>
      <c r="O293">
        <v>4880.7211072763703</v>
      </c>
      <c r="P293">
        <v>773.44017620668001</v>
      </c>
      <c r="Q293">
        <v>603.80743833258805</v>
      </c>
      <c r="R293">
        <v>923.70355157153801</v>
      </c>
      <c r="S293">
        <v>192.16338860013599</v>
      </c>
      <c r="T293">
        <v>0</v>
      </c>
      <c r="U293">
        <v>0</v>
      </c>
      <c r="V293">
        <v>42325.679165948597</v>
      </c>
      <c r="W293">
        <v>994.67882108148001</v>
      </c>
    </row>
    <row r="294" spans="1:23" x14ac:dyDescent="0.3">
      <c r="A294" t="s">
        <v>351</v>
      </c>
      <c r="B294" t="s">
        <v>36</v>
      </c>
      <c r="C294" t="s">
        <v>0</v>
      </c>
      <c r="D294" t="s">
        <v>344</v>
      </c>
      <c r="E294" t="s">
        <v>273</v>
      </c>
      <c r="F294">
        <v>344.48901105029898</v>
      </c>
      <c r="G294">
        <v>286.89585840453998</v>
      </c>
      <c r="H294">
        <v>5964.7565950097796</v>
      </c>
      <c r="I294">
        <v>180.26789067787499</v>
      </c>
      <c r="J294">
        <v>336.944525679972</v>
      </c>
      <c r="K294">
        <v>4448.3511695080697</v>
      </c>
      <c r="L294">
        <v>1251.02323169326</v>
      </c>
      <c r="M294">
        <v>315.463100776884</v>
      </c>
      <c r="N294">
        <v>2251.3076109039198</v>
      </c>
      <c r="O294">
        <v>4989.3551593831999</v>
      </c>
      <c r="P294">
        <v>718.33053475094096</v>
      </c>
      <c r="Q294">
        <v>560.10650502256999</v>
      </c>
      <c r="R294">
        <v>863.22038294786</v>
      </c>
      <c r="S294">
        <v>96.179666525633493</v>
      </c>
      <c r="T294">
        <v>0</v>
      </c>
      <c r="U294">
        <v>0</v>
      </c>
      <c r="V294">
        <v>43849.580283131203</v>
      </c>
      <c r="W294">
        <v>960.74354114426501</v>
      </c>
    </row>
    <row r="295" spans="1:23" x14ac:dyDescent="0.3">
      <c r="A295" t="s">
        <v>351</v>
      </c>
      <c r="B295" t="s">
        <v>36</v>
      </c>
      <c r="C295" t="s">
        <v>0</v>
      </c>
      <c r="D295" t="s">
        <v>344</v>
      </c>
      <c r="E295" t="s">
        <v>275</v>
      </c>
      <c r="F295">
        <v>302.59819370838301</v>
      </c>
      <c r="G295">
        <v>250.726057173996</v>
      </c>
      <c r="H295">
        <v>5641.1447397550901</v>
      </c>
      <c r="I295">
        <v>162.73711815772899</v>
      </c>
      <c r="J295">
        <v>298.53876162522403</v>
      </c>
      <c r="K295">
        <v>4204.91521584767</v>
      </c>
      <c r="L295">
        <v>1183.2828507561201</v>
      </c>
      <c r="M295">
        <v>311.16973280649</v>
      </c>
      <c r="N295">
        <v>2185.1993373027599</v>
      </c>
      <c r="O295">
        <v>4871.2037129243099</v>
      </c>
      <c r="P295">
        <v>692.63206247815401</v>
      </c>
      <c r="Q295">
        <v>540.80852037540296</v>
      </c>
      <c r="R295">
        <v>836.41298210447599</v>
      </c>
      <c r="S295">
        <v>96.179666525633493</v>
      </c>
      <c r="T295">
        <v>0</v>
      </c>
      <c r="U295">
        <v>0</v>
      </c>
      <c r="V295">
        <v>43846.310641484502</v>
      </c>
      <c r="W295">
        <v>959.49424935402396</v>
      </c>
    </row>
    <row r="296" spans="1:23" x14ac:dyDescent="0.3">
      <c r="A296" t="s">
        <v>351</v>
      </c>
      <c r="B296" t="s">
        <v>36</v>
      </c>
      <c r="C296" t="s">
        <v>0</v>
      </c>
      <c r="D296" t="s">
        <v>344</v>
      </c>
      <c r="E296" t="s">
        <v>276</v>
      </c>
      <c r="F296">
        <v>312.52027956944499</v>
      </c>
      <c r="G296">
        <v>263.53631324102099</v>
      </c>
      <c r="H296">
        <v>5469.9843182204704</v>
      </c>
      <c r="I296">
        <v>153.93002806375901</v>
      </c>
      <c r="J296">
        <v>278.74264265874598</v>
      </c>
      <c r="K296">
        <v>4108.6297004014104</v>
      </c>
      <c r="L296">
        <v>1159.5237143110401</v>
      </c>
      <c r="M296">
        <v>309.60722029135502</v>
      </c>
      <c r="N296">
        <v>2151.1920966274402</v>
      </c>
      <c r="O296">
        <v>4842.25762537629</v>
      </c>
      <c r="P296">
        <v>679.06087529236299</v>
      </c>
      <c r="Q296">
        <v>530.56003001396903</v>
      </c>
      <c r="R296">
        <v>822.75854277825897</v>
      </c>
      <c r="S296">
        <v>96.179666525633493</v>
      </c>
      <c r="T296">
        <v>0</v>
      </c>
      <c r="U296">
        <v>0</v>
      </c>
      <c r="V296">
        <v>43843.609716790103</v>
      </c>
      <c r="W296">
        <v>1014.25424417103</v>
      </c>
    </row>
    <row r="297" spans="1:23" x14ac:dyDescent="0.3">
      <c r="A297" t="s">
        <v>351</v>
      </c>
      <c r="B297" t="s">
        <v>36</v>
      </c>
      <c r="C297" t="s">
        <v>0</v>
      </c>
      <c r="D297" t="s">
        <v>344</v>
      </c>
      <c r="E297" t="s">
        <v>278</v>
      </c>
      <c r="F297">
        <v>346.21662197634203</v>
      </c>
      <c r="G297">
        <v>292.292019383303</v>
      </c>
      <c r="H297">
        <v>5741.9014889198997</v>
      </c>
      <c r="I297">
        <v>168.78138179161999</v>
      </c>
      <c r="J297">
        <v>314.63648289916398</v>
      </c>
      <c r="K297">
        <v>4328.6809372759299</v>
      </c>
      <c r="L297">
        <v>1224.5872028067699</v>
      </c>
      <c r="M297">
        <v>312.95066752907002</v>
      </c>
      <c r="N297">
        <v>2211.2061998746999</v>
      </c>
      <c r="O297">
        <v>4949.7627059423603</v>
      </c>
      <c r="P297">
        <v>705.78570018659798</v>
      </c>
      <c r="Q297">
        <v>550.80838203603696</v>
      </c>
      <c r="R297">
        <v>850.82262639682006</v>
      </c>
      <c r="S297">
        <v>96.179666525633493</v>
      </c>
      <c r="T297">
        <v>0</v>
      </c>
      <c r="U297">
        <v>0</v>
      </c>
      <c r="V297">
        <v>43778.266532879003</v>
      </c>
      <c r="W297">
        <v>1034.4359825497299</v>
      </c>
    </row>
    <row r="298" spans="1:23" x14ac:dyDescent="0.3">
      <c r="A298" t="s">
        <v>351</v>
      </c>
      <c r="B298" t="s">
        <v>36</v>
      </c>
      <c r="C298" t="s">
        <v>0</v>
      </c>
      <c r="D298" t="s">
        <v>345</v>
      </c>
      <c r="E298" t="s">
        <v>279</v>
      </c>
      <c r="F298">
        <v>361.02283293484402</v>
      </c>
      <c r="G298">
        <v>301.71675047264301</v>
      </c>
      <c r="H298">
        <v>5967.8366545211102</v>
      </c>
      <c r="I298">
        <v>183.64498556741299</v>
      </c>
      <c r="J298">
        <v>367.30155843889003</v>
      </c>
      <c r="K298">
        <v>4547.5931990405797</v>
      </c>
      <c r="L298">
        <v>1277.1032892344899</v>
      </c>
      <c r="M298">
        <v>300.00295740903601</v>
      </c>
      <c r="N298">
        <v>2244.2374501440199</v>
      </c>
      <c r="O298">
        <v>5081.71103749143</v>
      </c>
      <c r="P298">
        <v>593.30197505149602</v>
      </c>
      <c r="Q298">
        <v>460.93696410727199</v>
      </c>
      <c r="R298">
        <v>730.88281239995399</v>
      </c>
      <c r="S298">
        <v>78.249860070927596</v>
      </c>
      <c r="T298">
        <v>0</v>
      </c>
      <c r="U298">
        <v>0</v>
      </c>
      <c r="V298">
        <v>43171.623071818904</v>
      </c>
      <c r="W298">
        <v>971.37416806424596</v>
      </c>
    </row>
    <row r="299" spans="1:23" x14ac:dyDescent="0.3">
      <c r="A299" t="s">
        <v>351</v>
      </c>
      <c r="B299" t="s">
        <v>36</v>
      </c>
      <c r="C299" t="s">
        <v>0</v>
      </c>
      <c r="D299" t="s">
        <v>345</v>
      </c>
      <c r="E299" t="s">
        <v>280</v>
      </c>
      <c r="F299">
        <v>320.28392501664598</v>
      </c>
      <c r="G299">
        <v>267.647515092947</v>
      </c>
      <c r="H299">
        <v>5590.25129299118</v>
      </c>
      <c r="I299">
        <v>163.303444221685</v>
      </c>
      <c r="J299">
        <v>321.61712694302901</v>
      </c>
      <c r="K299">
        <v>4289.2624989166798</v>
      </c>
      <c r="L299">
        <v>1173.2126079253701</v>
      </c>
      <c r="M299">
        <v>294.62724663484499</v>
      </c>
      <c r="N299">
        <v>2174.7680302377698</v>
      </c>
      <c r="O299">
        <v>4974.2362310192502</v>
      </c>
      <c r="P299">
        <v>567.09131892849302</v>
      </c>
      <c r="Q299">
        <v>440.52176235757202</v>
      </c>
      <c r="R299">
        <v>704.94955405252597</v>
      </c>
      <c r="S299">
        <v>78.249860070927596</v>
      </c>
      <c r="T299">
        <v>0</v>
      </c>
      <c r="U299">
        <v>0</v>
      </c>
      <c r="V299">
        <v>43177.033309251303</v>
      </c>
      <c r="W299">
        <v>1118.9350260615099</v>
      </c>
    </row>
    <row r="300" spans="1:23" x14ac:dyDescent="0.3">
      <c r="A300" t="s">
        <v>351</v>
      </c>
      <c r="B300" t="s">
        <v>36</v>
      </c>
      <c r="C300" t="s">
        <v>0</v>
      </c>
      <c r="D300" t="s">
        <v>345</v>
      </c>
      <c r="E300" t="s">
        <v>282</v>
      </c>
      <c r="F300">
        <v>329.72924221764299</v>
      </c>
      <c r="G300">
        <v>279.229755512672</v>
      </c>
      <c r="H300">
        <v>5474.6172996312898</v>
      </c>
      <c r="I300">
        <v>157.02868163531599</v>
      </c>
      <c r="J300">
        <v>304.684586466589</v>
      </c>
      <c r="K300">
        <v>4209.0352479077401</v>
      </c>
      <c r="L300">
        <v>1163.8079982064201</v>
      </c>
      <c r="M300">
        <v>293.65531487058701</v>
      </c>
      <c r="N300">
        <v>2148.2216710776402</v>
      </c>
      <c r="O300">
        <v>4922.1982909778499</v>
      </c>
      <c r="P300">
        <v>556.96682099039799</v>
      </c>
      <c r="Q300">
        <v>433.43489262866399</v>
      </c>
      <c r="R300">
        <v>694.02249181455704</v>
      </c>
      <c r="S300">
        <v>78.249860070927596</v>
      </c>
      <c r="T300">
        <v>0</v>
      </c>
      <c r="U300">
        <v>0</v>
      </c>
      <c r="V300">
        <v>43230.092824469597</v>
      </c>
      <c r="W300">
        <v>1092.0431028371599</v>
      </c>
    </row>
    <row r="301" spans="1:23" x14ac:dyDescent="0.3">
      <c r="A301" t="s">
        <v>351</v>
      </c>
      <c r="B301" t="s">
        <v>36</v>
      </c>
      <c r="C301" t="s">
        <v>0</v>
      </c>
      <c r="D301" t="s">
        <v>345</v>
      </c>
      <c r="E301" t="s">
        <v>284</v>
      </c>
      <c r="F301">
        <v>350.41823053262198</v>
      </c>
      <c r="G301">
        <v>292.34836418990801</v>
      </c>
      <c r="H301">
        <v>5896.3073911548599</v>
      </c>
      <c r="I301">
        <v>179.98310666109401</v>
      </c>
      <c r="J301">
        <v>357.80805096346</v>
      </c>
      <c r="K301">
        <v>4511.1345684235903</v>
      </c>
      <c r="L301">
        <v>1257.44772581811</v>
      </c>
      <c r="M301">
        <v>299.07401706253501</v>
      </c>
      <c r="N301">
        <v>2229.4682171362701</v>
      </c>
      <c r="O301">
        <v>5080.9581980795801</v>
      </c>
      <c r="P301">
        <v>587.416182130435</v>
      </c>
      <c r="Q301">
        <v>455.98462966405702</v>
      </c>
      <c r="R301">
        <v>725.50376165840601</v>
      </c>
      <c r="S301">
        <v>78.249860070927596</v>
      </c>
      <c r="T301">
        <v>0</v>
      </c>
      <c r="U301">
        <v>0</v>
      </c>
      <c r="V301">
        <v>43228.514883667202</v>
      </c>
      <c r="W301">
        <v>1048.8585321001499</v>
      </c>
    </row>
    <row r="302" spans="1:23" x14ac:dyDescent="0.3">
      <c r="A302" t="s">
        <v>351</v>
      </c>
      <c r="B302" t="s">
        <v>36</v>
      </c>
      <c r="C302" t="s">
        <v>0</v>
      </c>
      <c r="D302" t="s">
        <v>346</v>
      </c>
      <c r="E302" t="s">
        <v>285</v>
      </c>
      <c r="F302">
        <v>316.066227157546</v>
      </c>
      <c r="G302">
        <v>256.83507754620399</v>
      </c>
      <c r="H302">
        <v>5850.1390644162502</v>
      </c>
      <c r="I302">
        <v>183.51093907585201</v>
      </c>
      <c r="J302">
        <v>366.32377791016398</v>
      </c>
      <c r="K302">
        <v>4505.8223340926497</v>
      </c>
      <c r="L302">
        <v>1246.8318894159099</v>
      </c>
      <c r="M302">
        <v>299.573225326672</v>
      </c>
      <c r="N302">
        <v>2234.53938662469</v>
      </c>
      <c r="O302">
        <v>5057.2829615404298</v>
      </c>
      <c r="P302">
        <v>593.46249826135295</v>
      </c>
      <c r="Q302">
        <v>461.71747538741499</v>
      </c>
      <c r="R302">
        <v>733.25591062553997</v>
      </c>
      <c r="S302">
        <v>78.249860070927596</v>
      </c>
      <c r="T302">
        <v>0</v>
      </c>
      <c r="U302">
        <v>0</v>
      </c>
      <c r="V302">
        <v>41789.7008343364</v>
      </c>
      <c r="W302">
        <v>909.24315455646001</v>
      </c>
    </row>
    <row r="303" spans="1:23" x14ac:dyDescent="0.3">
      <c r="A303" t="s">
        <v>351</v>
      </c>
      <c r="B303" t="s">
        <v>36</v>
      </c>
      <c r="C303" t="s">
        <v>0</v>
      </c>
      <c r="D303" t="s">
        <v>346</v>
      </c>
      <c r="E303" t="s">
        <v>286</v>
      </c>
      <c r="F303">
        <v>292.91300066847998</v>
      </c>
      <c r="G303">
        <v>239.50206258348501</v>
      </c>
      <c r="H303">
        <v>5778.5789632557298</v>
      </c>
      <c r="I303">
        <v>165.696448579839</v>
      </c>
      <c r="J303">
        <v>326.43380584376803</v>
      </c>
      <c r="K303">
        <v>4267.8491502834304</v>
      </c>
      <c r="L303">
        <v>1180.40580357623</v>
      </c>
      <c r="M303">
        <v>295.32745906399998</v>
      </c>
      <c r="N303">
        <v>2169.19975772096</v>
      </c>
      <c r="O303">
        <v>4925.4377724154101</v>
      </c>
      <c r="P303">
        <v>566.827173567199</v>
      </c>
      <c r="Q303">
        <v>441.69506686412302</v>
      </c>
      <c r="R303">
        <v>697.34618505865501</v>
      </c>
      <c r="S303">
        <v>78.249860070927596</v>
      </c>
      <c r="T303">
        <v>0</v>
      </c>
      <c r="U303">
        <v>0</v>
      </c>
      <c r="V303">
        <v>44561.664837907301</v>
      </c>
      <c r="W303">
        <v>906.71286561924205</v>
      </c>
    </row>
    <row r="304" spans="1:23" x14ac:dyDescent="0.3">
      <c r="A304" t="s">
        <v>351</v>
      </c>
      <c r="B304" t="s">
        <v>36</v>
      </c>
      <c r="C304" t="s">
        <v>0</v>
      </c>
      <c r="D304" t="s">
        <v>346</v>
      </c>
      <c r="E304" t="s">
        <v>288</v>
      </c>
      <c r="F304">
        <v>295.00909824996899</v>
      </c>
      <c r="G304">
        <v>245.25317064778901</v>
      </c>
      <c r="H304">
        <v>5470.8988035191296</v>
      </c>
      <c r="I304">
        <v>154.805272088386</v>
      </c>
      <c r="J304">
        <v>299.22603805441997</v>
      </c>
      <c r="K304">
        <v>4134.5820947020502</v>
      </c>
      <c r="L304">
        <v>1159.0760937185901</v>
      </c>
      <c r="M304">
        <v>292.97759329993897</v>
      </c>
      <c r="N304">
        <v>2120.7235742324601</v>
      </c>
      <c r="O304">
        <v>4844.0518187275802</v>
      </c>
      <c r="P304">
        <v>553.47235148460095</v>
      </c>
      <c r="Q304">
        <v>432.25511406643898</v>
      </c>
      <c r="R304">
        <v>681.03170912065298</v>
      </c>
      <c r="S304">
        <v>78.249860070927596</v>
      </c>
      <c r="T304">
        <v>0</v>
      </c>
      <c r="U304">
        <v>0</v>
      </c>
      <c r="V304">
        <v>43483.249705314498</v>
      </c>
      <c r="W304">
        <v>909.82869062914904</v>
      </c>
    </row>
    <row r="305" spans="1:23" x14ac:dyDescent="0.3">
      <c r="A305" t="s">
        <v>351</v>
      </c>
      <c r="B305" t="s">
        <v>36</v>
      </c>
      <c r="C305" t="s">
        <v>0</v>
      </c>
      <c r="D305" t="s">
        <v>346</v>
      </c>
      <c r="E305" t="s">
        <v>305</v>
      </c>
      <c r="F305">
        <v>413.06345868310399</v>
      </c>
      <c r="G305">
        <v>356.79743017281902</v>
      </c>
      <c r="H305">
        <v>5465.0194968583801</v>
      </c>
      <c r="I305">
        <v>174.56325971243399</v>
      </c>
      <c r="J305">
        <v>345.611976486792</v>
      </c>
      <c r="K305">
        <v>4499.55702198572</v>
      </c>
      <c r="L305">
        <v>1322.3089750256299</v>
      </c>
      <c r="M305">
        <v>298.569049013202</v>
      </c>
      <c r="N305">
        <v>2195.8007003108701</v>
      </c>
      <c r="O305">
        <v>5020.2181923029902</v>
      </c>
      <c r="P305">
        <v>591.32355610326499</v>
      </c>
      <c r="Q305">
        <v>460.99635083168801</v>
      </c>
      <c r="R305">
        <v>725.40703485185895</v>
      </c>
      <c r="S305">
        <v>78.249860070927596</v>
      </c>
      <c r="T305">
        <v>0</v>
      </c>
      <c r="U305">
        <v>0</v>
      </c>
      <c r="V305">
        <v>39649.5524130954</v>
      </c>
      <c r="W305">
        <v>931.40448558865501</v>
      </c>
    </row>
    <row r="306" spans="1:23" x14ac:dyDescent="0.3">
      <c r="A306" t="s">
        <v>351</v>
      </c>
      <c r="B306" t="s">
        <v>36</v>
      </c>
      <c r="C306" t="s">
        <v>0</v>
      </c>
      <c r="D306" t="s">
        <v>347</v>
      </c>
      <c r="E306" t="s">
        <v>308</v>
      </c>
      <c r="F306">
        <v>323.31544131616499</v>
      </c>
      <c r="G306">
        <v>268.91484525326302</v>
      </c>
      <c r="H306">
        <v>5448.0021545828304</v>
      </c>
      <c r="I306">
        <v>170.491673361164</v>
      </c>
      <c r="J306">
        <v>317.95265077277298</v>
      </c>
      <c r="K306">
        <v>4000.2985180912601</v>
      </c>
      <c r="L306">
        <v>962.25978591975797</v>
      </c>
      <c r="M306">
        <v>275.67536560074399</v>
      </c>
      <c r="N306">
        <v>2080.2097370276201</v>
      </c>
      <c r="O306">
        <v>4553.78415907004</v>
      </c>
      <c r="P306">
        <v>557.58579154566996</v>
      </c>
      <c r="Q306">
        <v>433.25102018027798</v>
      </c>
      <c r="R306">
        <v>687.22834280656195</v>
      </c>
      <c r="S306">
        <v>72.370317840043299</v>
      </c>
      <c r="T306">
        <v>0</v>
      </c>
      <c r="U306">
        <v>0</v>
      </c>
      <c r="V306">
        <v>38671.906047906399</v>
      </c>
      <c r="W306">
        <v>891.08639228028903</v>
      </c>
    </row>
    <row r="307" spans="1:23" x14ac:dyDescent="0.3">
      <c r="A307" t="s">
        <v>352</v>
      </c>
      <c r="B307" t="s">
        <v>37</v>
      </c>
      <c r="C307" t="s">
        <v>0</v>
      </c>
      <c r="D307" t="s">
        <v>332</v>
      </c>
      <c r="E307" t="s">
        <v>52</v>
      </c>
      <c r="F307">
        <v>1113.65096504041</v>
      </c>
      <c r="G307">
        <v>1048.9002349495299</v>
      </c>
      <c r="H307">
        <v>36.803747351218597</v>
      </c>
      <c r="I307">
        <v>229.30570965241199</v>
      </c>
      <c r="J307">
        <v>138.87799175142999</v>
      </c>
      <c r="K307">
        <v>826.57600421949496</v>
      </c>
      <c r="L307">
        <v>597.70641134677305</v>
      </c>
      <c r="M307">
        <v>33.196965128521299</v>
      </c>
      <c r="N307">
        <v>2596.7878609265199</v>
      </c>
      <c r="O307">
        <v>270.41115553148501</v>
      </c>
      <c r="P307">
        <v>126.721569795207</v>
      </c>
      <c r="Q307">
        <v>111.968823803744</v>
      </c>
      <c r="R307">
        <v>153.734049558989</v>
      </c>
      <c r="S307">
        <v>308.29930223506</v>
      </c>
      <c r="T307">
        <v>0</v>
      </c>
      <c r="U307">
        <v>0</v>
      </c>
      <c r="V307">
        <v>0.97873537494639296</v>
      </c>
      <c r="W307">
        <v>240.31887938406101</v>
      </c>
    </row>
    <row r="308" spans="1:23" x14ac:dyDescent="0.3">
      <c r="A308" t="s">
        <v>352</v>
      </c>
      <c r="B308" t="s">
        <v>37</v>
      </c>
      <c r="C308" t="s">
        <v>0</v>
      </c>
      <c r="D308" t="s">
        <v>332</v>
      </c>
      <c r="E308" t="s">
        <v>53</v>
      </c>
      <c r="F308">
        <v>1124.1045695038799</v>
      </c>
      <c r="G308">
        <v>1059.54913484893</v>
      </c>
      <c r="H308">
        <v>31.135995175224298</v>
      </c>
      <c r="I308">
        <v>228.85435185152599</v>
      </c>
      <c r="J308">
        <v>136.17493394116599</v>
      </c>
      <c r="K308">
        <v>853.23578231845204</v>
      </c>
      <c r="L308">
        <v>629.72625676803602</v>
      </c>
      <c r="M308">
        <v>34.709012271817699</v>
      </c>
      <c r="N308">
        <v>2590.4876943531099</v>
      </c>
      <c r="O308">
        <v>266.011431972222</v>
      </c>
      <c r="P308">
        <v>135.47775359128099</v>
      </c>
      <c r="Q308">
        <v>120.344190339326</v>
      </c>
      <c r="R308">
        <v>164.054518189649</v>
      </c>
      <c r="S308">
        <v>308.29930223506</v>
      </c>
      <c r="T308">
        <v>0</v>
      </c>
      <c r="U308">
        <v>0</v>
      </c>
      <c r="V308">
        <v>3.2980591840275899</v>
      </c>
      <c r="W308">
        <v>252.47723788833</v>
      </c>
    </row>
    <row r="309" spans="1:23" x14ac:dyDescent="0.3">
      <c r="A309" t="s">
        <v>352</v>
      </c>
      <c r="B309" t="s">
        <v>37</v>
      </c>
      <c r="C309" t="s">
        <v>0</v>
      </c>
      <c r="D309" t="s">
        <v>332</v>
      </c>
      <c r="E309" t="s">
        <v>54</v>
      </c>
      <c r="F309">
        <v>1108.43651670593</v>
      </c>
      <c r="G309">
        <v>1043.9598037517601</v>
      </c>
      <c r="H309">
        <v>27.298601691589699</v>
      </c>
      <c r="I309">
        <v>228.59326294009799</v>
      </c>
      <c r="J309">
        <v>135.83446468218699</v>
      </c>
      <c r="K309">
        <v>841.43442141988601</v>
      </c>
      <c r="L309">
        <v>627.55199805201005</v>
      </c>
      <c r="M309">
        <v>34.622827699652703</v>
      </c>
      <c r="N309">
        <v>2589.4035307255799</v>
      </c>
      <c r="O309">
        <v>264.68980632902299</v>
      </c>
      <c r="P309">
        <v>135.64605005711701</v>
      </c>
      <c r="Q309">
        <v>120.846658870963</v>
      </c>
      <c r="R309">
        <v>164.07779824448801</v>
      </c>
      <c r="S309">
        <v>308.29930223506</v>
      </c>
      <c r="T309">
        <v>0</v>
      </c>
      <c r="U309">
        <v>0</v>
      </c>
      <c r="V309">
        <v>3.3950930539558399</v>
      </c>
      <c r="W309">
        <v>249.739557124779</v>
      </c>
    </row>
    <row r="310" spans="1:23" x14ac:dyDescent="0.3">
      <c r="A310" t="s">
        <v>352</v>
      </c>
      <c r="B310" t="s">
        <v>37</v>
      </c>
      <c r="C310" t="s">
        <v>0</v>
      </c>
      <c r="D310" t="s">
        <v>332</v>
      </c>
      <c r="E310" t="s">
        <v>55</v>
      </c>
      <c r="F310">
        <v>1346.4447485852399</v>
      </c>
      <c r="G310">
        <v>1281.5491627736801</v>
      </c>
      <c r="H310">
        <v>37.099655426617701</v>
      </c>
      <c r="I310">
        <v>229.50951450284401</v>
      </c>
      <c r="J310">
        <v>142.12254301295701</v>
      </c>
      <c r="K310">
        <v>979.27146352286195</v>
      </c>
      <c r="L310">
        <v>609.48907215817098</v>
      </c>
      <c r="M310">
        <v>40.269521580253802</v>
      </c>
      <c r="N310">
        <v>2598.6741045813401</v>
      </c>
      <c r="O310">
        <v>339.917240458881</v>
      </c>
      <c r="P310">
        <v>131.95747439264099</v>
      </c>
      <c r="Q310">
        <v>116.899012593108</v>
      </c>
      <c r="R310">
        <v>160.014097212877</v>
      </c>
      <c r="S310">
        <v>308.29930223506</v>
      </c>
      <c r="T310">
        <v>0</v>
      </c>
      <c r="U310">
        <v>0</v>
      </c>
      <c r="V310">
        <v>3.5287753688558001</v>
      </c>
      <c r="W310">
        <v>248.226753811924</v>
      </c>
    </row>
    <row r="311" spans="1:23" x14ac:dyDescent="0.3">
      <c r="A311" t="s">
        <v>352</v>
      </c>
      <c r="B311" t="s">
        <v>37</v>
      </c>
      <c r="C311" t="s">
        <v>0</v>
      </c>
      <c r="D311" t="s">
        <v>333</v>
      </c>
      <c r="E311" t="s">
        <v>56</v>
      </c>
      <c r="F311">
        <v>1180.21287784062</v>
      </c>
      <c r="G311">
        <v>1108.0508712621199</v>
      </c>
      <c r="H311">
        <v>28.9681627230309</v>
      </c>
      <c r="I311">
        <v>257.95107440082501</v>
      </c>
      <c r="J311">
        <v>132.09792703402101</v>
      </c>
      <c r="K311">
        <v>832.93651250397795</v>
      </c>
      <c r="L311">
        <v>622.51317496606805</v>
      </c>
      <c r="M311">
        <v>34.552220370354902</v>
      </c>
      <c r="N311">
        <v>2646.41875247711</v>
      </c>
      <c r="O311">
        <v>308.24510015166902</v>
      </c>
      <c r="P311">
        <v>107.14257495771901</v>
      </c>
      <c r="Q311">
        <v>92.963587006608094</v>
      </c>
      <c r="R311">
        <v>130.58613257376601</v>
      </c>
      <c r="S311">
        <v>306.01445042937598</v>
      </c>
      <c r="T311">
        <v>0</v>
      </c>
      <c r="U311">
        <v>0</v>
      </c>
      <c r="V311">
        <v>3.2063528960771901</v>
      </c>
      <c r="W311">
        <v>246.543897093944</v>
      </c>
    </row>
    <row r="312" spans="1:23" x14ac:dyDescent="0.3">
      <c r="A312" t="s">
        <v>352</v>
      </c>
      <c r="B312" t="s">
        <v>37</v>
      </c>
      <c r="C312" t="s">
        <v>0</v>
      </c>
      <c r="D312" t="s">
        <v>333</v>
      </c>
      <c r="E312" t="s">
        <v>57</v>
      </c>
      <c r="F312">
        <v>1166.98726034367</v>
      </c>
      <c r="G312">
        <v>1094.7934489531999</v>
      </c>
      <c r="H312">
        <v>33.028616397138002</v>
      </c>
      <c r="I312">
        <v>257.99970141350201</v>
      </c>
      <c r="J312">
        <v>132.77359323461101</v>
      </c>
      <c r="K312">
        <v>837.54552282672296</v>
      </c>
      <c r="L312">
        <v>574.45576392205305</v>
      </c>
      <c r="M312">
        <v>35.604237449923801</v>
      </c>
      <c r="N312">
        <v>2645.94023726561</v>
      </c>
      <c r="O312">
        <v>323.99078994639802</v>
      </c>
      <c r="P312">
        <v>103.85477030409101</v>
      </c>
      <c r="Q312">
        <v>90.127407674910103</v>
      </c>
      <c r="R312">
        <v>127.123890400625</v>
      </c>
      <c r="S312">
        <v>306.01445042937598</v>
      </c>
      <c r="T312">
        <v>0</v>
      </c>
      <c r="U312">
        <v>0</v>
      </c>
      <c r="V312">
        <v>3.8464227600255598</v>
      </c>
      <c r="W312">
        <v>256.49688893464099</v>
      </c>
    </row>
    <row r="313" spans="1:23" x14ac:dyDescent="0.3">
      <c r="A313" t="s">
        <v>352</v>
      </c>
      <c r="B313" t="s">
        <v>37</v>
      </c>
      <c r="C313" t="s">
        <v>0</v>
      </c>
      <c r="D313" t="s">
        <v>333</v>
      </c>
      <c r="E313" t="s">
        <v>58</v>
      </c>
      <c r="F313">
        <v>1000.33082998246</v>
      </c>
      <c r="G313">
        <v>928.33514195449095</v>
      </c>
      <c r="H313">
        <v>30.6792182618805</v>
      </c>
      <c r="I313">
        <v>257.58296476397499</v>
      </c>
      <c r="J313">
        <v>129.64187357817701</v>
      </c>
      <c r="K313">
        <v>709.71043590603404</v>
      </c>
      <c r="L313">
        <v>576.59981271992797</v>
      </c>
      <c r="M313">
        <v>29.7025245437286</v>
      </c>
      <c r="N313">
        <v>2639.7805556568901</v>
      </c>
      <c r="O313">
        <v>282.91892688808298</v>
      </c>
      <c r="P313">
        <v>102.696483929312</v>
      </c>
      <c r="Q313">
        <v>89.313635049513195</v>
      </c>
      <c r="R313">
        <v>125.704943598734</v>
      </c>
      <c r="S313">
        <v>306.01445042937598</v>
      </c>
      <c r="T313">
        <v>0</v>
      </c>
      <c r="U313">
        <v>0</v>
      </c>
      <c r="V313">
        <v>3.5922856367617499</v>
      </c>
      <c r="W313">
        <v>257.23514407262797</v>
      </c>
    </row>
    <row r="314" spans="1:23" x14ac:dyDescent="0.3">
      <c r="A314" t="s">
        <v>352</v>
      </c>
      <c r="B314" t="s">
        <v>37</v>
      </c>
      <c r="C314" t="s">
        <v>0</v>
      </c>
      <c r="D314" t="s">
        <v>333</v>
      </c>
      <c r="E314" t="s">
        <v>59</v>
      </c>
      <c r="F314">
        <v>1162.91406304</v>
      </c>
      <c r="G314">
        <v>1090.50602492655</v>
      </c>
      <c r="H314">
        <v>39.182168234052</v>
      </c>
      <c r="I314">
        <v>258.72785337584702</v>
      </c>
      <c r="J314">
        <v>133.53310941173399</v>
      </c>
      <c r="K314">
        <v>831.92839756867397</v>
      </c>
      <c r="L314">
        <v>680.972398946319</v>
      </c>
      <c r="M314">
        <v>34.7640001396515</v>
      </c>
      <c r="N314">
        <v>2647.47828624163</v>
      </c>
      <c r="O314">
        <v>313.56064604483799</v>
      </c>
      <c r="P314">
        <v>123.39312808507199</v>
      </c>
      <c r="Q314">
        <v>108.762120249859</v>
      </c>
      <c r="R314">
        <v>149.38904318545201</v>
      </c>
      <c r="S314">
        <v>306.01445042937598</v>
      </c>
      <c r="T314">
        <v>0</v>
      </c>
      <c r="U314">
        <v>0</v>
      </c>
      <c r="V314">
        <v>3.56201599347798</v>
      </c>
      <c r="W314">
        <v>255.015286119591</v>
      </c>
    </row>
    <row r="315" spans="1:23" x14ac:dyDescent="0.3">
      <c r="A315" t="s">
        <v>352</v>
      </c>
      <c r="B315" t="s">
        <v>37</v>
      </c>
      <c r="C315" t="s">
        <v>0</v>
      </c>
      <c r="D315" t="s">
        <v>334</v>
      </c>
      <c r="E315" t="s">
        <v>60</v>
      </c>
      <c r="F315">
        <v>1291.99852104857</v>
      </c>
      <c r="G315">
        <v>1218.0931441518101</v>
      </c>
      <c r="H315">
        <v>32.3275901351508</v>
      </c>
      <c r="I315">
        <v>263.87794973091002</v>
      </c>
      <c r="J315">
        <v>139.033717753811</v>
      </c>
      <c r="K315">
        <v>897.25888847684996</v>
      </c>
      <c r="L315">
        <v>727.46367115205703</v>
      </c>
      <c r="M315">
        <v>39.454636945216997</v>
      </c>
      <c r="N315">
        <v>2654.1752410328099</v>
      </c>
      <c r="O315">
        <v>277.85840274831099</v>
      </c>
      <c r="P315">
        <v>144.40222299435999</v>
      </c>
      <c r="Q315">
        <v>127.118234001057</v>
      </c>
      <c r="R315">
        <v>170.85041932785899</v>
      </c>
      <c r="S315">
        <v>271.79083279275699</v>
      </c>
      <c r="T315">
        <v>0</v>
      </c>
      <c r="U315">
        <v>0</v>
      </c>
      <c r="V315">
        <v>3.40544156627656</v>
      </c>
      <c r="W315">
        <v>247.10001662343899</v>
      </c>
    </row>
    <row r="316" spans="1:23" x14ac:dyDescent="0.3">
      <c r="A316" t="s">
        <v>352</v>
      </c>
      <c r="B316" t="s">
        <v>37</v>
      </c>
      <c r="C316" t="s">
        <v>0</v>
      </c>
      <c r="D316" t="s">
        <v>334</v>
      </c>
      <c r="E316" t="s">
        <v>61</v>
      </c>
      <c r="F316">
        <v>1144.2605442003801</v>
      </c>
      <c r="G316">
        <v>1070.38864524515</v>
      </c>
      <c r="H316">
        <v>34.809665053833903</v>
      </c>
      <c r="I316">
        <v>263.71563732931003</v>
      </c>
      <c r="J316">
        <v>139.374247928383</v>
      </c>
      <c r="K316">
        <v>868.00738716681599</v>
      </c>
      <c r="L316">
        <v>658.85078275256296</v>
      </c>
      <c r="M316">
        <v>39.176901112774601</v>
      </c>
      <c r="N316">
        <v>2654.4064350246999</v>
      </c>
      <c r="O316">
        <v>282.05161443803502</v>
      </c>
      <c r="P316">
        <v>142.272509776958</v>
      </c>
      <c r="Q316">
        <v>125.65584679042099</v>
      </c>
      <c r="R316">
        <v>168.82510547016901</v>
      </c>
      <c r="S316">
        <v>271.79083279275699</v>
      </c>
      <c r="T316">
        <v>0</v>
      </c>
      <c r="U316">
        <v>0</v>
      </c>
      <c r="V316">
        <v>3.6622779724909802</v>
      </c>
      <c r="W316">
        <v>254.79593323705299</v>
      </c>
    </row>
    <row r="317" spans="1:23" x14ac:dyDescent="0.3">
      <c r="A317" t="s">
        <v>352</v>
      </c>
      <c r="B317" t="s">
        <v>37</v>
      </c>
      <c r="C317" t="s">
        <v>0</v>
      </c>
      <c r="D317" t="s">
        <v>334</v>
      </c>
      <c r="E317" t="s">
        <v>62</v>
      </c>
      <c r="F317">
        <v>1080.3285107019201</v>
      </c>
      <c r="G317">
        <v>1006.52635136223</v>
      </c>
      <c r="H317">
        <v>32.548013829363803</v>
      </c>
      <c r="I317">
        <v>263.50426417264998</v>
      </c>
      <c r="J317">
        <v>138.88404332010001</v>
      </c>
      <c r="K317">
        <v>843.21577805077095</v>
      </c>
      <c r="L317">
        <v>651.03273564669701</v>
      </c>
      <c r="M317">
        <v>38.1369689995378</v>
      </c>
      <c r="N317">
        <v>2653.6247498427201</v>
      </c>
      <c r="O317">
        <v>277.45192315935401</v>
      </c>
      <c r="P317">
        <v>138.51141817925901</v>
      </c>
      <c r="Q317">
        <v>121.808989544814</v>
      </c>
      <c r="R317">
        <v>164.640518225146</v>
      </c>
      <c r="S317">
        <v>271.79083279275699</v>
      </c>
      <c r="T317">
        <v>0</v>
      </c>
      <c r="U317">
        <v>0</v>
      </c>
      <c r="V317">
        <v>3.7810296299371999</v>
      </c>
      <c r="W317">
        <v>256.43179761299098</v>
      </c>
    </row>
    <row r="318" spans="1:23" x14ac:dyDescent="0.3">
      <c r="A318" t="s">
        <v>352</v>
      </c>
      <c r="B318" t="s">
        <v>37</v>
      </c>
      <c r="C318" t="s">
        <v>0</v>
      </c>
      <c r="D318" t="s">
        <v>334</v>
      </c>
      <c r="E318" t="s">
        <v>63</v>
      </c>
      <c r="F318">
        <v>1206.2852106121099</v>
      </c>
      <c r="G318">
        <v>1132.28919939056</v>
      </c>
      <c r="H318">
        <v>37.613544052872001</v>
      </c>
      <c r="I318">
        <v>264.06102170737199</v>
      </c>
      <c r="J318">
        <v>140.53801243327001</v>
      </c>
      <c r="K318">
        <v>861.880747656935</v>
      </c>
      <c r="L318">
        <v>659.12101938181797</v>
      </c>
      <c r="M318">
        <v>38.507798679267403</v>
      </c>
      <c r="N318">
        <v>2657.2319210594001</v>
      </c>
      <c r="O318">
        <v>281.83136636295001</v>
      </c>
      <c r="P318">
        <v>138.58384980120101</v>
      </c>
      <c r="Q318">
        <v>119.95897296141</v>
      </c>
      <c r="R318">
        <v>165.198736041497</v>
      </c>
      <c r="S318">
        <v>271.79083279275699</v>
      </c>
      <c r="T318">
        <v>0</v>
      </c>
      <c r="U318">
        <v>0</v>
      </c>
      <c r="V318">
        <v>4.0666612876834503</v>
      </c>
      <c r="W318">
        <v>258.83376637959299</v>
      </c>
    </row>
    <row r="319" spans="1:23" x14ac:dyDescent="0.3">
      <c r="A319" t="s">
        <v>352</v>
      </c>
      <c r="B319" t="s">
        <v>37</v>
      </c>
      <c r="C319" t="s">
        <v>0</v>
      </c>
      <c r="D319" t="s">
        <v>335</v>
      </c>
      <c r="E319" t="s">
        <v>64</v>
      </c>
      <c r="F319">
        <v>1162.5880524706199</v>
      </c>
      <c r="G319">
        <v>1146.79753279021</v>
      </c>
      <c r="H319">
        <v>35.259672836350497</v>
      </c>
      <c r="I319">
        <v>45.805015196814601</v>
      </c>
      <c r="J319">
        <v>128.691777280575</v>
      </c>
      <c r="K319">
        <v>813.16008241728002</v>
      </c>
      <c r="L319">
        <v>717.369692169107</v>
      </c>
      <c r="M319">
        <v>34.770003805634403</v>
      </c>
      <c r="N319">
        <v>2670.0366720602401</v>
      </c>
      <c r="O319">
        <v>266.48608974029497</v>
      </c>
      <c r="P319">
        <v>132.294794539956</v>
      </c>
      <c r="Q319">
        <v>109.40569095513</v>
      </c>
      <c r="R319">
        <v>159.82921329765401</v>
      </c>
      <c r="S319">
        <v>226.12833422786801</v>
      </c>
      <c r="T319">
        <v>0</v>
      </c>
      <c r="U319">
        <v>0</v>
      </c>
      <c r="V319">
        <v>4.0145411975994598</v>
      </c>
      <c r="W319">
        <v>214.72494345823</v>
      </c>
    </row>
    <row r="320" spans="1:23" x14ac:dyDescent="0.3">
      <c r="A320" t="s">
        <v>352</v>
      </c>
      <c r="B320" t="s">
        <v>37</v>
      </c>
      <c r="C320" t="s">
        <v>0</v>
      </c>
      <c r="D320" t="s">
        <v>335</v>
      </c>
      <c r="E320" t="s">
        <v>65</v>
      </c>
      <c r="F320">
        <v>1047.8051567645</v>
      </c>
      <c r="G320">
        <v>1032.28817181665</v>
      </c>
      <c r="H320">
        <v>28.535348682926401</v>
      </c>
      <c r="I320">
        <v>44.960608857861502</v>
      </c>
      <c r="J320">
        <v>126.914382540243</v>
      </c>
      <c r="K320">
        <v>793.17865438311901</v>
      </c>
      <c r="L320">
        <v>668.78481685403995</v>
      </c>
      <c r="M320">
        <v>34.045016953101701</v>
      </c>
      <c r="N320">
        <v>2664.6761759065798</v>
      </c>
      <c r="O320">
        <v>263.13579159785797</v>
      </c>
      <c r="P320">
        <v>125.37191841478</v>
      </c>
      <c r="Q320">
        <v>103.27924757842599</v>
      </c>
      <c r="R320">
        <v>152.04945002090099</v>
      </c>
      <c r="S320">
        <v>226.12833422786801</v>
      </c>
      <c r="T320">
        <v>0</v>
      </c>
      <c r="U320">
        <v>0</v>
      </c>
      <c r="V320">
        <v>4.5096138347561201</v>
      </c>
      <c r="W320">
        <v>222.61710578913099</v>
      </c>
    </row>
    <row r="321" spans="1:23" x14ac:dyDescent="0.3">
      <c r="A321" t="s">
        <v>352</v>
      </c>
      <c r="B321" t="s">
        <v>37</v>
      </c>
      <c r="C321" t="s">
        <v>0</v>
      </c>
      <c r="D321" t="s">
        <v>335</v>
      </c>
      <c r="E321" t="s">
        <v>66</v>
      </c>
      <c r="F321">
        <v>1041.8606963349</v>
      </c>
      <c r="G321">
        <v>1026.3897789991299</v>
      </c>
      <c r="H321">
        <v>28.166207988981199</v>
      </c>
      <c r="I321">
        <v>44.814455276228898</v>
      </c>
      <c r="J321">
        <v>126.652349934833</v>
      </c>
      <c r="K321">
        <v>790.05388762431198</v>
      </c>
      <c r="L321">
        <v>662.68093992777005</v>
      </c>
      <c r="M321">
        <v>33.870366250393403</v>
      </c>
      <c r="N321">
        <v>2663.2415463638599</v>
      </c>
      <c r="O321">
        <v>262.14408667594398</v>
      </c>
      <c r="P321">
        <v>125.488896143256</v>
      </c>
      <c r="Q321">
        <v>103.460124737705</v>
      </c>
      <c r="R321">
        <v>152.11749283519001</v>
      </c>
      <c r="S321">
        <v>226.12833422786801</v>
      </c>
      <c r="T321">
        <v>0</v>
      </c>
      <c r="U321">
        <v>0</v>
      </c>
      <c r="V321">
        <v>4.8111122624729701</v>
      </c>
      <c r="W321">
        <v>222.79155503115999</v>
      </c>
    </row>
    <row r="322" spans="1:23" x14ac:dyDescent="0.3">
      <c r="A322" t="s">
        <v>352</v>
      </c>
      <c r="B322" t="s">
        <v>37</v>
      </c>
      <c r="C322" t="s">
        <v>0</v>
      </c>
      <c r="D322" t="s">
        <v>335</v>
      </c>
      <c r="E322" t="s">
        <v>67</v>
      </c>
      <c r="F322">
        <v>1044.7137293655201</v>
      </c>
      <c r="G322">
        <v>1029.1182984207301</v>
      </c>
      <c r="H322">
        <v>34.933735316067697</v>
      </c>
      <c r="I322">
        <v>45.169381641305499</v>
      </c>
      <c r="J322">
        <v>127.74014001606901</v>
      </c>
      <c r="K322">
        <v>770.098776681402</v>
      </c>
      <c r="L322">
        <v>672.45498894770606</v>
      </c>
      <c r="M322">
        <v>32.954380354540397</v>
      </c>
      <c r="N322">
        <v>2664.5121536892998</v>
      </c>
      <c r="O322">
        <v>256.980645459448</v>
      </c>
      <c r="P322">
        <v>129.271807221682</v>
      </c>
      <c r="Q322">
        <v>106.73320865616201</v>
      </c>
      <c r="R322">
        <v>156.62037689740399</v>
      </c>
      <c r="S322">
        <v>226.12833422786801</v>
      </c>
      <c r="T322">
        <v>0</v>
      </c>
      <c r="U322">
        <v>0</v>
      </c>
      <c r="V322">
        <v>4.8203831935303496</v>
      </c>
      <c r="W322">
        <v>220.976700238847</v>
      </c>
    </row>
    <row r="323" spans="1:23" x14ac:dyDescent="0.3">
      <c r="A323" t="s">
        <v>352</v>
      </c>
      <c r="B323" t="s">
        <v>37</v>
      </c>
      <c r="C323" t="s">
        <v>0</v>
      </c>
      <c r="D323" t="s">
        <v>336</v>
      </c>
      <c r="E323" t="s">
        <v>68</v>
      </c>
      <c r="F323">
        <v>1154.7033799477099</v>
      </c>
      <c r="G323">
        <v>1133.5460241481601</v>
      </c>
      <c r="H323">
        <v>27.309143237521798</v>
      </c>
      <c r="I323">
        <v>65.918016066115996</v>
      </c>
      <c r="J323">
        <v>131.327787698294</v>
      </c>
      <c r="K323">
        <v>834.94132423971098</v>
      </c>
      <c r="L323">
        <v>595.679091850639</v>
      </c>
      <c r="M323">
        <v>36.989006310065001</v>
      </c>
      <c r="N323">
        <v>2573.6061151176</v>
      </c>
      <c r="O323">
        <v>270.47380226424201</v>
      </c>
      <c r="P323">
        <v>169.04471224353901</v>
      </c>
      <c r="Q323">
        <v>148.06956692563099</v>
      </c>
      <c r="R323">
        <v>200.054956623659</v>
      </c>
      <c r="S323">
        <v>179.301995752452</v>
      </c>
      <c r="T323">
        <v>0</v>
      </c>
      <c r="U323">
        <v>0</v>
      </c>
      <c r="V323">
        <v>4.0361526074975096</v>
      </c>
      <c r="W323">
        <v>213.30052100713701</v>
      </c>
    </row>
    <row r="324" spans="1:23" x14ac:dyDescent="0.3">
      <c r="A324" t="s">
        <v>352</v>
      </c>
      <c r="B324" t="s">
        <v>37</v>
      </c>
      <c r="C324" t="s">
        <v>0</v>
      </c>
      <c r="D324" t="s">
        <v>336</v>
      </c>
      <c r="E324" t="s">
        <v>69</v>
      </c>
      <c r="F324">
        <v>1104.10567560308</v>
      </c>
      <c r="G324">
        <v>1083.0229947198</v>
      </c>
      <c r="H324">
        <v>30.104648270880698</v>
      </c>
      <c r="I324">
        <v>65.741726618013303</v>
      </c>
      <c r="J324">
        <v>130.32928010815499</v>
      </c>
      <c r="K324">
        <v>797.76340454353601</v>
      </c>
      <c r="L324">
        <v>562.69539666907497</v>
      </c>
      <c r="M324">
        <v>35.297179704335697</v>
      </c>
      <c r="N324">
        <v>2570.8021851107601</v>
      </c>
      <c r="O324">
        <v>260.505601225531</v>
      </c>
      <c r="P324">
        <v>167.50111314803999</v>
      </c>
      <c r="Q324">
        <v>146.442778366515</v>
      </c>
      <c r="R324">
        <v>198.45998873037499</v>
      </c>
      <c r="S324">
        <v>179.301995752452</v>
      </c>
      <c r="T324">
        <v>0</v>
      </c>
      <c r="U324">
        <v>0</v>
      </c>
      <c r="V324">
        <v>5.9913243566764898</v>
      </c>
      <c r="W324">
        <v>216.26434182768099</v>
      </c>
    </row>
    <row r="325" spans="1:23" x14ac:dyDescent="0.3">
      <c r="A325" t="s">
        <v>352</v>
      </c>
      <c r="B325" t="s">
        <v>37</v>
      </c>
      <c r="C325" t="s">
        <v>0</v>
      </c>
      <c r="D325" t="s">
        <v>336</v>
      </c>
      <c r="E325" t="s">
        <v>70</v>
      </c>
      <c r="F325">
        <v>1113.5094701314699</v>
      </c>
      <c r="G325">
        <v>1092.76165008169</v>
      </c>
      <c r="H325">
        <v>24.003459998468301</v>
      </c>
      <c r="I325">
        <v>64.871489762149096</v>
      </c>
      <c r="J325">
        <v>126.606134868951</v>
      </c>
      <c r="K325">
        <v>680.20381456919699</v>
      </c>
      <c r="L325">
        <v>558.60286886285201</v>
      </c>
      <c r="M325">
        <v>29.654757526048201</v>
      </c>
      <c r="N325">
        <v>2563.02519450623</v>
      </c>
      <c r="O325">
        <v>220.254182175784</v>
      </c>
      <c r="P325">
        <v>163.780501179775</v>
      </c>
      <c r="Q325">
        <v>143.37349095015401</v>
      </c>
      <c r="R325">
        <v>194.15703825449199</v>
      </c>
      <c r="S325">
        <v>179.301995752452</v>
      </c>
      <c r="T325">
        <v>0</v>
      </c>
      <c r="U325">
        <v>0</v>
      </c>
      <c r="V325">
        <v>6.96077972595831</v>
      </c>
      <c r="W325">
        <v>216.25740939268599</v>
      </c>
    </row>
    <row r="326" spans="1:23" x14ac:dyDescent="0.3">
      <c r="A326" t="s">
        <v>352</v>
      </c>
      <c r="B326" t="s">
        <v>37</v>
      </c>
      <c r="C326" t="s">
        <v>0</v>
      </c>
      <c r="D326" t="s">
        <v>336</v>
      </c>
      <c r="E326" t="s">
        <v>71</v>
      </c>
      <c r="F326">
        <v>1129.8370164323101</v>
      </c>
      <c r="G326">
        <v>1108.6388385186201</v>
      </c>
      <c r="H326">
        <v>34.171802521668198</v>
      </c>
      <c r="I326">
        <v>66.098662595468397</v>
      </c>
      <c r="J326">
        <v>131.07602997937099</v>
      </c>
      <c r="K326">
        <v>797.44429029645096</v>
      </c>
      <c r="L326">
        <v>543.89687014021604</v>
      </c>
      <c r="M326">
        <v>35.224835117206197</v>
      </c>
      <c r="N326">
        <v>2572.7970986222799</v>
      </c>
      <c r="O326">
        <v>261.61254497237297</v>
      </c>
      <c r="P326">
        <v>160.81724426993901</v>
      </c>
      <c r="Q326">
        <v>138.89517336760099</v>
      </c>
      <c r="R326">
        <v>191.381460501063</v>
      </c>
      <c r="S326">
        <v>179.301995752452</v>
      </c>
      <c r="T326">
        <v>0</v>
      </c>
      <c r="U326">
        <v>0</v>
      </c>
      <c r="V326">
        <v>7.1203880478369204</v>
      </c>
      <c r="W326">
        <v>216.901340203742</v>
      </c>
    </row>
    <row r="327" spans="1:23" x14ac:dyDescent="0.3">
      <c r="A327" t="s">
        <v>352</v>
      </c>
      <c r="B327" t="s">
        <v>37</v>
      </c>
      <c r="C327" t="s">
        <v>0</v>
      </c>
      <c r="D327" t="s">
        <v>337</v>
      </c>
      <c r="E327" t="s">
        <v>72</v>
      </c>
      <c r="F327">
        <v>1133.65651770106</v>
      </c>
      <c r="G327">
        <v>1116.68591147859</v>
      </c>
      <c r="H327">
        <v>31.077062192995601</v>
      </c>
      <c r="I327">
        <v>51.651741251795102</v>
      </c>
      <c r="J327">
        <v>117.15112569709299</v>
      </c>
      <c r="K327">
        <v>703.311818563457</v>
      </c>
      <c r="L327">
        <v>590.43765264845797</v>
      </c>
      <c r="M327">
        <v>32.212531957805403</v>
      </c>
      <c r="N327">
        <v>2501.6186627295401</v>
      </c>
      <c r="O327">
        <v>232.02808965635299</v>
      </c>
      <c r="P327">
        <v>119.86292504103901</v>
      </c>
      <c r="Q327">
        <v>103.17107339269801</v>
      </c>
      <c r="R327">
        <v>144.509082123843</v>
      </c>
      <c r="S327">
        <v>172.412612952111</v>
      </c>
      <c r="T327">
        <v>0</v>
      </c>
      <c r="U327">
        <v>0</v>
      </c>
      <c r="V327">
        <v>6.5015300306014101</v>
      </c>
      <c r="W327">
        <v>340.50132888848702</v>
      </c>
    </row>
    <row r="328" spans="1:23" x14ac:dyDescent="0.3">
      <c r="A328" t="s">
        <v>352</v>
      </c>
      <c r="B328" t="s">
        <v>37</v>
      </c>
      <c r="C328" t="s">
        <v>0</v>
      </c>
      <c r="D328" t="s">
        <v>337</v>
      </c>
      <c r="E328" t="s">
        <v>73</v>
      </c>
      <c r="F328">
        <v>961.96324311314697</v>
      </c>
      <c r="G328">
        <v>945.10636600165299</v>
      </c>
      <c r="H328">
        <v>26.382171367648901</v>
      </c>
      <c r="I328">
        <v>51.2017752395573</v>
      </c>
      <c r="J328">
        <v>117.34797863510499</v>
      </c>
      <c r="K328">
        <v>742.39287226177805</v>
      </c>
      <c r="L328">
        <v>540.94081811592798</v>
      </c>
      <c r="M328">
        <v>34.143681371450199</v>
      </c>
      <c r="N328">
        <v>2500.3247827229602</v>
      </c>
      <c r="O328">
        <v>248.15002258457599</v>
      </c>
      <c r="P328">
        <v>115.103962424933</v>
      </c>
      <c r="Q328">
        <v>99.302509420069896</v>
      </c>
      <c r="R328">
        <v>139.41993283653801</v>
      </c>
      <c r="S328">
        <v>172.412612952111</v>
      </c>
      <c r="T328">
        <v>0</v>
      </c>
      <c r="U328">
        <v>0</v>
      </c>
      <c r="V328">
        <v>7.8072141358155802</v>
      </c>
      <c r="W328">
        <v>347.02826296338401</v>
      </c>
    </row>
    <row r="329" spans="1:23" x14ac:dyDescent="0.3">
      <c r="A329" t="s">
        <v>352</v>
      </c>
      <c r="B329" t="s">
        <v>37</v>
      </c>
      <c r="C329" t="s">
        <v>0</v>
      </c>
      <c r="D329" t="s">
        <v>337</v>
      </c>
      <c r="E329" t="s">
        <v>74</v>
      </c>
      <c r="F329">
        <v>1027.8162385322801</v>
      </c>
      <c r="G329">
        <v>1011.0351183246599</v>
      </c>
      <c r="H329">
        <v>23.247404688756099</v>
      </c>
      <c r="I329">
        <v>51.046531996431703</v>
      </c>
      <c r="J329">
        <v>116.111641333617</v>
      </c>
      <c r="K329">
        <v>733.29057804937395</v>
      </c>
      <c r="L329">
        <v>646.45245675880096</v>
      </c>
      <c r="M329">
        <v>33.690633316809503</v>
      </c>
      <c r="N329">
        <v>2498.12323576585</v>
      </c>
      <c r="O329">
        <v>239.47477109532099</v>
      </c>
      <c r="P329">
        <v>139.51790498686699</v>
      </c>
      <c r="Q329">
        <v>124.720382151839</v>
      </c>
      <c r="R329">
        <v>166.34339749345301</v>
      </c>
      <c r="S329">
        <v>172.412612952111</v>
      </c>
      <c r="T329">
        <v>0</v>
      </c>
      <c r="U329">
        <v>0</v>
      </c>
      <c r="V329">
        <v>8.5142890522856796</v>
      </c>
      <c r="W329">
        <v>347.16950125956902</v>
      </c>
    </row>
    <row r="330" spans="1:23" x14ac:dyDescent="0.3">
      <c r="A330" t="s">
        <v>352</v>
      </c>
      <c r="B330" t="s">
        <v>37</v>
      </c>
      <c r="C330" t="s">
        <v>0</v>
      </c>
      <c r="D330" t="s">
        <v>337</v>
      </c>
      <c r="E330" t="s">
        <v>75</v>
      </c>
      <c r="F330">
        <v>969.26365495295795</v>
      </c>
      <c r="G330">
        <v>952.27874122512605</v>
      </c>
      <c r="H330">
        <v>33.2911585439806</v>
      </c>
      <c r="I330">
        <v>51.664261849519796</v>
      </c>
      <c r="J330">
        <v>117.543609517183</v>
      </c>
      <c r="K330">
        <v>725.13139373169099</v>
      </c>
      <c r="L330">
        <v>520.92748989117899</v>
      </c>
      <c r="M330">
        <v>33.540457864241802</v>
      </c>
      <c r="N330">
        <v>2501.5196021526099</v>
      </c>
      <c r="O330">
        <v>243.339945008554</v>
      </c>
      <c r="P330">
        <v>108.340628854624</v>
      </c>
      <c r="Q330">
        <v>92.276653270935498</v>
      </c>
      <c r="R330">
        <v>131.92438925855899</v>
      </c>
      <c r="S330">
        <v>172.412612952111</v>
      </c>
      <c r="T330">
        <v>0</v>
      </c>
      <c r="U330">
        <v>0</v>
      </c>
      <c r="V330">
        <v>8.6207794164644493</v>
      </c>
      <c r="W330">
        <v>344.91295525343799</v>
      </c>
    </row>
    <row r="331" spans="1:23" x14ac:dyDescent="0.3">
      <c r="A331" t="s">
        <v>352</v>
      </c>
      <c r="B331" t="s">
        <v>37</v>
      </c>
      <c r="C331" t="s">
        <v>0</v>
      </c>
      <c r="D331" t="s">
        <v>338</v>
      </c>
      <c r="E331" t="s">
        <v>76</v>
      </c>
      <c r="F331">
        <v>1098.8480771531099</v>
      </c>
      <c r="G331">
        <v>1080.24397668198</v>
      </c>
      <c r="H331">
        <v>28.810720981480699</v>
      </c>
      <c r="I331">
        <v>57.9885943467849</v>
      </c>
      <c r="J331">
        <v>115.821320487647</v>
      </c>
      <c r="K331">
        <v>689.86117590255503</v>
      </c>
      <c r="L331">
        <v>502.47427274699299</v>
      </c>
      <c r="M331">
        <v>30.826264226351601</v>
      </c>
      <c r="N331">
        <v>2390.8804437047102</v>
      </c>
      <c r="O331">
        <v>246.62533241581301</v>
      </c>
      <c r="P331">
        <v>108.00622090811601</v>
      </c>
      <c r="Q331">
        <v>97.016008576643898</v>
      </c>
      <c r="R331">
        <v>148.409458982312</v>
      </c>
      <c r="S331">
        <v>165.629644481658</v>
      </c>
      <c r="T331">
        <v>0</v>
      </c>
      <c r="U331">
        <v>0</v>
      </c>
      <c r="V331">
        <v>9.8331114385499205</v>
      </c>
      <c r="W331">
        <v>240.953389519788</v>
      </c>
    </row>
    <row r="332" spans="1:23" x14ac:dyDescent="0.3">
      <c r="A332" t="s">
        <v>352</v>
      </c>
      <c r="B332" t="s">
        <v>37</v>
      </c>
      <c r="C332" t="s">
        <v>0</v>
      </c>
      <c r="D332" t="s">
        <v>338</v>
      </c>
      <c r="E332" t="s">
        <v>77</v>
      </c>
      <c r="F332">
        <v>1028.85477104234</v>
      </c>
      <c r="G332">
        <v>1010.32635137614</v>
      </c>
      <c r="H332">
        <v>26.3140685473319</v>
      </c>
      <c r="I332">
        <v>57.763112470320102</v>
      </c>
      <c r="J332">
        <v>115.252459500025</v>
      </c>
      <c r="K332">
        <v>682.06168353321698</v>
      </c>
      <c r="L332">
        <v>526.25707835734397</v>
      </c>
      <c r="M332">
        <v>30.2387131114506</v>
      </c>
      <c r="N332">
        <v>2388.8711673275998</v>
      </c>
      <c r="O332">
        <v>246.040159868085</v>
      </c>
      <c r="P332">
        <v>113.209993428077</v>
      </c>
      <c r="Q332">
        <v>102.50058773220699</v>
      </c>
      <c r="R332">
        <v>153.79714195795401</v>
      </c>
      <c r="S332">
        <v>165.629644481658</v>
      </c>
      <c r="T332">
        <v>0</v>
      </c>
      <c r="U332">
        <v>0</v>
      </c>
      <c r="V332">
        <v>11.795099345309399</v>
      </c>
      <c r="W332">
        <v>247.65103648087299</v>
      </c>
    </row>
    <row r="333" spans="1:23" x14ac:dyDescent="0.3">
      <c r="A333" t="s">
        <v>352</v>
      </c>
      <c r="B333" t="s">
        <v>37</v>
      </c>
      <c r="C333" t="s">
        <v>0</v>
      </c>
      <c r="D333" t="s">
        <v>338</v>
      </c>
      <c r="E333" t="s">
        <v>78</v>
      </c>
      <c r="F333">
        <v>1032.4400489598199</v>
      </c>
      <c r="G333">
        <v>1013.90945562775</v>
      </c>
      <c r="H333">
        <v>24.871500869394399</v>
      </c>
      <c r="I333">
        <v>57.695984612495401</v>
      </c>
      <c r="J333">
        <v>115.965407649639</v>
      </c>
      <c r="K333">
        <v>708.49893129070995</v>
      </c>
      <c r="L333">
        <v>510.214736388228</v>
      </c>
      <c r="M333">
        <v>31.517605160774298</v>
      </c>
      <c r="N333">
        <v>2389.6589827345401</v>
      </c>
      <c r="O333">
        <v>256.14420964886</v>
      </c>
      <c r="P333">
        <v>111.152716432888</v>
      </c>
      <c r="Q333">
        <v>100.415246526731</v>
      </c>
      <c r="R333">
        <v>151.71273432630301</v>
      </c>
      <c r="S333">
        <v>165.629644481658</v>
      </c>
      <c r="T333">
        <v>0</v>
      </c>
      <c r="U333">
        <v>0</v>
      </c>
      <c r="V333">
        <v>12.237119451089001</v>
      </c>
      <c r="W333">
        <v>247.60490223002401</v>
      </c>
    </row>
    <row r="334" spans="1:23" x14ac:dyDescent="0.3">
      <c r="A334" t="s">
        <v>352</v>
      </c>
      <c r="B334" t="s">
        <v>37</v>
      </c>
      <c r="C334" t="s">
        <v>0</v>
      </c>
      <c r="D334" t="s">
        <v>338</v>
      </c>
      <c r="E334" t="s">
        <v>79</v>
      </c>
      <c r="F334">
        <v>1038.9265217816301</v>
      </c>
      <c r="G334">
        <v>1020.304717364</v>
      </c>
      <c r="H334">
        <v>28.515491551312699</v>
      </c>
      <c r="I334">
        <v>58.003478416213099</v>
      </c>
      <c r="J334">
        <v>116.312737205985</v>
      </c>
      <c r="K334">
        <v>709.29637667429301</v>
      </c>
      <c r="L334">
        <v>547.52110186851701</v>
      </c>
      <c r="M334">
        <v>31.401065575829499</v>
      </c>
      <c r="N334">
        <v>2390.82875130002</v>
      </c>
      <c r="O334">
        <v>254.13157940931799</v>
      </c>
      <c r="P334">
        <v>113.43142055559299</v>
      </c>
      <c r="Q334">
        <v>102.079388364171</v>
      </c>
      <c r="R334">
        <v>154.08286215880801</v>
      </c>
      <c r="S334">
        <v>165.629644481658</v>
      </c>
      <c r="T334">
        <v>0</v>
      </c>
      <c r="U334">
        <v>0</v>
      </c>
      <c r="V334">
        <v>11.590999108897201</v>
      </c>
      <c r="W334">
        <v>247.80139669015901</v>
      </c>
    </row>
    <row r="335" spans="1:23" x14ac:dyDescent="0.3">
      <c r="A335" t="s">
        <v>352</v>
      </c>
      <c r="B335" t="s">
        <v>37</v>
      </c>
      <c r="C335" t="s">
        <v>0</v>
      </c>
      <c r="D335" t="s">
        <v>339</v>
      </c>
      <c r="E335" t="s">
        <v>80</v>
      </c>
      <c r="F335">
        <v>1137.88351603093</v>
      </c>
      <c r="G335">
        <v>1123.38301661177</v>
      </c>
      <c r="H335">
        <v>32.604429794457303</v>
      </c>
      <c r="I335">
        <v>40.527007696469198</v>
      </c>
      <c r="J335">
        <v>134.482895475183</v>
      </c>
      <c r="K335">
        <v>697.23002171272003</v>
      </c>
      <c r="L335">
        <v>603.90559366503498</v>
      </c>
      <c r="M335">
        <v>30.6630418324849</v>
      </c>
      <c r="N335">
        <v>2746.6659590743802</v>
      </c>
      <c r="O335">
        <v>243.945667883064</v>
      </c>
      <c r="P335">
        <v>119.79327925190699</v>
      </c>
      <c r="Q335">
        <v>105.831728119581</v>
      </c>
      <c r="R335">
        <v>138.761045145369</v>
      </c>
      <c r="S335">
        <v>157.630760370052</v>
      </c>
      <c r="T335">
        <v>0</v>
      </c>
      <c r="U335">
        <v>0</v>
      </c>
      <c r="V335">
        <v>11.220436362306</v>
      </c>
      <c r="W335">
        <v>214.59217887862201</v>
      </c>
    </row>
    <row r="336" spans="1:23" x14ac:dyDescent="0.3">
      <c r="A336" t="s">
        <v>352</v>
      </c>
      <c r="B336" t="s">
        <v>37</v>
      </c>
      <c r="C336" t="s">
        <v>0</v>
      </c>
      <c r="D336" t="s">
        <v>339</v>
      </c>
      <c r="E336" t="s">
        <v>81</v>
      </c>
      <c r="F336">
        <v>983.21758835050605</v>
      </c>
      <c r="G336">
        <v>968.576287351833</v>
      </c>
      <c r="H336">
        <v>30.975885381565401</v>
      </c>
      <c r="I336">
        <v>40.616859774566898</v>
      </c>
      <c r="J336">
        <v>138.66113757545699</v>
      </c>
      <c r="K336">
        <v>879.29597062164703</v>
      </c>
      <c r="L336">
        <v>593.341004221003</v>
      </c>
      <c r="M336">
        <v>39.593634466407998</v>
      </c>
      <c r="N336">
        <v>2750.0209798107298</v>
      </c>
      <c r="O336">
        <v>310.48801080042</v>
      </c>
      <c r="P336">
        <v>121.67035510733901</v>
      </c>
      <c r="Q336">
        <v>107.79442824520601</v>
      </c>
      <c r="R336">
        <v>140.74560960883599</v>
      </c>
      <c r="S336">
        <v>157.630760370052</v>
      </c>
      <c r="T336">
        <v>0</v>
      </c>
      <c r="U336">
        <v>0</v>
      </c>
      <c r="V336">
        <v>14.4382307978091</v>
      </c>
      <c r="W336">
        <v>219.211777769316</v>
      </c>
    </row>
    <row r="337" spans="1:23" x14ac:dyDescent="0.3">
      <c r="A337" t="s">
        <v>352</v>
      </c>
      <c r="B337" t="s">
        <v>37</v>
      </c>
      <c r="C337" t="s">
        <v>0</v>
      </c>
      <c r="D337" t="s">
        <v>339</v>
      </c>
      <c r="E337" t="s">
        <v>177</v>
      </c>
      <c r="F337">
        <v>993.15265017447496</v>
      </c>
      <c r="G337">
        <v>978.84096210428402</v>
      </c>
      <c r="H337">
        <v>23.065097680973501</v>
      </c>
      <c r="I337">
        <v>39.838403949552401</v>
      </c>
      <c r="J337">
        <v>134.256775616418</v>
      </c>
      <c r="K337">
        <v>736.40618460008898</v>
      </c>
      <c r="L337">
        <v>586.83124712107497</v>
      </c>
      <c r="M337">
        <v>32.620928849690401</v>
      </c>
      <c r="N337">
        <v>2744.0899033669398</v>
      </c>
      <c r="O337">
        <v>260.21954444445697</v>
      </c>
      <c r="P337">
        <v>115.80794126518499</v>
      </c>
      <c r="Q337">
        <v>102.164806545011</v>
      </c>
      <c r="R337">
        <v>134.759764484648</v>
      </c>
      <c r="S337">
        <v>157.630760370052</v>
      </c>
      <c r="T337">
        <v>0</v>
      </c>
      <c r="U337">
        <v>0</v>
      </c>
      <c r="V337">
        <v>17.039132553278801</v>
      </c>
      <c r="W337">
        <v>218.40342103790499</v>
      </c>
    </row>
    <row r="338" spans="1:23" x14ac:dyDescent="0.3">
      <c r="A338" t="s">
        <v>352</v>
      </c>
      <c r="B338" t="s">
        <v>37</v>
      </c>
      <c r="C338" t="s">
        <v>0</v>
      </c>
      <c r="D338" t="s">
        <v>339</v>
      </c>
      <c r="E338" t="s">
        <v>178</v>
      </c>
      <c r="F338">
        <v>1145.08627379123</v>
      </c>
      <c r="G338">
        <v>1130.67908056529</v>
      </c>
      <c r="H338">
        <v>31.253165097783398</v>
      </c>
      <c r="I338">
        <v>40.255598391067998</v>
      </c>
      <c r="J338">
        <v>133.71922664342799</v>
      </c>
      <c r="K338">
        <v>664.88669984229898</v>
      </c>
      <c r="L338">
        <v>606.66176468459503</v>
      </c>
      <c r="M338">
        <v>29.075262675230199</v>
      </c>
      <c r="N338">
        <v>2744.4909078770102</v>
      </c>
      <c r="O338">
        <v>235.49592645981801</v>
      </c>
      <c r="P338">
        <v>122.279537760263</v>
      </c>
      <c r="Q338">
        <v>107.969209233149</v>
      </c>
      <c r="R338">
        <v>141.41316629644601</v>
      </c>
      <c r="S338">
        <v>157.630760370052</v>
      </c>
      <c r="T338">
        <v>0</v>
      </c>
      <c r="U338">
        <v>0</v>
      </c>
      <c r="V338">
        <v>15.310095075003201</v>
      </c>
      <c r="W338">
        <v>219.204634406113</v>
      </c>
    </row>
    <row r="339" spans="1:23" x14ac:dyDescent="0.3">
      <c r="A339" t="s">
        <v>352</v>
      </c>
      <c r="B339" t="s">
        <v>37</v>
      </c>
      <c r="C339" t="s">
        <v>0</v>
      </c>
      <c r="D339" t="s">
        <v>340</v>
      </c>
      <c r="E339" t="s">
        <v>192</v>
      </c>
      <c r="F339">
        <v>1020.36501417258</v>
      </c>
      <c r="G339">
        <v>1002.93511528205</v>
      </c>
      <c r="H339">
        <v>26.199400986639699</v>
      </c>
      <c r="I339">
        <v>53.711787969055997</v>
      </c>
      <c r="J339">
        <v>114.375934074469</v>
      </c>
      <c r="K339">
        <v>607.28107037212203</v>
      </c>
      <c r="L339">
        <v>495.65365054691398</v>
      </c>
      <c r="M339">
        <v>28.132644176996401</v>
      </c>
      <c r="N339">
        <v>2364.5636152736602</v>
      </c>
      <c r="O339">
        <v>208.353082823504</v>
      </c>
      <c r="P339">
        <v>69.965685544995907</v>
      </c>
      <c r="Q339">
        <v>60.868989987169599</v>
      </c>
      <c r="R339">
        <v>76.4220708916381</v>
      </c>
      <c r="S339">
        <v>147.545592089043</v>
      </c>
      <c r="T339">
        <v>0</v>
      </c>
      <c r="U339">
        <v>0</v>
      </c>
      <c r="V339">
        <v>17.602632930532199</v>
      </c>
      <c r="W339">
        <v>260.36500995977002</v>
      </c>
    </row>
    <row r="340" spans="1:23" x14ac:dyDescent="0.3">
      <c r="A340" t="s">
        <v>352</v>
      </c>
      <c r="B340" t="s">
        <v>37</v>
      </c>
      <c r="C340" t="s">
        <v>0</v>
      </c>
      <c r="D340" t="s">
        <v>340</v>
      </c>
      <c r="E340" t="s">
        <v>194</v>
      </c>
      <c r="F340">
        <v>1035.9419035653</v>
      </c>
      <c r="G340">
        <v>1018.46542465614</v>
      </c>
      <c r="H340">
        <v>28.574269364643602</v>
      </c>
      <c r="I340">
        <v>53.8626556984293</v>
      </c>
      <c r="J340">
        <v>114.611650872304</v>
      </c>
      <c r="K340">
        <v>613.61478604196395</v>
      </c>
      <c r="L340">
        <v>493.04458015549199</v>
      </c>
      <c r="M340">
        <v>28.042285755244301</v>
      </c>
      <c r="N340">
        <v>2365.2395249739302</v>
      </c>
      <c r="O340">
        <v>211.959534738326</v>
      </c>
      <c r="P340">
        <v>70.511009394687207</v>
      </c>
      <c r="Q340">
        <v>61.188459653408501</v>
      </c>
      <c r="R340">
        <v>77.258032500856103</v>
      </c>
      <c r="S340">
        <v>147.545592089043</v>
      </c>
      <c r="T340">
        <v>0</v>
      </c>
      <c r="U340">
        <v>0</v>
      </c>
      <c r="V340">
        <v>20.006463917305499</v>
      </c>
      <c r="W340">
        <v>267.58677723276901</v>
      </c>
    </row>
    <row r="341" spans="1:23" x14ac:dyDescent="0.3">
      <c r="A341" t="s">
        <v>352</v>
      </c>
      <c r="B341" t="s">
        <v>37</v>
      </c>
      <c r="C341" t="s">
        <v>0</v>
      </c>
      <c r="D341" t="s">
        <v>340</v>
      </c>
      <c r="E341" t="s">
        <v>196</v>
      </c>
      <c r="F341">
        <v>1007.86490654663</v>
      </c>
      <c r="G341">
        <v>990.41258771329603</v>
      </c>
      <c r="H341">
        <v>25.511385698481401</v>
      </c>
      <c r="I341">
        <v>53.750799330378598</v>
      </c>
      <c r="J341">
        <v>114.80743164765499</v>
      </c>
      <c r="K341">
        <v>635.49885381582305</v>
      </c>
      <c r="L341">
        <v>490.71158265668601</v>
      </c>
      <c r="M341">
        <v>29.1087413520636</v>
      </c>
      <c r="N341">
        <v>2365.20861839996</v>
      </c>
      <c r="O341">
        <v>220.16618403433799</v>
      </c>
      <c r="P341">
        <v>70.911706284900703</v>
      </c>
      <c r="Q341">
        <v>61.797465999871001</v>
      </c>
      <c r="R341">
        <v>77.705752850542893</v>
      </c>
      <c r="S341">
        <v>147.545592089043</v>
      </c>
      <c r="T341">
        <v>0</v>
      </c>
      <c r="U341">
        <v>0</v>
      </c>
      <c r="V341">
        <v>19.512237749739501</v>
      </c>
      <c r="W341">
        <v>269.31737777959501</v>
      </c>
    </row>
    <row r="342" spans="1:23" x14ac:dyDescent="0.3">
      <c r="A342" t="s">
        <v>352</v>
      </c>
      <c r="B342" t="s">
        <v>37</v>
      </c>
      <c r="C342" t="s">
        <v>0</v>
      </c>
      <c r="D342" t="s">
        <v>340</v>
      </c>
      <c r="E342" t="s">
        <v>198</v>
      </c>
      <c r="F342">
        <v>1101.2493796988799</v>
      </c>
      <c r="G342">
        <v>1083.61168423138</v>
      </c>
      <c r="H342">
        <v>34.249101816451798</v>
      </c>
      <c r="I342">
        <v>54.317932033500398</v>
      </c>
      <c r="J342">
        <v>116.060519784664</v>
      </c>
      <c r="K342">
        <v>649.88124200846903</v>
      </c>
      <c r="L342">
        <v>499.07568951936099</v>
      </c>
      <c r="M342">
        <v>29.653882006439002</v>
      </c>
      <c r="N342">
        <v>2368.1236812695402</v>
      </c>
      <c r="O342">
        <v>224.73924196234299</v>
      </c>
      <c r="P342">
        <v>70.796412457979201</v>
      </c>
      <c r="Q342">
        <v>61.378103583490201</v>
      </c>
      <c r="R342">
        <v>77.672599904624306</v>
      </c>
      <c r="S342">
        <v>147.545592089043</v>
      </c>
      <c r="T342">
        <v>0</v>
      </c>
      <c r="U342">
        <v>0</v>
      </c>
      <c r="V342">
        <v>21.303210775894701</v>
      </c>
      <c r="W342">
        <v>269.15083761164402</v>
      </c>
    </row>
    <row r="343" spans="1:23" x14ac:dyDescent="0.3">
      <c r="A343" t="s">
        <v>352</v>
      </c>
      <c r="B343" t="s">
        <v>37</v>
      </c>
      <c r="C343" t="s">
        <v>0</v>
      </c>
      <c r="D343" t="s">
        <v>341</v>
      </c>
      <c r="E343" t="s">
        <v>199</v>
      </c>
      <c r="F343">
        <v>1085.1886544412901</v>
      </c>
      <c r="G343">
        <v>1069.5409217655799</v>
      </c>
      <c r="H343">
        <v>37.283888852408602</v>
      </c>
      <c r="I343">
        <v>45.573779745180097</v>
      </c>
      <c r="J343">
        <v>126.676462396378</v>
      </c>
      <c r="K343">
        <v>647.09143841309503</v>
      </c>
      <c r="L343">
        <v>402.77605869118798</v>
      </c>
      <c r="M343">
        <v>28.7211503394925</v>
      </c>
      <c r="N343">
        <v>2330.0721379500401</v>
      </c>
      <c r="O343">
        <v>204.042236218765</v>
      </c>
      <c r="P343">
        <v>65.155393667016</v>
      </c>
      <c r="Q343">
        <v>56.002255507868</v>
      </c>
      <c r="R343">
        <v>71.842006080846701</v>
      </c>
      <c r="S343">
        <v>139.796625888541</v>
      </c>
      <c r="T343">
        <v>0</v>
      </c>
      <c r="U343">
        <v>0</v>
      </c>
      <c r="V343">
        <v>20.247573760278101</v>
      </c>
      <c r="W343">
        <v>203.94723440476901</v>
      </c>
    </row>
    <row r="344" spans="1:23" x14ac:dyDescent="0.3">
      <c r="A344" t="s">
        <v>352</v>
      </c>
      <c r="B344" t="s">
        <v>37</v>
      </c>
      <c r="C344" t="s">
        <v>0</v>
      </c>
      <c r="D344" t="s">
        <v>341</v>
      </c>
      <c r="E344" t="s">
        <v>203</v>
      </c>
      <c r="F344">
        <v>1017.85441075839</v>
      </c>
      <c r="G344">
        <v>1002.31862360818</v>
      </c>
      <c r="H344">
        <v>33.7398279851244</v>
      </c>
      <c r="I344">
        <v>45.256864597735699</v>
      </c>
      <c r="J344">
        <v>125.677783416773</v>
      </c>
      <c r="K344">
        <v>635.34166536075998</v>
      </c>
      <c r="L344">
        <v>401.40774214060201</v>
      </c>
      <c r="M344">
        <v>27.8836932644729</v>
      </c>
      <c r="N344">
        <v>2328.1149529070999</v>
      </c>
      <c r="O344">
        <v>199.870230371969</v>
      </c>
      <c r="P344">
        <v>65.0420695480706</v>
      </c>
      <c r="Q344">
        <v>55.903468601422098</v>
      </c>
      <c r="R344">
        <v>71.949215803360701</v>
      </c>
      <c r="S344">
        <v>139.796625888541</v>
      </c>
      <c r="T344">
        <v>0</v>
      </c>
      <c r="U344">
        <v>0</v>
      </c>
      <c r="V344">
        <v>21.957543675801801</v>
      </c>
      <c r="W344">
        <v>210.81694012103199</v>
      </c>
    </row>
    <row r="345" spans="1:23" x14ac:dyDescent="0.3">
      <c r="A345" t="s">
        <v>352</v>
      </c>
      <c r="B345" t="s">
        <v>37</v>
      </c>
      <c r="C345" t="s">
        <v>0</v>
      </c>
      <c r="D345" t="s">
        <v>341</v>
      </c>
      <c r="E345" t="s">
        <v>207</v>
      </c>
      <c r="F345">
        <v>1008.11883898033</v>
      </c>
      <c r="G345">
        <v>992.62211557955698</v>
      </c>
      <c r="H345">
        <v>30.114432670637299</v>
      </c>
      <c r="I345">
        <v>45.143544611337099</v>
      </c>
      <c r="J345">
        <v>125.355142236966</v>
      </c>
      <c r="K345">
        <v>631.00143866253302</v>
      </c>
      <c r="L345">
        <v>414.854329831847</v>
      </c>
      <c r="M345">
        <v>27.738450042338201</v>
      </c>
      <c r="N345">
        <v>2327.9615769090101</v>
      </c>
      <c r="O345">
        <v>198.16145268709599</v>
      </c>
      <c r="P345">
        <v>67.471677947908702</v>
      </c>
      <c r="Q345">
        <v>58.479121653641698</v>
      </c>
      <c r="R345">
        <v>74.330250161729893</v>
      </c>
      <c r="S345">
        <v>139.796625888541</v>
      </c>
      <c r="T345">
        <v>0</v>
      </c>
      <c r="U345">
        <v>0</v>
      </c>
      <c r="V345">
        <v>22.714742213597201</v>
      </c>
      <c r="W345">
        <v>210.65677639653401</v>
      </c>
    </row>
    <row r="346" spans="1:23" x14ac:dyDescent="0.3">
      <c r="A346" t="s">
        <v>352</v>
      </c>
      <c r="B346" t="s">
        <v>37</v>
      </c>
      <c r="C346" t="s">
        <v>0</v>
      </c>
      <c r="D346" t="s">
        <v>341</v>
      </c>
      <c r="E346" t="s">
        <v>209</v>
      </c>
      <c r="F346">
        <v>1130.5063558146201</v>
      </c>
      <c r="G346">
        <v>1114.79815722478</v>
      </c>
      <c r="H346">
        <v>39.421071876307103</v>
      </c>
      <c r="I346">
        <v>45.762482862497997</v>
      </c>
      <c r="J346">
        <v>127.050019112217</v>
      </c>
      <c r="K346">
        <v>653.09741666939794</v>
      </c>
      <c r="L346">
        <v>420.63940984990398</v>
      </c>
      <c r="M346">
        <v>28.9157782492058</v>
      </c>
      <c r="N346">
        <v>2331.3066753015601</v>
      </c>
      <c r="O346">
        <v>207.18598137354499</v>
      </c>
      <c r="P346">
        <v>69.730597045479996</v>
      </c>
      <c r="Q346">
        <v>60.3649074326174</v>
      </c>
      <c r="R346">
        <v>76.612030685162296</v>
      </c>
      <c r="S346">
        <v>139.796625888541</v>
      </c>
      <c r="T346">
        <v>0</v>
      </c>
      <c r="U346">
        <v>0</v>
      </c>
      <c r="V346">
        <v>24.904574661345801</v>
      </c>
      <c r="W346">
        <v>208.98797441571901</v>
      </c>
    </row>
    <row r="347" spans="1:23" x14ac:dyDescent="0.3">
      <c r="A347" t="s">
        <v>352</v>
      </c>
      <c r="B347" t="s">
        <v>37</v>
      </c>
      <c r="C347" t="s">
        <v>0</v>
      </c>
      <c r="D347" t="s">
        <v>342</v>
      </c>
      <c r="E347" t="s">
        <v>249</v>
      </c>
      <c r="F347">
        <v>1120.5853779802001</v>
      </c>
      <c r="G347">
        <v>1108.6474888561299</v>
      </c>
      <c r="H347">
        <v>41.183765448581099</v>
      </c>
      <c r="I347">
        <v>32.468388496051404</v>
      </c>
      <c r="J347">
        <v>117.350837277197</v>
      </c>
      <c r="K347">
        <v>643.60890334608803</v>
      </c>
      <c r="L347">
        <v>461.99096605357801</v>
      </c>
      <c r="M347">
        <v>29.842484795781001</v>
      </c>
      <c r="N347">
        <v>2115.2397859756802</v>
      </c>
      <c r="O347">
        <v>227.90287301387499</v>
      </c>
      <c r="P347">
        <v>66.2728917050419</v>
      </c>
      <c r="Q347">
        <v>55.914423134629502</v>
      </c>
      <c r="R347">
        <v>76.013695508404297</v>
      </c>
      <c r="S347">
        <v>126.557840622429</v>
      </c>
      <c r="T347">
        <v>0</v>
      </c>
      <c r="U347">
        <v>0</v>
      </c>
      <c r="V347">
        <v>20.819969860534201</v>
      </c>
      <c r="W347">
        <v>190.26205502890801</v>
      </c>
    </row>
    <row r="348" spans="1:23" x14ac:dyDescent="0.3">
      <c r="A348" t="s">
        <v>352</v>
      </c>
      <c r="B348" t="s">
        <v>37</v>
      </c>
      <c r="C348" t="s">
        <v>0</v>
      </c>
      <c r="D348" t="s">
        <v>342</v>
      </c>
      <c r="E348" t="s">
        <v>259</v>
      </c>
      <c r="F348">
        <v>1109.85241761916</v>
      </c>
      <c r="G348">
        <v>1098.0772873554499</v>
      </c>
      <c r="H348">
        <v>37.136046223852198</v>
      </c>
      <c r="I348">
        <v>31.9802354000844</v>
      </c>
      <c r="J348">
        <v>116.158041208054</v>
      </c>
      <c r="K348">
        <v>642.00839461318105</v>
      </c>
      <c r="L348">
        <v>459.69079318113597</v>
      </c>
      <c r="M348">
        <v>28.910508067139101</v>
      </c>
      <c r="N348">
        <v>2110.9748572378599</v>
      </c>
      <c r="O348">
        <v>225.04024551256899</v>
      </c>
      <c r="P348">
        <v>66.510378744042995</v>
      </c>
      <c r="Q348">
        <v>55.8834312457709</v>
      </c>
      <c r="R348">
        <v>76.606756061725306</v>
      </c>
      <c r="S348">
        <v>126.557840622429</v>
      </c>
      <c r="T348">
        <v>0</v>
      </c>
      <c r="U348">
        <v>0</v>
      </c>
      <c r="V348">
        <v>25.5258117332423</v>
      </c>
      <c r="W348">
        <v>199.16028802684701</v>
      </c>
    </row>
    <row r="349" spans="1:23" x14ac:dyDescent="0.3">
      <c r="A349" t="s">
        <v>352</v>
      </c>
      <c r="B349" t="s">
        <v>37</v>
      </c>
      <c r="C349" t="s">
        <v>0</v>
      </c>
      <c r="D349" t="s">
        <v>342</v>
      </c>
      <c r="E349" t="s">
        <v>260</v>
      </c>
      <c r="F349">
        <v>1032.8324355137299</v>
      </c>
      <c r="G349">
        <v>1021.23471674675</v>
      </c>
      <c r="H349">
        <v>31.708022746986</v>
      </c>
      <c r="I349">
        <v>31.569609512879101</v>
      </c>
      <c r="J349">
        <v>113.708197043214</v>
      </c>
      <c r="K349">
        <v>597.22048152406103</v>
      </c>
      <c r="L349">
        <v>445.91128347120201</v>
      </c>
      <c r="M349">
        <v>27.154303581035101</v>
      </c>
      <c r="N349">
        <v>2109.0059272327499</v>
      </c>
      <c r="O349">
        <v>203.98924082668799</v>
      </c>
      <c r="P349">
        <v>64.7836005659601</v>
      </c>
      <c r="Q349">
        <v>54.4732505420533</v>
      </c>
      <c r="R349">
        <v>74.784655377864297</v>
      </c>
      <c r="S349">
        <v>126.557840622429</v>
      </c>
      <c r="T349">
        <v>0</v>
      </c>
      <c r="U349">
        <v>0</v>
      </c>
      <c r="V349">
        <v>23.6408790850043</v>
      </c>
      <c r="W349">
        <v>199.49723576075399</v>
      </c>
    </row>
    <row r="350" spans="1:23" x14ac:dyDescent="0.3">
      <c r="A350" t="s">
        <v>352</v>
      </c>
      <c r="B350" t="s">
        <v>37</v>
      </c>
      <c r="C350" t="s">
        <v>0</v>
      </c>
      <c r="D350" t="s">
        <v>342</v>
      </c>
      <c r="E350" t="s">
        <v>265</v>
      </c>
      <c r="F350">
        <v>1111.74289505261</v>
      </c>
      <c r="G350">
        <v>1099.87116528365</v>
      </c>
      <c r="H350">
        <v>40.440214220491598</v>
      </c>
      <c r="I350">
        <v>32.240959243502701</v>
      </c>
      <c r="J350">
        <v>117.14045859221601</v>
      </c>
      <c r="K350">
        <v>643.59663478692698</v>
      </c>
      <c r="L350">
        <v>454.46011543108898</v>
      </c>
      <c r="M350">
        <v>28.954334063742898</v>
      </c>
      <c r="N350">
        <v>2113.2020346068098</v>
      </c>
      <c r="O350">
        <v>227.622193837525</v>
      </c>
      <c r="P350">
        <v>64.514246961944906</v>
      </c>
      <c r="Q350">
        <v>53.713233412163099</v>
      </c>
      <c r="R350">
        <v>74.490886645735202</v>
      </c>
      <c r="S350">
        <v>126.557840622429</v>
      </c>
      <c r="T350">
        <v>0</v>
      </c>
      <c r="U350">
        <v>0</v>
      </c>
      <c r="V350">
        <v>24.585108258930799</v>
      </c>
      <c r="W350">
        <v>196.081894449565</v>
      </c>
    </row>
    <row r="351" spans="1:23" x14ac:dyDescent="0.3">
      <c r="A351" t="s">
        <v>352</v>
      </c>
      <c r="B351" t="s">
        <v>37</v>
      </c>
      <c r="C351" t="s">
        <v>0</v>
      </c>
      <c r="D351" t="s">
        <v>343</v>
      </c>
      <c r="E351" t="s">
        <v>266</v>
      </c>
      <c r="F351">
        <v>969.39618424153696</v>
      </c>
      <c r="G351">
        <v>958.34456011726104</v>
      </c>
      <c r="H351">
        <v>40.376028898405899</v>
      </c>
      <c r="I351">
        <v>29.460628240254</v>
      </c>
      <c r="J351">
        <v>116.056227702096</v>
      </c>
      <c r="K351">
        <v>607.43229636225999</v>
      </c>
      <c r="L351">
        <v>464.89570934350297</v>
      </c>
      <c r="M351">
        <v>25.5318030891486</v>
      </c>
      <c r="N351">
        <v>1986.70651125009</v>
      </c>
      <c r="O351">
        <v>216.65894247801799</v>
      </c>
      <c r="P351">
        <v>56.2204919890019</v>
      </c>
      <c r="Q351">
        <v>47.3579620307897</v>
      </c>
      <c r="R351">
        <v>64.664696791969504</v>
      </c>
      <c r="S351">
        <v>74.505339424584804</v>
      </c>
      <c r="T351">
        <v>0</v>
      </c>
      <c r="U351">
        <v>0</v>
      </c>
      <c r="V351">
        <v>20.1355184933518</v>
      </c>
      <c r="W351">
        <v>300.50483825694897</v>
      </c>
    </row>
    <row r="352" spans="1:23" x14ac:dyDescent="0.3">
      <c r="A352" t="s">
        <v>352</v>
      </c>
      <c r="B352" t="s">
        <v>37</v>
      </c>
      <c r="C352" t="s">
        <v>0</v>
      </c>
      <c r="D352" t="s">
        <v>343</v>
      </c>
      <c r="E352" t="s">
        <v>267</v>
      </c>
      <c r="F352">
        <v>982.95154425261103</v>
      </c>
      <c r="G352">
        <v>972.11284391146899</v>
      </c>
      <c r="H352">
        <v>34.896407835549901</v>
      </c>
      <c r="I352">
        <v>28.760108802914701</v>
      </c>
      <c r="J352">
        <v>115.081722979253</v>
      </c>
      <c r="K352">
        <v>608.32369539274202</v>
      </c>
      <c r="L352">
        <v>452.99978128191498</v>
      </c>
      <c r="M352">
        <v>25.490005038588599</v>
      </c>
      <c r="N352">
        <v>1984.36422617024</v>
      </c>
      <c r="O352">
        <v>219.03282960717499</v>
      </c>
      <c r="P352">
        <v>55.249144704303298</v>
      </c>
      <c r="Q352">
        <v>46.5061858817988</v>
      </c>
      <c r="R352">
        <v>63.978281839255402</v>
      </c>
      <c r="S352">
        <v>74.505339424584804</v>
      </c>
      <c r="T352">
        <v>0</v>
      </c>
      <c r="U352">
        <v>0</v>
      </c>
      <c r="V352">
        <v>24.685718783319</v>
      </c>
      <c r="W352">
        <v>309.71593557461102</v>
      </c>
    </row>
    <row r="353" spans="1:23" x14ac:dyDescent="0.3">
      <c r="A353" t="s">
        <v>352</v>
      </c>
      <c r="B353" t="s">
        <v>37</v>
      </c>
      <c r="C353" t="s">
        <v>0</v>
      </c>
      <c r="D353" t="s">
        <v>343</v>
      </c>
      <c r="E353" t="s">
        <v>268</v>
      </c>
      <c r="F353">
        <v>864.75094488608397</v>
      </c>
      <c r="G353">
        <v>854.01317854742797</v>
      </c>
      <c r="H353">
        <v>34.517412950828103</v>
      </c>
      <c r="I353">
        <v>28.558150067062499</v>
      </c>
      <c r="J353">
        <v>113.388332354799</v>
      </c>
      <c r="K353">
        <v>554.10169785849598</v>
      </c>
      <c r="L353">
        <v>447.44997132218799</v>
      </c>
      <c r="M353">
        <v>23.057467248181499</v>
      </c>
      <c r="N353">
        <v>1980.89087195197</v>
      </c>
      <c r="O353">
        <v>198.441034319788</v>
      </c>
      <c r="P353">
        <v>55.546385065147703</v>
      </c>
      <c r="Q353">
        <v>46.9046985728762</v>
      </c>
      <c r="R353">
        <v>64.279825686291701</v>
      </c>
      <c r="S353">
        <v>74.505339424584804</v>
      </c>
      <c r="T353">
        <v>0</v>
      </c>
      <c r="U353">
        <v>0</v>
      </c>
      <c r="V353">
        <v>22.858266909334599</v>
      </c>
      <c r="W353">
        <v>310.098744079548</v>
      </c>
    </row>
    <row r="354" spans="1:23" x14ac:dyDescent="0.3">
      <c r="A354" t="s">
        <v>352</v>
      </c>
      <c r="B354" t="s">
        <v>37</v>
      </c>
      <c r="C354" t="s">
        <v>0</v>
      </c>
      <c r="D354" t="s">
        <v>343</v>
      </c>
      <c r="E354" t="s">
        <v>270</v>
      </c>
      <c r="F354">
        <v>916.89693951016397</v>
      </c>
      <c r="G354">
        <v>905.92089142156101</v>
      </c>
      <c r="H354">
        <v>43.285821798341601</v>
      </c>
      <c r="I354">
        <v>29.2307777058376</v>
      </c>
      <c r="J354">
        <v>115.53245470024</v>
      </c>
      <c r="K354">
        <v>587.20808120091795</v>
      </c>
      <c r="L354">
        <v>436.86405656532997</v>
      </c>
      <c r="M354">
        <v>24.623369795849001</v>
      </c>
      <c r="N354">
        <v>1985.2108846640399</v>
      </c>
      <c r="O354">
        <v>213.738399347289</v>
      </c>
      <c r="P354">
        <v>52.404705061117802</v>
      </c>
      <c r="Q354">
        <v>43.667372061647903</v>
      </c>
      <c r="R354">
        <v>61.009891337559701</v>
      </c>
      <c r="S354">
        <v>74.505339424584804</v>
      </c>
      <c r="T354">
        <v>0</v>
      </c>
      <c r="U354">
        <v>0</v>
      </c>
      <c r="V354">
        <v>23.767526619923999</v>
      </c>
      <c r="W354">
        <v>306.517966967078</v>
      </c>
    </row>
    <row r="355" spans="1:23" x14ac:dyDescent="0.3">
      <c r="A355" t="s">
        <v>352</v>
      </c>
      <c r="B355" t="s">
        <v>37</v>
      </c>
      <c r="C355" t="s">
        <v>0</v>
      </c>
      <c r="D355" t="s">
        <v>344</v>
      </c>
      <c r="E355" t="s">
        <v>273</v>
      </c>
      <c r="F355">
        <v>773.75126274393494</v>
      </c>
      <c r="G355">
        <v>767.99223001886901</v>
      </c>
      <c r="H355">
        <v>44.462516755070297</v>
      </c>
      <c r="I355">
        <v>10.063063108639501</v>
      </c>
      <c r="J355">
        <v>112.667502298222</v>
      </c>
      <c r="K355">
        <v>490.58003162032702</v>
      </c>
      <c r="L355">
        <v>327.45752231422898</v>
      </c>
      <c r="M355">
        <v>23.752419530148</v>
      </c>
      <c r="N355">
        <v>1912.6978321087199</v>
      </c>
      <c r="O355">
        <v>222.17568552066999</v>
      </c>
      <c r="P355">
        <v>46.0898856793874</v>
      </c>
      <c r="Q355">
        <v>40.323550151154301</v>
      </c>
      <c r="R355">
        <v>52.381127125752499</v>
      </c>
      <c r="S355">
        <v>27.1526346002215</v>
      </c>
      <c r="T355">
        <v>0</v>
      </c>
      <c r="U355">
        <v>0</v>
      </c>
      <c r="V355">
        <v>23.773016338175999</v>
      </c>
      <c r="W355">
        <v>223.44325602666399</v>
      </c>
    </row>
    <row r="356" spans="1:23" x14ac:dyDescent="0.3">
      <c r="A356" t="s">
        <v>352</v>
      </c>
      <c r="B356" t="s">
        <v>37</v>
      </c>
      <c r="C356" t="s">
        <v>0</v>
      </c>
      <c r="D356" t="s">
        <v>344</v>
      </c>
      <c r="E356" t="s">
        <v>275</v>
      </c>
      <c r="F356">
        <v>795.59369042916501</v>
      </c>
      <c r="G356">
        <v>790.06920919448305</v>
      </c>
      <c r="H356">
        <v>35.537258106179799</v>
      </c>
      <c r="I356">
        <v>9.4104642791795499</v>
      </c>
      <c r="J356">
        <v>110.467045134728</v>
      </c>
      <c r="K356">
        <v>482.11710976327402</v>
      </c>
      <c r="L356">
        <v>319.96689080678999</v>
      </c>
      <c r="M356">
        <v>23.033281437729499</v>
      </c>
      <c r="N356">
        <v>1909.8046619152999</v>
      </c>
      <c r="O356">
        <v>212.660870690379</v>
      </c>
      <c r="P356">
        <v>42.543208076245499</v>
      </c>
      <c r="Q356">
        <v>36.653775118913998</v>
      </c>
      <c r="R356">
        <v>48.682946735005302</v>
      </c>
      <c r="S356">
        <v>27.1526346002215</v>
      </c>
      <c r="T356">
        <v>0</v>
      </c>
      <c r="U356">
        <v>0</v>
      </c>
      <c r="V356">
        <v>23.544406933315301</v>
      </c>
      <c r="W356">
        <v>223.641837653095</v>
      </c>
    </row>
    <row r="357" spans="1:23" x14ac:dyDescent="0.3">
      <c r="A357" t="s">
        <v>352</v>
      </c>
      <c r="B357" t="s">
        <v>37</v>
      </c>
      <c r="C357" t="s">
        <v>0</v>
      </c>
      <c r="D357" t="s">
        <v>344</v>
      </c>
      <c r="E357" t="s">
        <v>276</v>
      </c>
      <c r="F357">
        <v>875.93273631639897</v>
      </c>
      <c r="G357">
        <v>870.36594605841901</v>
      </c>
      <c r="H357">
        <v>35.1064694045821</v>
      </c>
      <c r="I357">
        <v>9.4477250366469399</v>
      </c>
      <c r="J357">
        <v>111.625435226466</v>
      </c>
      <c r="K357">
        <v>520.44579566243306</v>
      </c>
      <c r="L357">
        <v>332.542604757996</v>
      </c>
      <c r="M357">
        <v>25.145729484847202</v>
      </c>
      <c r="N357">
        <v>1910.5788408977201</v>
      </c>
      <c r="O357">
        <v>232.098771715612</v>
      </c>
      <c r="P357">
        <v>47.526824698979702</v>
      </c>
      <c r="Q357">
        <v>41.516236863148301</v>
      </c>
      <c r="R357">
        <v>53.9377028260838</v>
      </c>
      <c r="S357">
        <v>27.1526346002215</v>
      </c>
      <c r="T357">
        <v>0</v>
      </c>
      <c r="U357">
        <v>0</v>
      </c>
      <c r="V357">
        <v>23.354732529401101</v>
      </c>
      <c r="W357">
        <v>228.05456856728901</v>
      </c>
    </row>
    <row r="358" spans="1:23" x14ac:dyDescent="0.3">
      <c r="A358" t="s">
        <v>352</v>
      </c>
      <c r="B358" t="s">
        <v>37</v>
      </c>
      <c r="C358" t="s">
        <v>0</v>
      </c>
      <c r="D358" t="s">
        <v>344</v>
      </c>
      <c r="E358" t="s">
        <v>278</v>
      </c>
      <c r="F358">
        <v>868.40969391769204</v>
      </c>
      <c r="G358">
        <v>862.581284253533</v>
      </c>
      <c r="H358">
        <v>43.798728746251697</v>
      </c>
      <c r="I358">
        <v>10.1722355145624</v>
      </c>
      <c r="J358">
        <v>114.112011281177</v>
      </c>
      <c r="K358">
        <v>537.02000383137295</v>
      </c>
      <c r="L358">
        <v>352.95276228589199</v>
      </c>
      <c r="M358">
        <v>25.657721264350599</v>
      </c>
      <c r="N358">
        <v>1914.15228556073</v>
      </c>
      <c r="O358">
        <v>239.174658081541</v>
      </c>
      <c r="P358">
        <v>51.476308972185798</v>
      </c>
      <c r="Q358">
        <v>45.007695246738102</v>
      </c>
      <c r="R358">
        <v>58.118501650613197</v>
      </c>
      <c r="S358">
        <v>27.1526346002215</v>
      </c>
      <c r="T358">
        <v>0</v>
      </c>
      <c r="U358">
        <v>0</v>
      </c>
      <c r="V358">
        <v>18.757444824066098</v>
      </c>
      <c r="W358">
        <v>228.357833387048</v>
      </c>
    </row>
    <row r="359" spans="1:23" x14ac:dyDescent="0.3">
      <c r="A359" t="s">
        <v>352</v>
      </c>
      <c r="B359" t="s">
        <v>37</v>
      </c>
      <c r="C359" t="s">
        <v>0</v>
      </c>
      <c r="D359" t="s">
        <v>345</v>
      </c>
      <c r="E359" t="s">
        <v>279</v>
      </c>
      <c r="F359">
        <v>994.63595285975396</v>
      </c>
      <c r="G359">
        <v>987.05804265910297</v>
      </c>
      <c r="H359">
        <v>61.726826724380203</v>
      </c>
      <c r="I359">
        <v>16.549460908907399</v>
      </c>
      <c r="J359">
        <v>116.44999095246401</v>
      </c>
      <c r="K359">
        <v>554.67873129606505</v>
      </c>
      <c r="L359">
        <v>378.22349977144302</v>
      </c>
      <c r="M359">
        <v>24.9978370051012</v>
      </c>
      <c r="N359">
        <v>2207.2212015172599</v>
      </c>
      <c r="O359">
        <v>238.16626084715401</v>
      </c>
      <c r="P359">
        <v>52.884834043347901</v>
      </c>
      <c r="Q359">
        <v>44.639605547366202</v>
      </c>
      <c r="R359">
        <v>60.942576222971603</v>
      </c>
      <c r="S359">
        <v>21.225010794722301</v>
      </c>
      <c r="T359">
        <v>0</v>
      </c>
      <c r="U359">
        <v>0</v>
      </c>
      <c r="V359">
        <v>21.3070079077816</v>
      </c>
      <c r="W359">
        <v>1898.7546493362299</v>
      </c>
    </row>
    <row r="360" spans="1:23" x14ac:dyDescent="0.3">
      <c r="A360" t="s">
        <v>352</v>
      </c>
      <c r="B360" t="s">
        <v>37</v>
      </c>
      <c r="C360" t="s">
        <v>0</v>
      </c>
      <c r="D360" t="s">
        <v>345</v>
      </c>
      <c r="E360" t="s">
        <v>280</v>
      </c>
      <c r="F360">
        <v>1052.72316005629</v>
      </c>
      <c r="G360">
        <v>1045.2572055415801</v>
      </c>
      <c r="H360">
        <v>55.448248304418001</v>
      </c>
      <c r="I360">
        <v>16.083151523437699</v>
      </c>
      <c r="J360">
        <v>116.86485885269801</v>
      </c>
      <c r="K360">
        <v>559.88529077400597</v>
      </c>
      <c r="L360">
        <v>348.02416611940299</v>
      </c>
      <c r="M360">
        <v>25.531393269646198</v>
      </c>
      <c r="N360">
        <v>2208.1213337555801</v>
      </c>
      <c r="O360">
        <v>251.650048700729</v>
      </c>
      <c r="P360">
        <v>48.3391644736123</v>
      </c>
      <c r="Q360">
        <v>40.254518559318598</v>
      </c>
      <c r="R360">
        <v>56.719364009237196</v>
      </c>
      <c r="S360">
        <v>21.225010794722301</v>
      </c>
      <c r="T360">
        <v>0</v>
      </c>
      <c r="U360">
        <v>0</v>
      </c>
      <c r="V360">
        <v>21.669955532877498</v>
      </c>
      <c r="W360">
        <v>1909.2009088923901</v>
      </c>
    </row>
    <row r="361" spans="1:23" x14ac:dyDescent="0.3">
      <c r="A361" t="s">
        <v>352</v>
      </c>
      <c r="B361" t="s">
        <v>37</v>
      </c>
      <c r="C361" t="s">
        <v>0</v>
      </c>
      <c r="D361" t="s">
        <v>345</v>
      </c>
      <c r="E361" t="s">
        <v>282</v>
      </c>
      <c r="F361">
        <v>1043.19180168911</v>
      </c>
      <c r="G361">
        <v>1035.48450649748</v>
      </c>
      <c r="H361">
        <v>63.4084814968312</v>
      </c>
      <c r="I361">
        <v>16.860890860536902</v>
      </c>
      <c r="J361">
        <v>118.123421445357</v>
      </c>
      <c r="K361">
        <v>571.14623033728105</v>
      </c>
      <c r="L361">
        <v>369.27350728121303</v>
      </c>
      <c r="M361">
        <v>26.4019949961896</v>
      </c>
      <c r="N361">
        <v>2210.5954591689601</v>
      </c>
      <c r="O361">
        <v>259.02886949870401</v>
      </c>
      <c r="P361">
        <v>52.800302674705399</v>
      </c>
      <c r="Q361">
        <v>44.646814343842998</v>
      </c>
      <c r="R361">
        <v>61.139829920962399</v>
      </c>
      <c r="S361">
        <v>21.225010794722301</v>
      </c>
      <c r="T361">
        <v>0</v>
      </c>
      <c r="U361">
        <v>0</v>
      </c>
      <c r="V361">
        <v>25.229041449118</v>
      </c>
      <c r="W361">
        <v>1908.1859026892801</v>
      </c>
    </row>
    <row r="362" spans="1:23" x14ac:dyDescent="0.3">
      <c r="A362" t="s">
        <v>352</v>
      </c>
      <c r="B362" t="s">
        <v>37</v>
      </c>
      <c r="C362" t="s">
        <v>0</v>
      </c>
      <c r="D362" t="s">
        <v>345</v>
      </c>
      <c r="E362" t="s">
        <v>284</v>
      </c>
      <c r="F362">
        <v>1049.9863489525801</v>
      </c>
      <c r="G362">
        <v>1042.03361548051</v>
      </c>
      <c r="H362">
        <v>76.301525234564295</v>
      </c>
      <c r="I362">
        <v>17.5053433827789</v>
      </c>
      <c r="J362">
        <v>120.78979151842201</v>
      </c>
      <c r="K362">
        <v>564.56405753229296</v>
      </c>
      <c r="L362">
        <v>347.926877817915</v>
      </c>
      <c r="M362">
        <v>26.192246642231598</v>
      </c>
      <c r="N362">
        <v>2214.5216837666999</v>
      </c>
      <c r="O362">
        <v>265.950039157118</v>
      </c>
      <c r="P362">
        <v>47.160903573617901</v>
      </c>
      <c r="Q362">
        <v>38.848844780134499</v>
      </c>
      <c r="R362">
        <v>55.439717230936203</v>
      </c>
      <c r="S362">
        <v>21.225010794722301</v>
      </c>
      <c r="T362">
        <v>0</v>
      </c>
      <c r="U362">
        <v>0</v>
      </c>
      <c r="V362">
        <v>25.1298884545478</v>
      </c>
      <c r="W362">
        <v>1904.27853272998</v>
      </c>
    </row>
    <row r="363" spans="1:23" x14ac:dyDescent="0.3">
      <c r="A363" t="s">
        <v>352</v>
      </c>
      <c r="B363" t="s">
        <v>37</v>
      </c>
      <c r="C363" t="s">
        <v>0</v>
      </c>
      <c r="D363" t="s">
        <v>346</v>
      </c>
      <c r="E363" t="s">
        <v>285</v>
      </c>
      <c r="F363">
        <v>940.24718622260798</v>
      </c>
      <c r="G363">
        <v>934.00675965265202</v>
      </c>
      <c r="H363">
        <v>75.436044993355097</v>
      </c>
      <c r="I363">
        <v>13.2170489106799</v>
      </c>
      <c r="J363">
        <v>119.390743639308</v>
      </c>
      <c r="K363">
        <v>525.39171918918703</v>
      </c>
      <c r="L363">
        <v>353.600819307162</v>
      </c>
      <c r="M363">
        <v>26.123534965627801</v>
      </c>
      <c r="N363">
        <v>2220.4390695336201</v>
      </c>
      <c r="O363">
        <v>233.60134130108199</v>
      </c>
      <c r="P363">
        <v>48.724885549838604</v>
      </c>
      <c r="Q363">
        <v>40.864618923486397</v>
      </c>
      <c r="R363">
        <v>56.623596292789102</v>
      </c>
      <c r="S363">
        <v>21.225010794722301</v>
      </c>
      <c r="T363">
        <v>0</v>
      </c>
      <c r="U363">
        <v>0</v>
      </c>
      <c r="V363">
        <v>23.346280019395198</v>
      </c>
      <c r="W363">
        <v>1894.8013984941499</v>
      </c>
    </row>
    <row r="364" spans="1:23" x14ac:dyDescent="0.3">
      <c r="A364" t="s">
        <v>352</v>
      </c>
      <c r="B364" t="s">
        <v>37</v>
      </c>
      <c r="C364" t="s">
        <v>0</v>
      </c>
      <c r="D364" t="s">
        <v>346</v>
      </c>
      <c r="E364" t="s">
        <v>286</v>
      </c>
      <c r="F364">
        <v>945.253319015226</v>
      </c>
      <c r="G364">
        <v>939.16259609632698</v>
      </c>
      <c r="H364">
        <v>65.067116480526707</v>
      </c>
      <c r="I364">
        <v>12.697291475754801</v>
      </c>
      <c r="J364">
        <v>118.66982871162899</v>
      </c>
      <c r="K364">
        <v>536.53982351231798</v>
      </c>
      <c r="L364">
        <v>367.548882569809</v>
      </c>
      <c r="M364">
        <v>26.1235266868906</v>
      </c>
      <c r="N364">
        <v>2216.0459424792102</v>
      </c>
      <c r="O364">
        <v>233.671722399169</v>
      </c>
      <c r="P364">
        <v>50.9079792758141</v>
      </c>
      <c r="Q364">
        <v>42.860632907058204</v>
      </c>
      <c r="R364">
        <v>58.7965636528576</v>
      </c>
      <c r="S364">
        <v>21.225010794722301</v>
      </c>
      <c r="T364">
        <v>0</v>
      </c>
      <c r="U364">
        <v>0</v>
      </c>
      <c r="V364">
        <v>27.4823523652814</v>
      </c>
      <c r="W364">
        <v>1895.4433806480799</v>
      </c>
    </row>
    <row r="365" spans="1:23" x14ac:dyDescent="0.3">
      <c r="A365" t="s">
        <v>352</v>
      </c>
      <c r="B365" t="s">
        <v>37</v>
      </c>
      <c r="C365" t="s">
        <v>0</v>
      </c>
      <c r="D365" t="s">
        <v>346</v>
      </c>
      <c r="E365" t="s">
        <v>288</v>
      </c>
      <c r="F365">
        <v>940.90646943511695</v>
      </c>
      <c r="G365">
        <v>934.87183579425198</v>
      </c>
      <c r="H365">
        <v>61.140226448142499</v>
      </c>
      <c r="I365">
        <v>12.638763411966099</v>
      </c>
      <c r="J365">
        <v>117.844244476041</v>
      </c>
      <c r="K365">
        <v>523.72732500703103</v>
      </c>
      <c r="L365">
        <v>378.64413132855799</v>
      </c>
      <c r="M365">
        <v>25.900518067986699</v>
      </c>
      <c r="N365">
        <v>2221.9864719053799</v>
      </c>
      <c r="O365">
        <v>229.282566596663</v>
      </c>
      <c r="P365">
        <v>50.408934802667197</v>
      </c>
      <c r="Q365">
        <v>42.481394024361101</v>
      </c>
      <c r="R365">
        <v>58.288442903906798</v>
      </c>
      <c r="S365">
        <v>21.225010794722301</v>
      </c>
      <c r="T365">
        <v>0</v>
      </c>
      <c r="U365">
        <v>0</v>
      </c>
      <c r="V365">
        <v>27.997194491418998</v>
      </c>
      <c r="W365">
        <v>1896.01456222193</v>
      </c>
    </row>
    <row r="366" spans="1:23" x14ac:dyDescent="0.3">
      <c r="A366" t="s">
        <v>352</v>
      </c>
      <c r="B366" t="s">
        <v>37</v>
      </c>
      <c r="C366" t="s">
        <v>0</v>
      </c>
      <c r="D366" t="s">
        <v>346</v>
      </c>
      <c r="E366" t="s">
        <v>305</v>
      </c>
      <c r="F366">
        <v>940.70105981795996</v>
      </c>
      <c r="G366">
        <v>934.36487912964401</v>
      </c>
      <c r="H366">
        <v>78.517029251682402</v>
      </c>
      <c r="I366">
        <v>13.4491285609702</v>
      </c>
      <c r="J366">
        <v>120.524334211178</v>
      </c>
      <c r="K366">
        <v>526.04244669724301</v>
      </c>
      <c r="L366">
        <v>351.76991099730202</v>
      </c>
      <c r="M366">
        <v>25.986735927470701</v>
      </c>
      <c r="N366">
        <v>2221.32181642455</v>
      </c>
      <c r="O366">
        <v>235.321197804105</v>
      </c>
      <c r="P366">
        <v>48.825886028582502</v>
      </c>
      <c r="Q366">
        <v>40.691811106892899</v>
      </c>
      <c r="R366">
        <v>56.804308838776898</v>
      </c>
      <c r="S366">
        <v>21.225010794722301</v>
      </c>
      <c r="T366">
        <v>0</v>
      </c>
      <c r="U366">
        <v>0</v>
      </c>
      <c r="V366">
        <v>25.4147181896364</v>
      </c>
      <c r="W366">
        <v>1896.67788520046</v>
      </c>
    </row>
    <row r="367" spans="1:23" x14ac:dyDescent="0.3">
      <c r="A367" t="s">
        <v>352</v>
      </c>
      <c r="B367" t="s">
        <v>37</v>
      </c>
      <c r="C367" t="s">
        <v>0</v>
      </c>
      <c r="D367" t="s">
        <v>347</v>
      </c>
      <c r="E367" t="s">
        <v>308</v>
      </c>
      <c r="F367">
        <v>953.62327333149199</v>
      </c>
      <c r="G367">
        <v>947.33001566919904</v>
      </c>
      <c r="H367">
        <v>65.780098875615295</v>
      </c>
      <c r="I367">
        <v>13.3388691247478</v>
      </c>
      <c r="J367">
        <v>120.66606433516399</v>
      </c>
      <c r="K367">
        <v>522.41220174340197</v>
      </c>
      <c r="L367">
        <v>355.77964694676001</v>
      </c>
      <c r="M367">
        <v>26.3284835756909</v>
      </c>
      <c r="N367">
        <v>2269.5948665094702</v>
      </c>
      <c r="O367">
        <v>232.81503106848601</v>
      </c>
      <c r="P367">
        <v>48.6785104417255</v>
      </c>
      <c r="Q367">
        <v>40.8356025777273</v>
      </c>
      <c r="R367">
        <v>56.693927818273004</v>
      </c>
      <c r="S367">
        <v>22.0265966059386</v>
      </c>
      <c r="T367">
        <v>0</v>
      </c>
      <c r="U367">
        <v>0</v>
      </c>
      <c r="V367">
        <v>25.4797022819204</v>
      </c>
      <c r="W367">
        <v>1927.76288461741</v>
      </c>
    </row>
    <row r="368" spans="1:23" x14ac:dyDescent="0.3">
      <c r="A368" t="s">
        <v>353</v>
      </c>
      <c r="B368" t="s">
        <v>38</v>
      </c>
      <c r="C368" t="s">
        <v>0</v>
      </c>
      <c r="D368" t="s">
        <v>332</v>
      </c>
      <c r="E368" t="s">
        <v>52</v>
      </c>
      <c r="F368">
        <v>868.38128011506103</v>
      </c>
      <c r="G368">
        <v>861.85194266620204</v>
      </c>
      <c r="H368">
        <v>20.7750054257199</v>
      </c>
      <c r="I368">
        <v>4.8661900012291097</v>
      </c>
      <c r="J368">
        <v>10.782067164083699</v>
      </c>
      <c r="K368">
        <v>534.66024949663597</v>
      </c>
      <c r="L368">
        <v>290.48570146164298</v>
      </c>
      <c r="M368">
        <v>63.9447250174223</v>
      </c>
      <c r="N368">
        <v>260.06298537194903</v>
      </c>
      <c r="O368">
        <v>157.46888632623299</v>
      </c>
      <c r="P368">
        <v>135.765794460628</v>
      </c>
      <c r="Q368">
        <v>112.90773360889</v>
      </c>
      <c r="R368">
        <v>155.99535812871599</v>
      </c>
      <c r="S368">
        <v>4937.8992179388497</v>
      </c>
      <c r="T368">
        <v>0</v>
      </c>
      <c r="U368">
        <v>0</v>
      </c>
      <c r="V368">
        <v>2.00481188436699</v>
      </c>
      <c r="W368">
        <v>197.302984749525</v>
      </c>
    </row>
    <row r="369" spans="1:23" x14ac:dyDescent="0.3">
      <c r="A369" t="s">
        <v>353</v>
      </c>
      <c r="B369" t="s">
        <v>38</v>
      </c>
      <c r="C369" t="s">
        <v>0</v>
      </c>
      <c r="D369" t="s">
        <v>332</v>
      </c>
      <c r="E369" t="s">
        <v>53</v>
      </c>
      <c r="F369">
        <v>919.46364353108095</v>
      </c>
      <c r="G369">
        <v>912.53145851564</v>
      </c>
      <c r="H369">
        <v>34.835315345251203</v>
      </c>
      <c r="I369">
        <v>6.0657633025851503</v>
      </c>
      <c r="J369">
        <v>13.8163757970673</v>
      </c>
      <c r="K369">
        <v>619.29444713486498</v>
      </c>
      <c r="L369">
        <v>292.04836583230701</v>
      </c>
      <c r="M369">
        <v>64.401591575937601</v>
      </c>
      <c r="N369">
        <v>267.45597710354201</v>
      </c>
      <c r="O369">
        <v>180.359348154179</v>
      </c>
      <c r="P369">
        <v>139.027246026406</v>
      </c>
      <c r="Q369">
        <v>115.214542826284</v>
      </c>
      <c r="R369">
        <v>160.194311446114</v>
      </c>
      <c r="S369">
        <v>4937.8992179388497</v>
      </c>
      <c r="T369">
        <v>0</v>
      </c>
      <c r="U369">
        <v>0</v>
      </c>
      <c r="V369">
        <v>6.7481491598417804</v>
      </c>
      <c r="W369">
        <v>219.44817921458301</v>
      </c>
    </row>
    <row r="370" spans="1:23" x14ac:dyDescent="0.3">
      <c r="A370" t="s">
        <v>353</v>
      </c>
      <c r="B370" t="s">
        <v>38</v>
      </c>
      <c r="C370" t="s">
        <v>0</v>
      </c>
      <c r="D370" t="s">
        <v>332</v>
      </c>
      <c r="E370" t="s">
        <v>54</v>
      </c>
      <c r="F370">
        <v>880.06195253016801</v>
      </c>
      <c r="G370">
        <v>873.27256272053603</v>
      </c>
      <c r="H370">
        <v>36.1632586771522</v>
      </c>
      <c r="I370">
        <v>5.6026843971587601</v>
      </c>
      <c r="J370">
        <v>13.099258087360299</v>
      </c>
      <c r="K370">
        <v>585.17167016658698</v>
      </c>
      <c r="L370">
        <v>265.64761929201097</v>
      </c>
      <c r="M370">
        <v>64.122078677553802</v>
      </c>
      <c r="N370">
        <v>265.14684637842601</v>
      </c>
      <c r="O370">
        <v>179.37969084849499</v>
      </c>
      <c r="P370">
        <v>137.13451207189701</v>
      </c>
      <c r="Q370">
        <v>113.832316450226</v>
      </c>
      <c r="R370">
        <v>157.933691085075</v>
      </c>
      <c r="S370">
        <v>4937.8992179388497</v>
      </c>
      <c r="T370">
        <v>0</v>
      </c>
      <c r="U370">
        <v>0</v>
      </c>
      <c r="V370">
        <v>6.9461853765852704</v>
      </c>
      <c r="W370">
        <v>213.17502085295601</v>
      </c>
    </row>
    <row r="371" spans="1:23" x14ac:dyDescent="0.3">
      <c r="A371" t="s">
        <v>353</v>
      </c>
      <c r="B371" t="s">
        <v>38</v>
      </c>
      <c r="C371" t="s">
        <v>0</v>
      </c>
      <c r="D371" t="s">
        <v>332</v>
      </c>
      <c r="E371" t="s">
        <v>55</v>
      </c>
      <c r="F371">
        <v>924.68319392036096</v>
      </c>
      <c r="G371">
        <v>917.70668593303901</v>
      </c>
      <c r="H371">
        <v>40.0498793687998</v>
      </c>
      <c r="I371">
        <v>6.1548170617041098</v>
      </c>
      <c r="J371">
        <v>14.5565088582869</v>
      </c>
      <c r="K371">
        <v>623.77016562973699</v>
      </c>
      <c r="L371">
        <v>301.88837297309999</v>
      </c>
      <c r="M371">
        <v>64.710610958022798</v>
      </c>
      <c r="N371">
        <v>266.89457607248301</v>
      </c>
      <c r="O371">
        <v>177.86228527903299</v>
      </c>
      <c r="P371">
        <v>140.18951424328301</v>
      </c>
      <c r="Q371">
        <v>116.42890952740299</v>
      </c>
      <c r="R371">
        <v>161.23032470944099</v>
      </c>
      <c r="S371">
        <v>4937.8992179388497</v>
      </c>
      <c r="T371">
        <v>0</v>
      </c>
      <c r="U371">
        <v>0</v>
      </c>
      <c r="V371">
        <v>7.2240883404325098</v>
      </c>
      <c r="W371">
        <v>212.749300292897</v>
      </c>
    </row>
    <row r="372" spans="1:23" x14ac:dyDescent="0.3">
      <c r="A372" t="s">
        <v>353</v>
      </c>
      <c r="B372" t="s">
        <v>38</v>
      </c>
      <c r="C372" t="s">
        <v>0</v>
      </c>
      <c r="D372" t="s">
        <v>333</v>
      </c>
      <c r="E372" t="s">
        <v>56</v>
      </c>
      <c r="F372">
        <v>775.84676193407404</v>
      </c>
      <c r="G372">
        <v>770.73544116355095</v>
      </c>
      <c r="H372">
        <v>20.373819233393899</v>
      </c>
      <c r="I372">
        <v>4.7434306633172501</v>
      </c>
      <c r="J372">
        <v>11.004552202799299</v>
      </c>
      <c r="K372">
        <v>724.91559968274498</v>
      </c>
      <c r="L372">
        <v>244.02174316182399</v>
      </c>
      <c r="M372">
        <v>45.606930935552199</v>
      </c>
      <c r="N372">
        <v>262.27658148498699</v>
      </c>
      <c r="O372">
        <v>160.01019081019001</v>
      </c>
      <c r="P372">
        <v>113.98931074505001</v>
      </c>
      <c r="Q372">
        <v>93.507805578132604</v>
      </c>
      <c r="R372">
        <v>131.14803664600399</v>
      </c>
      <c r="S372">
        <v>3546.1841830660001</v>
      </c>
      <c r="T372">
        <v>0</v>
      </c>
      <c r="U372">
        <v>0</v>
      </c>
      <c r="V372">
        <v>6.2143917095040599</v>
      </c>
      <c r="W372">
        <v>184.95820117676601</v>
      </c>
    </row>
    <row r="373" spans="1:23" x14ac:dyDescent="0.3">
      <c r="A373" t="s">
        <v>353</v>
      </c>
      <c r="B373" t="s">
        <v>38</v>
      </c>
      <c r="C373" t="s">
        <v>0</v>
      </c>
      <c r="D373" t="s">
        <v>333</v>
      </c>
      <c r="E373" t="s">
        <v>57</v>
      </c>
      <c r="F373">
        <v>791.25557165032205</v>
      </c>
      <c r="G373">
        <v>785.77678266335204</v>
      </c>
      <c r="H373">
        <v>46.379287185517299</v>
      </c>
      <c r="I373">
        <v>5.7275700574368402</v>
      </c>
      <c r="J373">
        <v>14.8142406672594</v>
      </c>
      <c r="K373">
        <v>807.08811404309301</v>
      </c>
      <c r="L373">
        <v>242.382521513179</v>
      </c>
      <c r="M373">
        <v>45.689390984057397</v>
      </c>
      <c r="N373">
        <v>267.97809521523101</v>
      </c>
      <c r="O373">
        <v>178.19820536061499</v>
      </c>
      <c r="P373">
        <v>116.13601127645801</v>
      </c>
      <c r="Q373">
        <v>94.915921509532694</v>
      </c>
      <c r="R373">
        <v>133.832681745739</v>
      </c>
      <c r="S373">
        <v>3546.1841830660001</v>
      </c>
      <c r="T373">
        <v>0</v>
      </c>
      <c r="U373">
        <v>0</v>
      </c>
      <c r="V373">
        <v>7.49158034134103</v>
      </c>
      <c r="W373">
        <v>202.099568027511</v>
      </c>
    </row>
    <row r="374" spans="1:23" x14ac:dyDescent="0.3">
      <c r="A374" t="s">
        <v>353</v>
      </c>
      <c r="B374" t="s">
        <v>38</v>
      </c>
      <c r="C374" t="s">
        <v>0</v>
      </c>
      <c r="D374" t="s">
        <v>333</v>
      </c>
      <c r="E374" t="s">
        <v>58</v>
      </c>
      <c r="F374">
        <v>715.32148452402498</v>
      </c>
      <c r="G374">
        <v>710.33036680813996</v>
      </c>
      <c r="H374">
        <v>32.958896557026797</v>
      </c>
      <c r="I374">
        <v>4.21716923025207</v>
      </c>
      <c r="J374">
        <v>11.692274528680301</v>
      </c>
      <c r="K374">
        <v>635.14078813672404</v>
      </c>
      <c r="L374">
        <v>251.652585552001</v>
      </c>
      <c r="M374">
        <v>44.955283123038797</v>
      </c>
      <c r="N374">
        <v>260.21697909721598</v>
      </c>
      <c r="O374">
        <v>151.33489636201799</v>
      </c>
      <c r="P374">
        <v>115.054318262888</v>
      </c>
      <c r="Q374">
        <v>94.275989599827597</v>
      </c>
      <c r="R374">
        <v>132.71416429752199</v>
      </c>
      <c r="S374">
        <v>3546.1841830660001</v>
      </c>
      <c r="T374">
        <v>0</v>
      </c>
      <c r="U374">
        <v>0</v>
      </c>
      <c r="V374">
        <v>6.9807759718589901</v>
      </c>
      <c r="W374">
        <v>202.88237203354001</v>
      </c>
    </row>
    <row r="375" spans="1:23" x14ac:dyDescent="0.3">
      <c r="A375" t="s">
        <v>353</v>
      </c>
      <c r="B375" t="s">
        <v>38</v>
      </c>
      <c r="C375" t="s">
        <v>0</v>
      </c>
      <c r="D375" t="s">
        <v>333</v>
      </c>
      <c r="E375" t="s">
        <v>59</v>
      </c>
      <c r="F375">
        <v>777.71274677629594</v>
      </c>
      <c r="G375">
        <v>772.38181452546303</v>
      </c>
      <c r="H375">
        <v>43.124921021720397</v>
      </c>
      <c r="I375">
        <v>5.2419183295708098</v>
      </c>
      <c r="J375">
        <v>14.129989658245901</v>
      </c>
      <c r="K375">
        <v>748.47641663657896</v>
      </c>
      <c r="L375">
        <v>240.857918393962</v>
      </c>
      <c r="M375">
        <v>45.660726526357998</v>
      </c>
      <c r="N375">
        <v>264.980551315507</v>
      </c>
      <c r="O375">
        <v>176.93107442448601</v>
      </c>
      <c r="P375">
        <v>114.881199800505</v>
      </c>
      <c r="Q375">
        <v>93.764905398641702</v>
      </c>
      <c r="R375">
        <v>132.691585032273</v>
      </c>
      <c r="S375">
        <v>3546.1841830660001</v>
      </c>
      <c r="T375">
        <v>0</v>
      </c>
      <c r="U375">
        <v>0</v>
      </c>
      <c r="V375">
        <v>6.9181586921215903</v>
      </c>
      <c r="W375">
        <v>201.29500058347301</v>
      </c>
    </row>
    <row r="376" spans="1:23" x14ac:dyDescent="0.3">
      <c r="A376" t="s">
        <v>353</v>
      </c>
      <c r="B376" t="s">
        <v>38</v>
      </c>
      <c r="C376" t="s">
        <v>0</v>
      </c>
      <c r="D376" t="s">
        <v>334</v>
      </c>
      <c r="E376" t="s">
        <v>60</v>
      </c>
      <c r="F376">
        <v>856.286077754894</v>
      </c>
      <c r="G376">
        <v>851.66655698511101</v>
      </c>
      <c r="H376">
        <v>35.852511770506901</v>
      </c>
      <c r="I376">
        <v>5.1252090334263798</v>
      </c>
      <c r="J376">
        <v>13.4043400755059</v>
      </c>
      <c r="K376">
        <v>729.50847520323498</v>
      </c>
      <c r="L376">
        <v>302.88520362615401</v>
      </c>
      <c r="M376">
        <v>48.038478790708602</v>
      </c>
      <c r="N376">
        <v>362.29192185015199</v>
      </c>
      <c r="O376">
        <v>153.934256699624</v>
      </c>
      <c r="P376">
        <v>95.438928909489604</v>
      </c>
      <c r="Q376">
        <v>78.410176359193997</v>
      </c>
      <c r="R376">
        <v>109.781215028316</v>
      </c>
      <c r="S376">
        <v>2886.0188538102898</v>
      </c>
      <c r="T376">
        <v>0</v>
      </c>
      <c r="U376">
        <v>0</v>
      </c>
      <c r="V376">
        <v>6.7074845860748402</v>
      </c>
      <c r="W376">
        <v>189.597913745341</v>
      </c>
    </row>
    <row r="377" spans="1:23" x14ac:dyDescent="0.3">
      <c r="A377" t="s">
        <v>353</v>
      </c>
      <c r="B377" t="s">
        <v>38</v>
      </c>
      <c r="C377" t="s">
        <v>0</v>
      </c>
      <c r="D377" t="s">
        <v>334</v>
      </c>
      <c r="E377" t="s">
        <v>61</v>
      </c>
      <c r="F377">
        <v>876.02671167238498</v>
      </c>
      <c r="G377">
        <v>871.25473443839701</v>
      </c>
      <c r="H377">
        <v>39.504867498052697</v>
      </c>
      <c r="I377">
        <v>5.5796394394899096</v>
      </c>
      <c r="J377">
        <v>14.5483545968535</v>
      </c>
      <c r="K377">
        <v>771.173699687929</v>
      </c>
      <c r="L377">
        <v>311.71901931287101</v>
      </c>
      <c r="M377">
        <v>48.2918100854505</v>
      </c>
      <c r="N377">
        <v>365.47701405565999</v>
      </c>
      <c r="O377">
        <v>167.45347917095401</v>
      </c>
      <c r="P377">
        <v>96.944499865972006</v>
      </c>
      <c r="Q377">
        <v>79.417444735716899</v>
      </c>
      <c r="R377">
        <v>111.694104193963</v>
      </c>
      <c r="S377">
        <v>2886.0188538102898</v>
      </c>
      <c r="T377">
        <v>0</v>
      </c>
      <c r="U377">
        <v>0</v>
      </c>
      <c r="V377">
        <v>7.1940968858491798</v>
      </c>
      <c r="W377">
        <v>204.11451446833601</v>
      </c>
    </row>
    <row r="378" spans="1:23" x14ac:dyDescent="0.3">
      <c r="A378" t="s">
        <v>353</v>
      </c>
      <c r="B378" t="s">
        <v>38</v>
      </c>
      <c r="C378" t="s">
        <v>0</v>
      </c>
      <c r="D378" t="s">
        <v>334</v>
      </c>
      <c r="E378" t="s">
        <v>62</v>
      </c>
      <c r="F378">
        <v>855.36113402768603</v>
      </c>
      <c r="G378">
        <v>850.76120437740803</v>
      </c>
      <c r="H378">
        <v>24.944993446501201</v>
      </c>
      <c r="I378">
        <v>5.1317579359624697</v>
      </c>
      <c r="J378">
        <v>12.642676551347501</v>
      </c>
      <c r="K378">
        <v>736.12569849993304</v>
      </c>
      <c r="L378">
        <v>329.79384822602799</v>
      </c>
      <c r="M378">
        <v>47.975768140620097</v>
      </c>
      <c r="N378">
        <v>363.41223131663298</v>
      </c>
      <c r="O378">
        <v>148.576695541183</v>
      </c>
      <c r="P378">
        <v>98.603726240527493</v>
      </c>
      <c r="Q378">
        <v>81.152342501377007</v>
      </c>
      <c r="R378">
        <v>113.39306896316</v>
      </c>
      <c r="S378">
        <v>2886.0188538102898</v>
      </c>
      <c r="T378">
        <v>0</v>
      </c>
      <c r="U378">
        <v>0</v>
      </c>
      <c r="V378">
        <v>7.4270934104836801</v>
      </c>
      <c r="W378">
        <v>206.88160866912401</v>
      </c>
    </row>
    <row r="379" spans="1:23" x14ac:dyDescent="0.3">
      <c r="A379" t="s">
        <v>353</v>
      </c>
      <c r="B379" t="s">
        <v>38</v>
      </c>
      <c r="C379" t="s">
        <v>0</v>
      </c>
      <c r="D379" t="s">
        <v>334</v>
      </c>
      <c r="E379" t="s">
        <v>63</v>
      </c>
      <c r="F379">
        <v>886.60640989078604</v>
      </c>
      <c r="G379">
        <v>881.88005056022496</v>
      </c>
      <c r="H379">
        <v>33.064380224183303</v>
      </c>
      <c r="I379">
        <v>5.5215795371027001</v>
      </c>
      <c r="J379">
        <v>13.468639264932801</v>
      </c>
      <c r="K379">
        <v>787.85287694623401</v>
      </c>
      <c r="L379">
        <v>308.59281623238098</v>
      </c>
      <c r="M379">
        <v>48.581199039520499</v>
      </c>
      <c r="N379">
        <v>365.06560287779701</v>
      </c>
      <c r="O379">
        <v>166.378913049966</v>
      </c>
      <c r="P379">
        <v>97.913332767671207</v>
      </c>
      <c r="Q379">
        <v>80.122216140962493</v>
      </c>
      <c r="R379">
        <v>113.10180065925501</v>
      </c>
      <c r="S379">
        <v>2886.0188538102898</v>
      </c>
      <c r="T379">
        <v>0</v>
      </c>
      <c r="U379">
        <v>0</v>
      </c>
      <c r="V379">
        <v>7.9536433319470197</v>
      </c>
      <c r="W379">
        <v>213.40434681864801</v>
      </c>
    </row>
    <row r="380" spans="1:23" x14ac:dyDescent="0.3">
      <c r="A380" t="s">
        <v>353</v>
      </c>
      <c r="B380" t="s">
        <v>38</v>
      </c>
      <c r="C380" t="s">
        <v>0</v>
      </c>
      <c r="D380" t="s">
        <v>335</v>
      </c>
      <c r="E380" t="s">
        <v>64</v>
      </c>
      <c r="F380">
        <v>880.95900684769697</v>
      </c>
      <c r="G380">
        <v>875.88024214621601</v>
      </c>
      <c r="H380">
        <v>46.207739719872102</v>
      </c>
      <c r="I380">
        <v>5.8222317055174502</v>
      </c>
      <c r="J380">
        <v>14.5728349423305</v>
      </c>
      <c r="K380">
        <v>823.01013722379503</v>
      </c>
      <c r="L380">
        <v>313.496435960317</v>
      </c>
      <c r="M380">
        <v>53.256424200546299</v>
      </c>
      <c r="N380">
        <v>261.69617642540999</v>
      </c>
      <c r="O380">
        <v>150.76930612055</v>
      </c>
      <c r="P380">
        <v>103.082565387637</v>
      </c>
      <c r="Q380">
        <v>84.865639800629793</v>
      </c>
      <c r="R380">
        <v>119.333315858361</v>
      </c>
      <c r="S380">
        <v>3127.8339211336502</v>
      </c>
      <c r="T380">
        <v>0</v>
      </c>
      <c r="U380">
        <v>0</v>
      </c>
      <c r="V380">
        <v>8.5205694912213907</v>
      </c>
      <c r="W380">
        <v>199.488648574753</v>
      </c>
    </row>
    <row r="381" spans="1:23" x14ac:dyDescent="0.3">
      <c r="A381" t="s">
        <v>353</v>
      </c>
      <c r="B381" t="s">
        <v>38</v>
      </c>
      <c r="C381" t="s">
        <v>0</v>
      </c>
      <c r="D381" t="s">
        <v>335</v>
      </c>
      <c r="E381" t="s">
        <v>65</v>
      </c>
      <c r="F381">
        <v>845.81232236563903</v>
      </c>
      <c r="G381">
        <v>840.852794975096</v>
      </c>
      <c r="H381">
        <v>47.207888695841</v>
      </c>
      <c r="I381">
        <v>5.42972022455369</v>
      </c>
      <c r="J381">
        <v>14.029200353649999</v>
      </c>
      <c r="K381">
        <v>766.89234362525599</v>
      </c>
      <c r="L381">
        <v>280.95836708712699</v>
      </c>
      <c r="M381">
        <v>52.444046411283203</v>
      </c>
      <c r="N381">
        <v>260.90306707088598</v>
      </c>
      <c r="O381">
        <v>153.96110405086901</v>
      </c>
      <c r="P381">
        <v>99.076378503849895</v>
      </c>
      <c r="Q381">
        <v>80.593655899767498</v>
      </c>
      <c r="R381">
        <v>115.85445145423</v>
      </c>
      <c r="S381">
        <v>3127.8339211336502</v>
      </c>
      <c r="T381">
        <v>0</v>
      </c>
      <c r="U381">
        <v>0</v>
      </c>
      <c r="V381">
        <v>9.6039405920032301</v>
      </c>
      <c r="W381">
        <v>216.091556474181</v>
      </c>
    </row>
    <row r="382" spans="1:23" x14ac:dyDescent="0.3">
      <c r="A382" t="s">
        <v>353</v>
      </c>
      <c r="B382" t="s">
        <v>38</v>
      </c>
      <c r="C382" t="s">
        <v>0</v>
      </c>
      <c r="D382" t="s">
        <v>335</v>
      </c>
      <c r="E382" t="s">
        <v>66</v>
      </c>
      <c r="F382">
        <v>876.315121269928</v>
      </c>
      <c r="G382">
        <v>871.19390029221404</v>
      </c>
      <c r="H382">
        <v>41.5970864367046</v>
      </c>
      <c r="I382">
        <v>6.0036240731701804</v>
      </c>
      <c r="J382">
        <v>14.372381328231301</v>
      </c>
      <c r="K382">
        <v>861.91747310759797</v>
      </c>
      <c r="L382">
        <v>296.48022366832203</v>
      </c>
      <c r="M382">
        <v>53.125787890448201</v>
      </c>
      <c r="N382">
        <v>263.52900164964802</v>
      </c>
      <c r="O382">
        <v>159.050051708182</v>
      </c>
      <c r="P382">
        <v>103.629192386502</v>
      </c>
      <c r="Q382">
        <v>84.982390758290606</v>
      </c>
      <c r="R382">
        <v>120.447584817316</v>
      </c>
      <c r="S382">
        <v>3127.8339211336502</v>
      </c>
      <c r="T382">
        <v>0</v>
      </c>
      <c r="U382">
        <v>0</v>
      </c>
      <c r="V382">
        <v>10.270800200641601</v>
      </c>
      <c r="W382">
        <v>216.35451218150999</v>
      </c>
    </row>
    <row r="383" spans="1:23" x14ac:dyDescent="0.3">
      <c r="A383" t="s">
        <v>353</v>
      </c>
      <c r="B383" t="s">
        <v>38</v>
      </c>
      <c r="C383" t="s">
        <v>0</v>
      </c>
      <c r="D383" t="s">
        <v>335</v>
      </c>
      <c r="E383" t="s">
        <v>67</v>
      </c>
      <c r="F383">
        <v>931.92151220631001</v>
      </c>
      <c r="G383">
        <v>926.56675130454005</v>
      </c>
      <c r="H383">
        <v>41.639583761204698</v>
      </c>
      <c r="I383">
        <v>6.7886257662088596</v>
      </c>
      <c r="J383">
        <v>15.2836125925642</v>
      </c>
      <c r="K383">
        <v>960.89899097839304</v>
      </c>
      <c r="L383">
        <v>301.00238211029603</v>
      </c>
      <c r="M383">
        <v>53.8506388082032</v>
      </c>
      <c r="N383">
        <v>267.199143590353</v>
      </c>
      <c r="O383">
        <v>171.84458257730699</v>
      </c>
      <c r="P383">
        <v>104.356669823614</v>
      </c>
      <c r="Q383">
        <v>85.527320628337094</v>
      </c>
      <c r="R383">
        <v>121.248455408015</v>
      </c>
      <c r="S383">
        <v>3127.8339211336502</v>
      </c>
      <c r="T383">
        <v>0</v>
      </c>
      <c r="U383">
        <v>0</v>
      </c>
      <c r="V383">
        <v>10.277566871146099</v>
      </c>
      <c r="W383">
        <v>213.18547813280799</v>
      </c>
    </row>
    <row r="384" spans="1:23" x14ac:dyDescent="0.3">
      <c r="A384" t="s">
        <v>353</v>
      </c>
      <c r="B384" t="s">
        <v>38</v>
      </c>
      <c r="C384" t="s">
        <v>0</v>
      </c>
      <c r="D384" t="s">
        <v>336</v>
      </c>
      <c r="E384" t="s">
        <v>68</v>
      </c>
      <c r="F384">
        <v>886.89169663618998</v>
      </c>
      <c r="G384">
        <v>882.45807832682794</v>
      </c>
      <c r="H384">
        <v>40.838510527848598</v>
      </c>
      <c r="I384">
        <v>5.62124453383929</v>
      </c>
      <c r="J384">
        <v>13.5491944507352</v>
      </c>
      <c r="K384">
        <v>838.13851866595201</v>
      </c>
      <c r="L384">
        <v>258.472730328068</v>
      </c>
      <c r="M384">
        <v>49.5793747793644</v>
      </c>
      <c r="N384">
        <v>236.52373365856599</v>
      </c>
      <c r="O384">
        <v>142.44777818350701</v>
      </c>
      <c r="P384">
        <v>94.123384236576499</v>
      </c>
      <c r="Q384">
        <v>75.753441084953096</v>
      </c>
      <c r="R384">
        <v>109.268783134941</v>
      </c>
      <c r="S384">
        <v>2564.6110632734799</v>
      </c>
      <c r="T384">
        <v>0</v>
      </c>
      <c r="U384">
        <v>0</v>
      </c>
      <c r="V384">
        <v>8.9254180345737097</v>
      </c>
      <c r="W384">
        <v>189.13523542504399</v>
      </c>
    </row>
    <row r="385" spans="1:23" x14ac:dyDescent="0.3">
      <c r="A385" t="s">
        <v>353</v>
      </c>
      <c r="B385" t="s">
        <v>38</v>
      </c>
      <c r="C385" t="s">
        <v>0</v>
      </c>
      <c r="D385" t="s">
        <v>336</v>
      </c>
      <c r="E385" t="s">
        <v>69</v>
      </c>
      <c r="F385">
        <v>856.19150499309706</v>
      </c>
      <c r="G385">
        <v>851.87807553040102</v>
      </c>
      <c r="H385">
        <v>43.6834442322819</v>
      </c>
      <c r="I385">
        <v>5.2529378341032897</v>
      </c>
      <c r="J385">
        <v>12.7424954780252</v>
      </c>
      <c r="K385">
        <v>778.96207055158504</v>
      </c>
      <c r="L385">
        <v>264.75834838362698</v>
      </c>
      <c r="M385">
        <v>49.593274223828701</v>
      </c>
      <c r="N385">
        <v>234.62344264445301</v>
      </c>
      <c r="O385">
        <v>139.679108072091</v>
      </c>
      <c r="P385">
        <v>95.366208669552293</v>
      </c>
      <c r="Q385">
        <v>76.950967299722706</v>
      </c>
      <c r="R385">
        <v>110.67653422626</v>
      </c>
      <c r="S385">
        <v>2564.6110632734799</v>
      </c>
      <c r="T385">
        <v>0</v>
      </c>
      <c r="U385">
        <v>0</v>
      </c>
      <c r="V385">
        <v>13.3726550351049</v>
      </c>
      <c r="W385">
        <v>195.95519018668799</v>
      </c>
    </row>
    <row r="386" spans="1:23" x14ac:dyDescent="0.3">
      <c r="A386" t="s">
        <v>353</v>
      </c>
      <c r="B386" t="s">
        <v>38</v>
      </c>
      <c r="C386" t="s">
        <v>0</v>
      </c>
      <c r="D386" t="s">
        <v>336</v>
      </c>
      <c r="E386" t="s">
        <v>70</v>
      </c>
      <c r="F386">
        <v>893.83645329391902</v>
      </c>
      <c r="G386">
        <v>889.30830787416096</v>
      </c>
      <c r="H386">
        <v>48.6149038169265</v>
      </c>
      <c r="I386">
        <v>5.8492932395199304</v>
      </c>
      <c r="J386">
        <v>14.7668445718654</v>
      </c>
      <c r="K386">
        <v>865.70511444045997</v>
      </c>
      <c r="L386">
        <v>270.40251550304799</v>
      </c>
      <c r="M386">
        <v>50.579880831132698</v>
      </c>
      <c r="N386">
        <v>237.35080457731499</v>
      </c>
      <c r="O386">
        <v>160.26375001056201</v>
      </c>
      <c r="P386">
        <v>96.965072391179703</v>
      </c>
      <c r="Q386">
        <v>78.432631070289403</v>
      </c>
      <c r="R386">
        <v>112.269712619956</v>
      </c>
      <c r="S386">
        <v>2564.6110632734799</v>
      </c>
      <c r="T386">
        <v>0</v>
      </c>
      <c r="U386">
        <v>0</v>
      </c>
      <c r="V386">
        <v>15.5799171414886</v>
      </c>
      <c r="W386">
        <v>195.97900754668399</v>
      </c>
    </row>
    <row r="387" spans="1:23" x14ac:dyDescent="0.3">
      <c r="A387" t="s">
        <v>353</v>
      </c>
      <c r="B387" t="s">
        <v>38</v>
      </c>
      <c r="C387" t="s">
        <v>0</v>
      </c>
      <c r="D387" t="s">
        <v>336</v>
      </c>
      <c r="E387" t="s">
        <v>71</v>
      </c>
      <c r="F387">
        <v>924.75845804475898</v>
      </c>
      <c r="G387">
        <v>920.24593320199995</v>
      </c>
      <c r="H387">
        <v>33.005741454399001</v>
      </c>
      <c r="I387">
        <v>5.93810823339183</v>
      </c>
      <c r="J387">
        <v>13.368396344160301</v>
      </c>
      <c r="K387">
        <v>903.113767656307</v>
      </c>
      <c r="L387">
        <v>296.12487554978298</v>
      </c>
      <c r="M387">
        <v>51.243631336431697</v>
      </c>
      <c r="N387">
        <v>237.549311502123</v>
      </c>
      <c r="O387">
        <v>157.28417017096999</v>
      </c>
      <c r="P387">
        <v>99.456765251266205</v>
      </c>
      <c r="Q387">
        <v>80.757755402789897</v>
      </c>
      <c r="R387">
        <v>114.91608014271699</v>
      </c>
      <c r="S387">
        <v>2564.6110632734799</v>
      </c>
      <c r="T387">
        <v>0</v>
      </c>
      <c r="U387">
        <v>0</v>
      </c>
      <c r="V387">
        <v>15.942941186663701</v>
      </c>
      <c r="W387">
        <v>197.30794374205999</v>
      </c>
    </row>
    <row r="388" spans="1:23" x14ac:dyDescent="0.3">
      <c r="A388" t="s">
        <v>353</v>
      </c>
      <c r="B388" t="s">
        <v>38</v>
      </c>
      <c r="C388" t="s">
        <v>0</v>
      </c>
      <c r="D388" t="s">
        <v>337</v>
      </c>
      <c r="E388" t="s">
        <v>72</v>
      </c>
      <c r="F388">
        <v>785.44874852799796</v>
      </c>
      <c r="G388">
        <v>781.00515199961205</v>
      </c>
      <c r="H388">
        <v>54.563159811218803</v>
      </c>
      <c r="I388">
        <v>4.7548719634799603</v>
      </c>
      <c r="J388">
        <v>14.0957785146944</v>
      </c>
      <c r="K388">
        <v>647.04826129423805</v>
      </c>
      <c r="L388">
        <v>256.45349098213302</v>
      </c>
      <c r="M388">
        <v>47.910112909292998</v>
      </c>
      <c r="N388">
        <v>203.23652379463101</v>
      </c>
      <c r="O388">
        <v>134.021578196691</v>
      </c>
      <c r="P388">
        <v>93.502758197081704</v>
      </c>
      <c r="Q388">
        <v>75.176282424382705</v>
      </c>
      <c r="R388">
        <v>109.360298189952</v>
      </c>
      <c r="S388">
        <v>2788.8736596527901</v>
      </c>
      <c r="T388">
        <v>0</v>
      </c>
      <c r="U388">
        <v>0</v>
      </c>
      <c r="V388">
        <v>15.1979229536872</v>
      </c>
      <c r="W388">
        <v>182.036931703102</v>
      </c>
    </row>
    <row r="389" spans="1:23" x14ac:dyDescent="0.3">
      <c r="A389" t="s">
        <v>353</v>
      </c>
      <c r="B389" t="s">
        <v>38</v>
      </c>
      <c r="C389" t="s">
        <v>0</v>
      </c>
      <c r="D389" t="s">
        <v>337</v>
      </c>
      <c r="E389" t="s">
        <v>73</v>
      </c>
      <c r="F389">
        <v>829.09478680556401</v>
      </c>
      <c r="G389">
        <v>824.374953917742</v>
      </c>
      <c r="H389">
        <v>56.525754329020103</v>
      </c>
      <c r="I389">
        <v>5.6730438734525999</v>
      </c>
      <c r="J389">
        <v>15.2715214894205</v>
      </c>
      <c r="K389">
        <v>777.65071849271897</v>
      </c>
      <c r="L389">
        <v>294.70564949058002</v>
      </c>
      <c r="M389">
        <v>49.344809126260799</v>
      </c>
      <c r="N389">
        <v>207.371180038631</v>
      </c>
      <c r="O389">
        <v>153.19060104637401</v>
      </c>
      <c r="P389">
        <v>99.247155992146602</v>
      </c>
      <c r="Q389">
        <v>80.221446857843603</v>
      </c>
      <c r="R389">
        <v>115.700760336112</v>
      </c>
      <c r="S389">
        <v>2788.8736596527901</v>
      </c>
      <c r="T389">
        <v>0</v>
      </c>
      <c r="U389">
        <v>0</v>
      </c>
      <c r="V389">
        <v>18.274068706223701</v>
      </c>
      <c r="W389">
        <v>197.54775317481199</v>
      </c>
    </row>
    <row r="390" spans="1:23" x14ac:dyDescent="0.3">
      <c r="A390" t="s">
        <v>353</v>
      </c>
      <c r="B390" t="s">
        <v>38</v>
      </c>
      <c r="C390" t="s">
        <v>0</v>
      </c>
      <c r="D390" t="s">
        <v>337</v>
      </c>
      <c r="E390" t="s">
        <v>74</v>
      </c>
      <c r="F390">
        <v>801.92724974709597</v>
      </c>
      <c r="G390">
        <v>797.42160542411705</v>
      </c>
      <c r="H390">
        <v>39.862322975233603</v>
      </c>
      <c r="I390">
        <v>5.0829859951383103</v>
      </c>
      <c r="J390">
        <v>13.2064062362071</v>
      </c>
      <c r="K390">
        <v>732.36350380857903</v>
      </c>
      <c r="L390">
        <v>275.19610482524899</v>
      </c>
      <c r="M390">
        <v>48.789018446638401</v>
      </c>
      <c r="N390">
        <v>204.96330829354201</v>
      </c>
      <c r="O390">
        <v>145.266121373218</v>
      </c>
      <c r="P390">
        <v>97.785170957801</v>
      </c>
      <c r="Q390">
        <v>78.875459990120305</v>
      </c>
      <c r="R390">
        <v>114.21247873052501</v>
      </c>
      <c r="S390">
        <v>2788.8736596527901</v>
      </c>
      <c r="T390">
        <v>0</v>
      </c>
      <c r="U390">
        <v>0</v>
      </c>
      <c r="V390">
        <v>19.934988670005598</v>
      </c>
      <c r="W390">
        <v>197.92167735373499</v>
      </c>
    </row>
    <row r="391" spans="1:23" x14ac:dyDescent="0.3">
      <c r="A391" t="s">
        <v>353</v>
      </c>
      <c r="B391" t="s">
        <v>38</v>
      </c>
      <c r="C391" t="s">
        <v>0</v>
      </c>
      <c r="D391" t="s">
        <v>337</v>
      </c>
      <c r="E391" t="s">
        <v>75</v>
      </c>
      <c r="F391">
        <v>832.53900399346003</v>
      </c>
      <c r="G391">
        <v>827.83768020902096</v>
      </c>
      <c r="H391">
        <v>50.893794675414703</v>
      </c>
      <c r="I391">
        <v>5.69766130964498</v>
      </c>
      <c r="J391">
        <v>14.377495633215499</v>
      </c>
      <c r="K391">
        <v>792.13390488860398</v>
      </c>
      <c r="L391">
        <v>286.35980479796302</v>
      </c>
      <c r="M391">
        <v>48.972318227921903</v>
      </c>
      <c r="N391">
        <v>207.645646359229</v>
      </c>
      <c r="O391">
        <v>144.41040571316699</v>
      </c>
      <c r="P391">
        <v>97.856079877710101</v>
      </c>
      <c r="Q391">
        <v>79.006811747699103</v>
      </c>
      <c r="R391">
        <v>114.167830473154</v>
      </c>
      <c r="S391">
        <v>2788.8736596527901</v>
      </c>
      <c r="T391">
        <v>0</v>
      </c>
      <c r="U391">
        <v>0</v>
      </c>
      <c r="V391">
        <v>20.2011352094922</v>
      </c>
      <c r="W391">
        <v>192.457039053209</v>
      </c>
    </row>
    <row r="392" spans="1:23" x14ac:dyDescent="0.3">
      <c r="A392" t="s">
        <v>353</v>
      </c>
      <c r="B392" t="s">
        <v>38</v>
      </c>
      <c r="C392" t="s">
        <v>0</v>
      </c>
      <c r="D392" t="s">
        <v>338</v>
      </c>
      <c r="E392" t="s">
        <v>76</v>
      </c>
      <c r="F392">
        <v>768.86038384240101</v>
      </c>
      <c r="G392">
        <v>764.52383709584001</v>
      </c>
      <c r="H392">
        <v>44.800452460140399</v>
      </c>
      <c r="I392">
        <v>4.8954070185482204</v>
      </c>
      <c r="J392">
        <v>12.8786716911104</v>
      </c>
      <c r="K392">
        <v>725.02882707277297</v>
      </c>
      <c r="L392">
        <v>214.32833605556399</v>
      </c>
      <c r="M392">
        <v>38.870271996503398</v>
      </c>
      <c r="N392">
        <v>179.945249628559</v>
      </c>
      <c r="O392">
        <v>134.38504830154301</v>
      </c>
      <c r="P392">
        <v>87.520824649865901</v>
      </c>
      <c r="Q392">
        <v>70.185472232307703</v>
      </c>
      <c r="R392">
        <v>102.46074499128</v>
      </c>
      <c r="S392">
        <v>2678.6610792950401</v>
      </c>
      <c r="T392">
        <v>0</v>
      </c>
      <c r="U392">
        <v>0</v>
      </c>
      <c r="V392">
        <v>26.2652941441793</v>
      </c>
      <c r="W392">
        <v>187.63220363535399</v>
      </c>
    </row>
    <row r="393" spans="1:23" x14ac:dyDescent="0.3">
      <c r="A393" t="s">
        <v>353</v>
      </c>
      <c r="B393" t="s">
        <v>38</v>
      </c>
      <c r="C393" t="s">
        <v>0</v>
      </c>
      <c r="D393" t="s">
        <v>338</v>
      </c>
      <c r="E393" t="s">
        <v>77</v>
      </c>
      <c r="F393">
        <v>815.88991263666196</v>
      </c>
      <c r="G393">
        <v>811.33969737475297</v>
      </c>
      <c r="H393">
        <v>36.823884376570703</v>
      </c>
      <c r="I393">
        <v>5.5537404827404799</v>
      </c>
      <c r="J393">
        <v>14.2790340959896</v>
      </c>
      <c r="K393">
        <v>851.90376338790998</v>
      </c>
      <c r="L393">
        <v>239.07979138218801</v>
      </c>
      <c r="M393">
        <v>39.877191963632299</v>
      </c>
      <c r="N393">
        <v>183.319781082529</v>
      </c>
      <c r="O393">
        <v>154.143986892199</v>
      </c>
      <c r="P393">
        <v>89.990069672355204</v>
      </c>
      <c r="Q393">
        <v>71.991880499959194</v>
      </c>
      <c r="R393">
        <v>105.521734294228</v>
      </c>
      <c r="S393">
        <v>2678.6610792950401</v>
      </c>
      <c r="T393">
        <v>0</v>
      </c>
      <c r="U393">
        <v>0</v>
      </c>
      <c r="V393">
        <v>31.501739990611998</v>
      </c>
      <c r="W393">
        <v>205.346303275499</v>
      </c>
    </row>
    <row r="394" spans="1:23" x14ac:dyDescent="0.3">
      <c r="A394" t="s">
        <v>353</v>
      </c>
      <c r="B394" t="s">
        <v>38</v>
      </c>
      <c r="C394" t="s">
        <v>0</v>
      </c>
      <c r="D394" t="s">
        <v>338</v>
      </c>
      <c r="E394" t="s">
        <v>78</v>
      </c>
      <c r="F394">
        <v>766.87159191684202</v>
      </c>
      <c r="G394">
        <v>762.55662016271503</v>
      </c>
      <c r="H394">
        <v>35.256073577970099</v>
      </c>
      <c r="I394">
        <v>4.8223968140068401</v>
      </c>
      <c r="J394">
        <v>12.7991256828501</v>
      </c>
      <c r="K394">
        <v>736.51576793485106</v>
      </c>
      <c r="L394">
        <v>229.13306318758299</v>
      </c>
      <c r="M394">
        <v>39.282780367577203</v>
      </c>
      <c r="N394">
        <v>179.725877134402</v>
      </c>
      <c r="O394">
        <v>143.55335590265099</v>
      </c>
      <c r="P394">
        <v>89.672139826540601</v>
      </c>
      <c r="Q394">
        <v>71.745423560546399</v>
      </c>
      <c r="R394">
        <v>105.173230893636</v>
      </c>
      <c r="S394">
        <v>2678.6610792950401</v>
      </c>
      <c r="T394">
        <v>0</v>
      </c>
      <c r="U394">
        <v>0</v>
      </c>
      <c r="V394">
        <v>32.681418783062597</v>
      </c>
      <c r="W394">
        <v>205.22527303664501</v>
      </c>
    </row>
    <row r="395" spans="1:23" x14ac:dyDescent="0.3">
      <c r="A395" t="s">
        <v>353</v>
      </c>
      <c r="B395" t="s">
        <v>38</v>
      </c>
      <c r="C395" t="s">
        <v>0</v>
      </c>
      <c r="D395" t="s">
        <v>338</v>
      </c>
      <c r="E395" t="s">
        <v>79</v>
      </c>
      <c r="F395">
        <v>837.09718745379405</v>
      </c>
      <c r="G395">
        <v>832.34096944280702</v>
      </c>
      <c r="H395">
        <v>54.952241817364602</v>
      </c>
      <c r="I395">
        <v>6.0916747601005596</v>
      </c>
      <c r="J395">
        <v>16.545111438062801</v>
      </c>
      <c r="K395">
        <v>916.44679934537896</v>
      </c>
      <c r="L395">
        <v>246.34358080270701</v>
      </c>
      <c r="M395">
        <v>40.343295557824398</v>
      </c>
      <c r="N395">
        <v>185.18825423918801</v>
      </c>
      <c r="O395">
        <v>156.96264816416701</v>
      </c>
      <c r="P395">
        <v>91.019100706922202</v>
      </c>
      <c r="Q395">
        <v>72.879794673315203</v>
      </c>
      <c r="R395">
        <v>106.629869144444</v>
      </c>
      <c r="S395">
        <v>2678.6610792950401</v>
      </c>
      <c r="T395">
        <v>0</v>
      </c>
      <c r="U395">
        <v>0</v>
      </c>
      <c r="V395">
        <v>30.963056815463499</v>
      </c>
      <c r="W395">
        <v>205.743284818452</v>
      </c>
    </row>
    <row r="396" spans="1:23" x14ac:dyDescent="0.3">
      <c r="A396" t="s">
        <v>353</v>
      </c>
      <c r="B396" t="s">
        <v>38</v>
      </c>
      <c r="C396" t="s">
        <v>0</v>
      </c>
      <c r="D396" t="s">
        <v>339</v>
      </c>
      <c r="E396" t="s">
        <v>80</v>
      </c>
      <c r="F396">
        <v>799.71288452076499</v>
      </c>
      <c r="G396">
        <v>795.49761605406695</v>
      </c>
      <c r="H396">
        <v>45.184038594476398</v>
      </c>
      <c r="I396">
        <v>4.7998475120054298</v>
      </c>
      <c r="J396">
        <v>14.113468649365901</v>
      </c>
      <c r="K396">
        <v>678.84315336267798</v>
      </c>
      <c r="L396">
        <v>236.45090285117701</v>
      </c>
      <c r="M396">
        <v>34.912577303755903</v>
      </c>
      <c r="N396">
        <v>173.20289236460201</v>
      </c>
      <c r="O396">
        <v>130.63479535830101</v>
      </c>
      <c r="P396">
        <v>80.9983250810117</v>
      </c>
      <c r="Q396">
        <v>65.191650315138105</v>
      </c>
      <c r="R396">
        <v>94.710488300747798</v>
      </c>
      <c r="S396">
        <v>2548.13175383424</v>
      </c>
      <c r="T396">
        <v>0</v>
      </c>
      <c r="U396">
        <v>0</v>
      </c>
      <c r="V396">
        <v>25.2786468593753</v>
      </c>
      <c r="W396">
        <v>165.18524579887699</v>
      </c>
    </row>
    <row r="397" spans="1:23" x14ac:dyDescent="0.3">
      <c r="A397" t="s">
        <v>353</v>
      </c>
      <c r="B397" t="s">
        <v>38</v>
      </c>
      <c r="C397" t="s">
        <v>0</v>
      </c>
      <c r="D397" t="s">
        <v>339</v>
      </c>
      <c r="E397" t="s">
        <v>81</v>
      </c>
      <c r="F397">
        <v>864.88126586851104</v>
      </c>
      <c r="G397">
        <v>860.25070571889296</v>
      </c>
      <c r="H397">
        <v>52.921578444724297</v>
      </c>
      <c r="I397">
        <v>5.9877459401711501</v>
      </c>
      <c r="J397">
        <v>17.702704344198199</v>
      </c>
      <c r="K397">
        <v>847.304929735477</v>
      </c>
      <c r="L397">
        <v>258.93419659620099</v>
      </c>
      <c r="M397">
        <v>35.847077798282299</v>
      </c>
      <c r="N397">
        <v>179.28985940402001</v>
      </c>
      <c r="O397">
        <v>150.40882614517</v>
      </c>
      <c r="P397">
        <v>83.231539694148097</v>
      </c>
      <c r="Q397">
        <v>67.004980817740801</v>
      </c>
      <c r="R397">
        <v>97.314316478002794</v>
      </c>
      <c r="S397">
        <v>2548.13175383424</v>
      </c>
      <c r="T397">
        <v>0</v>
      </c>
      <c r="U397">
        <v>0</v>
      </c>
      <c r="V397">
        <v>32.547918963284999</v>
      </c>
      <c r="W397">
        <v>175.994220473848</v>
      </c>
    </row>
    <row r="398" spans="1:23" x14ac:dyDescent="0.3">
      <c r="A398" t="s">
        <v>353</v>
      </c>
      <c r="B398" t="s">
        <v>38</v>
      </c>
      <c r="C398" t="s">
        <v>0</v>
      </c>
      <c r="D398" t="s">
        <v>339</v>
      </c>
      <c r="E398" t="s">
        <v>177</v>
      </c>
      <c r="F398">
        <v>825.07827780729497</v>
      </c>
      <c r="G398">
        <v>820.68106891826994</v>
      </c>
      <c r="H398">
        <v>48.4915006150122</v>
      </c>
      <c r="I398">
        <v>5.3723143326315101</v>
      </c>
      <c r="J398">
        <v>15.1933513229956</v>
      </c>
      <c r="K398">
        <v>768.71592137990297</v>
      </c>
      <c r="L398">
        <v>254.56973732507501</v>
      </c>
      <c r="M398">
        <v>35.6463741123925</v>
      </c>
      <c r="N398">
        <v>175.98806947224099</v>
      </c>
      <c r="O398">
        <v>140.979075057156</v>
      </c>
      <c r="P398">
        <v>83.801974939306604</v>
      </c>
      <c r="Q398">
        <v>67.664657387205807</v>
      </c>
      <c r="R398">
        <v>97.784348347962194</v>
      </c>
      <c r="S398">
        <v>2548.13175383424</v>
      </c>
      <c r="T398">
        <v>0</v>
      </c>
      <c r="U398">
        <v>0</v>
      </c>
      <c r="V398">
        <v>38.427105068716003</v>
      </c>
      <c r="W398">
        <v>174.30356573467401</v>
      </c>
    </row>
    <row r="399" spans="1:23" x14ac:dyDescent="0.3">
      <c r="A399" t="s">
        <v>353</v>
      </c>
      <c r="B399" t="s">
        <v>38</v>
      </c>
      <c r="C399" t="s">
        <v>0</v>
      </c>
      <c r="D399" t="s">
        <v>339</v>
      </c>
      <c r="E399" t="s">
        <v>178</v>
      </c>
      <c r="F399">
        <v>853.28323960530395</v>
      </c>
      <c r="G399">
        <v>848.63540887716897</v>
      </c>
      <c r="H399">
        <v>65.046584986895695</v>
      </c>
      <c r="I399">
        <v>5.9349056096085002</v>
      </c>
      <c r="J399">
        <v>18.819606705492099</v>
      </c>
      <c r="K399">
        <v>821.72211962918095</v>
      </c>
      <c r="L399">
        <v>257.78901097738401</v>
      </c>
      <c r="M399">
        <v>35.984642388548302</v>
      </c>
      <c r="N399">
        <v>178.368933260034</v>
      </c>
      <c r="O399">
        <v>151.68804992096699</v>
      </c>
      <c r="P399">
        <v>83.430111192771605</v>
      </c>
      <c r="Q399">
        <v>67.169442964334095</v>
      </c>
      <c r="R399">
        <v>97.548448930802607</v>
      </c>
      <c r="S399">
        <v>2548.13175383424</v>
      </c>
      <c r="T399">
        <v>0</v>
      </c>
      <c r="U399">
        <v>0</v>
      </c>
      <c r="V399">
        <v>34.522659402222303</v>
      </c>
      <c r="W399">
        <v>175.79763446046701</v>
      </c>
    </row>
    <row r="400" spans="1:23" x14ac:dyDescent="0.3">
      <c r="A400" t="s">
        <v>353</v>
      </c>
      <c r="B400" t="s">
        <v>38</v>
      </c>
      <c r="C400" t="s">
        <v>0</v>
      </c>
      <c r="D400" t="s">
        <v>340</v>
      </c>
      <c r="E400" t="s">
        <v>192</v>
      </c>
      <c r="F400">
        <v>817.03187986523199</v>
      </c>
      <c r="G400">
        <v>812.555981870751</v>
      </c>
      <c r="H400">
        <v>77.653116975217998</v>
      </c>
      <c r="I400">
        <v>5.2681810259049699</v>
      </c>
      <c r="J400">
        <v>19.3182713168319</v>
      </c>
      <c r="K400">
        <v>555.36990486622403</v>
      </c>
      <c r="L400">
        <v>211.35782788077901</v>
      </c>
      <c r="M400">
        <v>36.961415460753798</v>
      </c>
      <c r="N400">
        <v>185.86526003543099</v>
      </c>
      <c r="O400">
        <v>133.06682539945001</v>
      </c>
      <c r="P400">
        <v>80.520761817072199</v>
      </c>
      <c r="Q400">
        <v>64.026525731341195</v>
      </c>
      <c r="R400">
        <v>94.527386049475894</v>
      </c>
      <c r="S400">
        <v>2538.9184257453699</v>
      </c>
      <c r="T400">
        <v>0</v>
      </c>
      <c r="U400">
        <v>0</v>
      </c>
      <c r="V400">
        <v>44.129657376074398</v>
      </c>
      <c r="W400">
        <v>169.41709400123699</v>
      </c>
    </row>
    <row r="401" spans="1:23" x14ac:dyDescent="0.3">
      <c r="A401" t="s">
        <v>353</v>
      </c>
      <c r="B401" t="s">
        <v>38</v>
      </c>
      <c r="C401" t="s">
        <v>0</v>
      </c>
      <c r="D401" t="s">
        <v>340</v>
      </c>
      <c r="E401" t="s">
        <v>194</v>
      </c>
      <c r="F401">
        <v>861.96956761336298</v>
      </c>
      <c r="G401">
        <v>857.50397851159596</v>
      </c>
      <c r="H401">
        <v>48.2277952475104</v>
      </c>
      <c r="I401">
        <v>5.4550251006309702</v>
      </c>
      <c r="J401">
        <v>17.181750869825301</v>
      </c>
      <c r="K401">
        <v>630.17914099019004</v>
      </c>
      <c r="L401">
        <v>254.52498955693201</v>
      </c>
      <c r="M401">
        <v>38.473225808209598</v>
      </c>
      <c r="N401">
        <v>186.80707214936501</v>
      </c>
      <c r="O401">
        <v>143.33532210452901</v>
      </c>
      <c r="P401">
        <v>85.360457782951798</v>
      </c>
      <c r="Q401">
        <v>68.134086986614705</v>
      </c>
      <c r="R401">
        <v>100.03512866753999</v>
      </c>
      <c r="S401">
        <v>2538.9184257453699</v>
      </c>
      <c r="T401">
        <v>0</v>
      </c>
      <c r="U401">
        <v>0</v>
      </c>
      <c r="V401">
        <v>50.159692747620902</v>
      </c>
      <c r="W401">
        <v>187.165891656144</v>
      </c>
    </row>
    <row r="402" spans="1:23" x14ac:dyDescent="0.3">
      <c r="A402" t="s">
        <v>353</v>
      </c>
      <c r="B402" t="s">
        <v>38</v>
      </c>
      <c r="C402" t="s">
        <v>0</v>
      </c>
      <c r="D402" t="s">
        <v>340</v>
      </c>
      <c r="E402" t="s">
        <v>196</v>
      </c>
      <c r="F402">
        <v>840.45184559818802</v>
      </c>
      <c r="G402">
        <v>836.138619796895</v>
      </c>
      <c r="H402">
        <v>31.420749706764202</v>
      </c>
      <c r="I402">
        <v>5.20675623127799</v>
      </c>
      <c r="J402">
        <v>14.089891937802699</v>
      </c>
      <c r="K402">
        <v>632.62737733538199</v>
      </c>
      <c r="L402">
        <v>228.31805539332899</v>
      </c>
      <c r="M402">
        <v>37.751766370877696</v>
      </c>
      <c r="N402">
        <v>186.12417140385</v>
      </c>
      <c r="O402">
        <v>136.08379871480801</v>
      </c>
      <c r="P402">
        <v>84.251563783533101</v>
      </c>
      <c r="Q402">
        <v>67.002936644145706</v>
      </c>
      <c r="R402">
        <v>99.075925728712605</v>
      </c>
      <c r="S402">
        <v>2538.9184257453699</v>
      </c>
      <c r="T402">
        <v>0</v>
      </c>
      <c r="U402">
        <v>0</v>
      </c>
      <c r="V402">
        <v>48.917692354304201</v>
      </c>
      <c r="W402">
        <v>191.444642848716</v>
      </c>
    </row>
    <row r="403" spans="1:23" x14ac:dyDescent="0.3">
      <c r="A403" t="s">
        <v>353</v>
      </c>
      <c r="B403" t="s">
        <v>38</v>
      </c>
      <c r="C403" t="s">
        <v>0</v>
      </c>
      <c r="D403" t="s">
        <v>340</v>
      </c>
      <c r="E403" t="s">
        <v>198</v>
      </c>
      <c r="F403">
        <v>902.25035545088701</v>
      </c>
      <c r="G403">
        <v>897.58626754631905</v>
      </c>
      <c r="H403">
        <v>46.1827879015311</v>
      </c>
      <c r="I403">
        <v>6.09785722031459</v>
      </c>
      <c r="J403">
        <v>18.187046979982998</v>
      </c>
      <c r="K403">
        <v>711.14439974309005</v>
      </c>
      <c r="L403">
        <v>242.413523704125</v>
      </c>
      <c r="M403">
        <v>38.2316228019005</v>
      </c>
      <c r="N403">
        <v>190.418650628714</v>
      </c>
      <c r="O403">
        <v>152.45340748234301</v>
      </c>
      <c r="P403">
        <v>83.343667687503896</v>
      </c>
      <c r="Q403">
        <v>65.997582245995602</v>
      </c>
      <c r="R403">
        <v>98.214265828452696</v>
      </c>
      <c r="S403">
        <v>2538.9184257453699</v>
      </c>
      <c r="T403">
        <v>0</v>
      </c>
      <c r="U403">
        <v>0</v>
      </c>
      <c r="V403">
        <v>53.412717611067301</v>
      </c>
      <c r="W403">
        <v>190.790299186922</v>
      </c>
    </row>
    <row r="404" spans="1:23" x14ac:dyDescent="0.3">
      <c r="A404" t="s">
        <v>353</v>
      </c>
      <c r="B404" t="s">
        <v>38</v>
      </c>
      <c r="C404" t="s">
        <v>0</v>
      </c>
      <c r="D404" t="s">
        <v>341</v>
      </c>
      <c r="E404" t="s">
        <v>199</v>
      </c>
      <c r="F404">
        <v>817.20555915877401</v>
      </c>
      <c r="G404">
        <v>813.01777077166503</v>
      </c>
      <c r="H404">
        <v>39.0886060578162</v>
      </c>
      <c r="I404">
        <v>5.1508683527803898</v>
      </c>
      <c r="J404">
        <v>14.3866552715588</v>
      </c>
      <c r="K404">
        <v>579.22985344540098</v>
      </c>
      <c r="L404">
        <v>245.395625449672</v>
      </c>
      <c r="M404">
        <v>38.930184375929102</v>
      </c>
      <c r="N404">
        <v>141.96017209799001</v>
      </c>
      <c r="O404">
        <v>128.83323248907001</v>
      </c>
      <c r="P404">
        <v>86.007521248847794</v>
      </c>
      <c r="Q404">
        <v>67.798090928981296</v>
      </c>
      <c r="R404">
        <v>100.674519012804</v>
      </c>
      <c r="S404">
        <v>2419.98192601852</v>
      </c>
      <c r="T404">
        <v>0</v>
      </c>
      <c r="U404">
        <v>0</v>
      </c>
      <c r="V404">
        <v>46.824991512922303</v>
      </c>
      <c r="W404">
        <v>160.96467447776999</v>
      </c>
    </row>
    <row r="405" spans="1:23" x14ac:dyDescent="0.3">
      <c r="A405" t="s">
        <v>353</v>
      </c>
      <c r="B405" t="s">
        <v>38</v>
      </c>
      <c r="C405" t="s">
        <v>0</v>
      </c>
      <c r="D405" t="s">
        <v>341</v>
      </c>
      <c r="E405" t="s">
        <v>203</v>
      </c>
      <c r="F405">
        <v>863.64769571393197</v>
      </c>
      <c r="G405">
        <v>858.97013635251005</v>
      </c>
      <c r="H405">
        <v>70.057635537959598</v>
      </c>
      <c r="I405">
        <v>6.4133479796508999</v>
      </c>
      <c r="J405">
        <v>19.930007885573399</v>
      </c>
      <c r="K405">
        <v>681.13931939656402</v>
      </c>
      <c r="L405">
        <v>262.38035708065701</v>
      </c>
      <c r="M405">
        <v>39.8747199243656</v>
      </c>
      <c r="N405">
        <v>147.726896223973</v>
      </c>
      <c r="O405">
        <v>154.18179936592301</v>
      </c>
      <c r="P405">
        <v>88.085625303640001</v>
      </c>
      <c r="Q405">
        <v>69.231763524519906</v>
      </c>
      <c r="R405">
        <v>103.392151853588</v>
      </c>
      <c r="S405">
        <v>2419.98192601852</v>
      </c>
      <c r="T405">
        <v>0</v>
      </c>
      <c r="U405">
        <v>0</v>
      </c>
      <c r="V405">
        <v>50.782183754345198</v>
      </c>
      <c r="W405">
        <v>176.62079781785599</v>
      </c>
    </row>
    <row r="406" spans="1:23" x14ac:dyDescent="0.3">
      <c r="A406" t="s">
        <v>353</v>
      </c>
      <c r="B406" t="s">
        <v>38</v>
      </c>
      <c r="C406" t="s">
        <v>0</v>
      </c>
      <c r="D406" t="s">
        <v>341</v>
      </c>
      <c r="E406" t="s">
        <v>207</v>
      </c>
      <c r="F406">
        <v>843.26533691255804</v>
      </c>
      <c r="G406">
        <v>838.79005625466903</v>
      </c>
      <c r="H406">
        <v>53.422745265127503</v>
      </c>
      <c r="I406">
        <v>5.8513832707969504</v>
      </c>
      <c r="J406">
        <v>18.0243630396307</v>
      </c>
      <c r="K406">
        <v>642.66794073788503</v>
      </c>
      <c r="L406">
        <v>265.91762257561197</v>
      </c>
      <c r="M406">
        <v>39.847443118950203</v>
      </c>
      <c r="N406">
        <v>144.80311235378599</v>
      </c>
      <c r="O406">
        <v>145.115006774504</v>
      </c>
      <c r="P406">
        <v>89.147833214702999</v>
      </c>
      <c r="Q406">
        <v>70.298066666625104</v>
      </c>
      <c r="R406">
        <v>104.424983112123</v>
      </c>
      <c r="S406">
        <v>2419.98192601852</v>
      </c>
      <c r="T406">
        <v>0</v>
      </c>
      <c r="U406">
        <v>0</v>
      </c>
      <c r="V406">
        <v>52.537584589018401</v>
      </c>
      <c r="W406">
        <v>176.343847895153</v>
      </c>
    </row>
    <row r="407" spans="1:23" x14ac:dyDescent="0.3">
      <c r="A407" t="s">
        <v>353</v>
      </c>
      <c r="B407" t="s">
        <v>38</v>
      </c>
      <c r="C407" t="s">
        <v>0</v>
      </c>
      <c r="D407" t="s">
        <v>341</v>
      </c>
      <c r="E407" t="s">
        <v>209</v>
      </c>
      <c r="F407">
        <v>857.08939309237201</v>
      </c>
      <c r="G407">
        <v>852.40029841041098</v>
      </c>
      <c r="H407">
        <v>75.645854812116596</v>
      </c>
      <c r="I407">
        <v>6.3587222711902101</v>
      </c>
      <c r="J407">
        <v>20.8589769313513</v>
      </c>
      <c r="K407">
        <v>661.737194844074</v>
      </c>
      <c r="L407">
        <v>259.84403453656103</v>
      </c>
      <c r="M407">
        <v>39.660029419045998</v>
      </c>
      <c r="N407">
        <v>147.20731193533501</v>
      </c>
      <c r="O407">
        <v>149.97543861408801</v>
      </c>
      <c r="P407">
        <v>87.345232710015495</v>
      </c>
      <c r="Q407">
        <v>68.643305718867197</v>
      </c>
      <c r="R407">
        <v>102.50724756869801</v>
      </c>
      <c r="S407">
        <v>2419.98192601852</v>
      </c>
      <c r="T407">
        <v>0</v>
      </c>
      <c r="U407">
        <v>0</v>
      </c>
      <c r="V407">
        <v>57.606175206575799</v>
      </c>
      <c r="W407">
        <v>172.34327680557001</v>
      </c>
    </row>
    <row r="408" spans="1:23" x14ac:dyDescent="0.3">
      <c r="A408" t="s">
        <v>353</v>
      </c>
      <c r="B408" t="s">
        <v>38</v>
      </c>
      <c r="C408" t="s">
        <v>0</v>
      </c>
      <c r="D408" t="s">
        <v>342</v>
      </c>
      <c r="E408" t="s">
        <v>249</v>
      </c>
      <c r="F408">
        <v>842.61216965613403</v>
      </c>
      <c r="G408">
        <v>838.21656626835295</v>
      </c>
      <c r="H408">
        <v>83.635979411662206</v>
      </c>
      <c r="I408">
        <v>5.6576895909658198</v>
      </c>
      <c r="J408">
        <v>20.423364903781899</v>
      </c>
      <c r="K408">
        <v>567.03364166201004</v>
      </c>
      <c r="L408">
        <v>258.38930673376098</v>
      </c>
      <c r="M408">
        <v>39.559767037991399</v>
      </c>
      <c r="N408">
        <v>163.732545827949</v>
      </c>
      <c r="O408">
        <v>133.31194722221201</v>
      </c>
      <c r="P408">
        <v>78.889432130875804</v>
      </c>
      <c r="Q408">
        <v>62.294925413365597</v>
      </c>
      <c r="R408">
        <v>92.635906650464804</v>
      </c>
      <c r="S408">
        <v>2324.4614288691901</v>
      </c>
      <c r="T408">
        <v>0</v>
      </c>
      <c r="U408">
        <v>0</v>
      </c>
      <c r="V408">
        <v>46.982631286123798</v>
      </c>
      <c r="W408">
        <v>146.859700117719</v>
      </c>
    </row>
    <row r="409" spans="1:23" x14ac:dyDescent="0.3">
      <c r="A409" t="s">
        <v>353</v>
      </c>
      <c r="B409" t="s">
        <v>38</v>
      </c>
      <c r="C409" t="s">
        <v>0</v>
      </c>
      <c r="D409" t="s">
        <v>342</v>
      </c>
      <c r="E409" t="s">
        <v>259</v>
      </c>
      <c r="F409">
        <v>879.05708832658297</v>
      </c>
      <c r="G409">
        <v>874.42703892049599</v>
      </c>
      <c r="H409">
        <v>84.892059895174597</v>
      </c>
      <c r="I409">
        <v>6.3871804307222098</v>
      </c>
      <c r="J409">
        <v>21.892327252750299</v>
      </c>
      <c r="K409">
        <v>648.76363141055401</v>
      </c>
      <c r="L409">
        <v>271.53814917347103</v>
      </c>
      <c r="M409">
        <v>40.275259347572799</v>
      </c>
      <c r="N409">
        <v>167.40395402633399</v>
      </c>
      <c r="O409">
        <v>149.58465390254099</v>
      </c>
      <c r="P409">
        <v>80.946426574637599</v>
      </c>
      <c r="Q409">
        <v>63.577135470845299</v>
      </c>
      <c r="R409">
        <v>95.560927209332704</v>
      </c>
      <c r="S409">
        <v>2324.4614288691901</v>
      </c>
      <c r="T409">
        <v>0</v>
      </c>
      <c r="U409">
        <v>0</v>
      </c>
      <c r="V409">
        <v>57.646104136556502</v>
      </c>
      <c r="W409">
        <v>166.484084482095</v>
      </c>
    </row>
    <row r="410" spans="1:23" x14ac:dyDescent="0.3">
      <c r="A410" t="s">
        <v>353</v>
      </c>
      <c r="B410" t="s">
        <v>38</v>
      </c>
      <c r="C410" t="s">
        <v>0</v>
      </c>
      <c r="D410" t="s">
        <v>342</v>
      </c>
      <c r="E410" t="s">
        <v>260</v>
      </c>
      <c r="F410">
        <v>842.63944054281296</v>
      </c>
      <c r="G410">
        <v>838.39050978694002</v>
      </c>
      <c r="H410">
        <v>44.729755448138697</v>
      </c>
      <c r="I410">
        <v>5.5056116596195803</v>
      </c>
      <c r="J410">
        <v>16.624365614459698</v>
      </c>
      <c r="K410">
        <v>599.89395453279303</v>
      </c>
      <c r="L410">
        <v>254.58008096908901</v>
      </c>
      <c r="M410">
        <v>39.443074517581898</v>
      </c>
      <c r="N410">
        <v>163.81269624531501</v>
      </c>
      <c r="O410">
        <v>132.01211093136101</v>
      </c>
      <c r="P410">
        <v>80.523078090251701</v>
      </c>
      <c r="Q410">
        <v>63.222205482847897</v>
      </c>
      <c r="R410">
        <v>95.130829080933907</v>
      </c>
      <c r="S410">
        <v>2324.4614288691901</v>
      </c>
      <c r="T410">
        <v>0</v>
      </c>
      <c r="U410">
        <v>0</v>
      </c>
      <c r="V410">
        <v>53.380571424121896</v>
      </c>
      <c r="W410">
        <v>167.315219650676</v>
      </c>
    </row>
    <row r="411" spans="1:23" x14ac:dyDescent="0.3">
      <c r="A411" t="s">
        <v>353</v>
      </c>
      <c r="B411" t="s">
        <v>38</v>
      </c>
      <c r="C411" t="s">
        <v>0</v>
      </c>
      <c r="D411" t="s">
        <v>342</v>
      </c>
      <c r="E411" t="s">
        <v>265</v>
      </c>
      <c r="F411">
        <v>891.32865882280805</v>
      </c>
      <c r="G411">
        <v>886.76037871611004</v>
      </c>
      <c r="H411">
        <v>65.798129920517496</v>
      </c>
      <c r="I411">
        <v>6.38646410717344</v>
      </c>
      <c r="J411">
        <v>19.693060336697801</v>
      </c>
      <c r="K411">
        <v>689.59244378381595</v>
      </c>
      <c r="L411">
        <v>265.65896303185298</v>
      </c>
      <c r="M411">
        <v>40.317839580683398</v>
      </c>
      <c r="N411">
        <v>167.81862728706199</v>
      </c>
      <c r="O411">
        <v>147.186592178019</v>
      </c>
      <c r="P411">
        <v>80.7332525059863</v>
      </c>
      <c r="Q411">
        <v>63.610275825442002</v>
      </c>
      <c r="R411">
        <v>95.061190959667002</v>
      </c>
      <c r="S411">
        <v>2324.4614288691901</v>
      </c>
      <c r="T411">
        <v>0</v>
      </c>
      <c r="U411">
        <v>0</v>
      </c>
      <c r="V411">
        <v>55.510973508328</v>
      </c>
      <c r="W411">
        <v>159.665577971109</v>
      </c>
    </row>
    <row r="412" spans="1:23" x14ac:dyDescent="0.3">
      <c r="A412" t="s">
        <v>353</v>
      </c>
      <c r="B412" t="s">
        <v>38</v>
      </c>
      <c r="C412" t="s">
        <v>0</v>
      </c>
      <c r="D412" t="s">
        <v>343</v>
      </c>
      <c r="E412" t="s">
        <v>266</v>
      </c>
      <c r="F412">
        <v>745.77227086171104</v>
      </c>
      <c r="G412">
        <v>742.21664241101496</v>
      </c>
      <c r="H412">
        <v>56.920067480780098</v>
      </c>
      <c r="I412">
        <v>5.1662402817344102</v>
      </c>
      <c r="J412">
        <v>16.790568270967</v>
      </c>
      <c r="K412">
        <v>514.90071213067904</v>
      </c>
      <c r="L412">
        <v>213.152595794386</v>
      </c>
      <c r="M412">
        <v>42.1623027823711</v>
      </c>
      <c r="N412">
        <v>170.092553717676</v>
      </c>
      <c r="O412">
        <v>119.785591074256</v>
      </c>
      <c r="P412">
        <v>72.178542552385693</v>
      </c>
      <c r="Q412">
        <v>56.137910416323997</v>
      </c>
      <c r="R412">
        <v>85.421778555288498</v>
      </c>
      <c r="S412">
        <v>1716.4388644494099</v>
      </c>
      <c r="T412">
        <v>0</v>
      </c>
      <c r="U412">
        <v>0</v>
      </c>
      <c r="V412">
        <v>45.713928237093597</v>
      </c>
      <c r="W412">
        <v>152.92173389295101</v>
      </c>
    </row>
    <row r="413" spans="1:23" x14ac:dyDescent="0.3">
      <c r="A413" t="s">
        <v>353</v>
      </c>
      <c r="B413" t="s">
        <v>38</v>
      </c>
      <c r="C413" t="s">
        <v>0</v>
      </c>
      <c r="D413" t="s">
        <v>343</v>
      </c>
      <c r="E413" t="s">
        <v>267</v>
      </c>
      <c r="F413">
        <v>765.25941160600996</v>
      </c>
      <c r="G413">
        <v>761.610390625214</v>
      </c>
      <c r="H413">
        <v>62.270999697220198</v>
      </c>
      <c r="I413">
        <v>5.35140983661476</v>
      </c>
      <c r="J413">
        <v>18.3735182015728</v>
      </c>
      <c r="K413">
        <v>538.42601851318398</v>
      </c>
      <c r="L413">
        <v>247.48870009182099</v>
      </c>
      <c r="M413">
        <v>43.403391353518202</v>
      </c>
      <c r="N413">
        <v>170.21343166772499</v>
      </c>
      <c r="O413">
        <v>131.958082536598</v>
      </c>
      <c r="P413">
        <v>75.101250768208004</v>
      </c>
      <c r="Q413">
        <v>58.048248430893103</v>
      </c>
      <c r="R413">
        <v>89.201626169700504</v>
      </c>
      <c r="S413">
        <v>1716.4388644494099</v>
      </c>
      <c r="T413">
        <v>0</v>
      </c>
      <c r="U413">
        <v>0</v>
      </c>
      <c r="V413">
        <v>56.076823821393702</v>
      </c>
      <c r="W413">
        <v>173.37854391460999</v>
      </c>
    </row>
    <row r="414" spans="1:23" x14ac:dyDescent="0.3">
      <c r="A414" t="s">
        <v>353</v>
      </c>
      <c r="B414" t="s">
        <v>38</v>
      </c>
      <c r="C414" t="s">
        <v>0</v>
      </c>
      <c r="D414" t="s">
        <v>343</v>
      </c>
      <c r="E414" t="s">
        <v>268</v>
      </c>
      <c r="F414">
        <v>732.053677359527</v>
      </c>
      <c r="G414">
        <v>728.65198201623798</v>
      </c>
      <c r="H414">
        <v>46.414235590392003</v>
      </c>
      <c r="I414">
        <v>4.7739479858007403</v>
      </c>
      <c r="J414">
        <v>15.005723664371599</v>
      </c>
      <c r="K414">
        <v>486.90512208251403</v>
      </c>
      <c r="L414">
        <v>227.70286732707299</v>
      </c>
      <c r="M414">
        <v>42.4008051846413</v>
      </c>
      <c r="N414">
        <v>168.27550748516899</v>
      </c>
      <c r="O414">
        <v>119.988412785268</v>
      </c>
      <c r="P414">
        <v>74.087844162367304</v>
      </c>
      <c r="Q414">
        <v>57.200452087690103</v>
      </c>
      <c r="R414">
        <v>88.175155920575605</v>
      </c>
      <c r="S414">
        <v>1716.4388644494099</v>
      </c>
      <c r="T414">
        <v>0</v>
      </c>
      <c r="U414">
        <v>0</v>
      </c>
      <c r="V414">
        <v>51.924418284695903</v>
      </c>
      <c r="W414">
        <v>174.283852333602</v>
      </c>
    </row>
    <row r="415" spans="1:23" x14ac:dyDescent="0.3">
      <c r="A415" t="s">
        <v>353</v>
      </c>
      <c r="B415" t="s">
        <v>38</v>
      </c>
      <c r="C415" t="s">
        <v>0</v>
      </c>
      <c r="D415" t="s">
        <v>343</v>
      </c>
      <c r="E415" t="s">
        <v>270</v>
      </c>
      <c r="F415">
        <v>762.30156935508296</v>
      </c>
      <c r="G415">
        <v>758.64447819443501</v>
      </c>
      <c r="H415">
        <v>65.441159658041698</v>
      </c>
      <c r="I415">
        <v>5.3244215408618798</v>
      </c>
      <c r="J415">
        <v>18.917163852485299</v>
      </c>
      <c r="K415">
        <v>521.58629132182398</v>
      </c>
      <c r="L415">
        <v>249.97290913148899</v>
      </c>
      <c r="M415">
        <v>43.3398317640508</v>
      </c>
      <c r="N415">
        <v>169.906423473947</v>
      </c>
      <c r="O415">
        <v>129.46014247479599</v>
      </c>
      <c r="P415">
        <v>74.638627814843005</v>
      </c>
      <c r="Q415">
        <v>57.837950176219103</v>
      </c>
      <c r="R415">
        <v>88.459627060043402</v>
      </c>
      <c r="S415">
        <v>1716.4388644494099</v>
      </c>
      <c r="T415">
        <v>0</v>
      </c>
      <c r="U415">
        <v>0</v>
      </c>
      <c r="V415">
        <v>53.995214568440602</v>
      </c>
      <c r="W415">
        <v>166.25783776772599</v>
      </c>
    </row>
    <row r="416" spans="1:23" x14ac:dyDescent="0.3">
      <c r="A416" t="s">
        <v>353</v>
      </c>
      <c r="B416" t="s">
        <v>38</v>
      </c>
      <c r="C416" t="s">
        <v>0</v>
      </c>
      <c r="D416" t="s">
        <v>344</v>
      </c>
      <c r="E416" t="s">
        <v>273</v>
      </c>
      <c r="F416">
        <v>674.00369394832296</v>
      </c>
      <c r="G416">
        <v>670.76627278700198</v>
      </c>
      <c r="H416">
        <v>56.9661374812665</v>
      </c>
      <c r="I416">
        <v>4.3397971651027198</v>
      </c>
      <c r="J416">
        <v>16.758213298930499</v>
      </c>
      <c r="K416">
        <v>389.189969869452</v>
      </c>
      <c r="L416">
        <v>224.72436699547401</v>
      </c>
      <c r="M416">
        <v>36.159483623470997</v>
      </c>
      <c r="N416">
        <v>177.539718428627</v>
      </c>
      <c r="O416">
        <v>110.643412906203</v>
      </c>
      <c r="P416">
        <v>80.525185911650297</v>
      </c>
      <c r="Q416">
        <v>63.376237601478003</v>
      </c>
      <c r="R416">
        <v>94.991356994916302</v>
      </c>
      <c r="S416">
        <v>1618.1449401985001</v>
      </c>
      <c r="T416">
        <v>0</v>
      </c>
      <c r="U416">
        <v>0</v>
      </c>
      <c r="V416">
        <v>59.0104863701388</v>
      </c>
      <c r="W416">
        <v>162.736327370807</v>
      </c>
    </row>
    <row r="417" spans="1:23" x14ac:dyDescent="0.3">
      <c r="A417" t="s">
        <v>353</v>
      </c>
      <c r="B417" t="s">
        <v>38</v>
      </c>
      <c r="C417" t="s">
        <v>0</v>
      </c>
      <c r="D417" t="s">
        <v>344</v>
      </c>
      <c r="E417" t="s">
        <v>275</v>
      </c>
      <c r="F417">
        <v>750.008196601029</v>
      </c>
      <c r="G417">
        <v>746.37014428652697</v>
      </c>
      <c r="H417">
        <v>64.896434670178195</v>
      </c>
      <c r="I417">
        <v>5.4990794577455704</v>
      </c>
      <c r="J417">
        <v>20.0946899285751</v>
      </c>
      <c r="K417">
        <v>513.27222397841194</v>
      </c>
      <c r="L417">
        <v>274.031302753435</v>
      </c>
      <c r="M417">
        <v>38.230186954108397</v>
      </c>
      <c r="N417">
        <v>182.16047511671999</v>
      </c>
      <c r="O417">
        <v>130.41316143524301</v>
      </c>
      <c r="P417">
        <v>83.126848043173993</v>
      </c>
      <c r="Q417">
        <v>65.556881852252005</v>
      </c>
      <c r="R417">
        <v>97.607530336271495</v>
      </c>
      <c r="S417">
        <v>1618.1449401985001</v>
      </c>
      <c r="T417">
        <v>0</v>
      </c>
      <c r="U417">
        <v>0</v>
      </c>
      <c r="V417">
        <v>58.439090350471403</v>
      </c>
      <c r="W417">
        <v>163.061423173111</v>
      </c>
    </row>
    <row r="418" spans="1:23" x14ac:dyDescent="0.3">
      <c r="A418" t="s">
        <v>353</v>
      </c>
      <c r="B418" t="s">
        <v>38</v>
      </c>
      <c r="C418" t="s">
        <v>0</v>
      </c>
      <c r="D418" t="s">
        <v>344</v>
      </c>
      <c r="E418" t="s">
        <v>276</v>
      </c>
      <c r="F418">
        <v>689.20115283333098</v>
      </c>
      <c r="G418">
        <v>685.96522239586398</v>
      </c>
      <c r="H418">
        <v>45.742952378064203</v>
      </c>
      <c r="I418">
        <v>4.4318368765235698</v>
      </c>
      <c r="J418">
        <v>15.8338830353585</v>
      </c>
      <c r="K418">
        <v>413.44543987400903</v>
      </c>
      <c r="L418">
        <v>248.30017184752199</v>
      </c>
      <c r="M418">
        <v>36.796340185879501</v>
      </c>
      <c r="N418">
        <v>177.99436408259399</v>
      </c>
      <c r="O418">
        <v>114.180690584695</v>
      </c>
      <c r="P418">
        <v>82.2433698219251</v>
      </c>
      <c r="Q418">
        <v>64.591956830438207</v>
      </c>
      <c r="R418">
        <v>97.0703589097253</v>
      </c>
      <c r="S418">
        <v>1618.1449401985001</v>
      </c>
      <c r="T418">
        <v>0</v>
      </c>
      <c r="U418">
        <v>0</v>
      </c>
      <c r="V418">
        <v>57.966883645062801</v>
      </c>
      <c r="W418">
        <v>173.22655491790701</v>
      </c>
    </row>
    <row r="419" spans="1:23" x14ac:dyDescent="0.3">
      <c r="A419" t="s">
        <v>353</v>
      </c>
      <c r="B419" t="s">
        <v>38</v>
      </c>
      <c r="C419" t="s">
        <v>0</v>
      </c>
      <c r="D419" t="s">
        <v>344</v>
      </c>
      <c r="E419" t="s">
        <v>278</v>
      </c>
      <c r="F419">
        <v>725.06110769168299</v>
      </c>
      <c r="G419">
        <v>721.54800875237697</v>
      </c>
      <c r="H419">
        <v>61.003054923340898</v>
      </c>
      <c r="I419">
        <v>5.0573881675835803</v>
      </c>
      <c r="J419">
        <v>19.812361953490502</v>
      </c>
      <c r="K419">
        <v>474.98031894308002</v>
      </c>
      <c r="L419">
        <v>261.21648611663301</v>
      </c>
      <c r="M419">
        <v>37.858839803944498</v>
      </c>
      <c r="N419">
        <v>179.92005088872</v>
      </c>
      <c r="O419">
        <v>121.95933957979</v>
      </c>
      <c r="P419">
        <v>83.613500886202004</v>
      </c>
      <c r="Q419">
        <v>65.617826105713206</v>
      </c>
      <c r="R419">
        <v>98.634453104677903</v>
      </c>
      <c r="S419">
        <v>1618.1449401985001</v>
      </c>
      <c r="T419">
        <v>0</v>
      </c>
      <c r="U419">
        <v>0</v>
      </c>
      <c r="V419">
        <v>46.519107895957497</v>
      </c>
      <c r="W419">
        <v>174.52301831617299</v>
      </c>
    </row>
    <row r="420" spans="1:23" x14ac:dyDescent="0.3">
      <c r="A420" t="s">
        <v>353</v>
      </c>
      <c r="B420" t="s">
        <v>38</v>
      </c>
      <c r="C420" t="s">
        <v>0</v>
      </c>
      <c r="D420" t="s">
        <v>345</v>
      </c>
      <c r="E420" t="s">
        <v>279</v>
      </c>
      <c r="F420">
        <v>680.71991541779596</v>
      </c>
      <c r="G420">
        <v>678.43496160871405</v>
      </c>
      <c r="H420">
        <v>73.127664061346707</v>
      </c>
      <c r="I420">
        <v>4.7600680363814698</v>
      </c>
      <c r="J420">
        <v>18.879634226640999</v>
      </c>
      <c r="K420">
        <v>415.45877501016599</v>
      </c>
      <c r="L420">
        <v>246.29582748549601</v>
      </c>
      <c r="M420">
        <v>52.574453816876698</v>
      </c>
      <c r="N420">
        <v>167.26183586910901</v>
      </c>
      <c r="O420">
        <v>112.125005671531</v>
      </c>
      <c r="P420">
        <v>88.427932853643597</v>
      </c>
      <c r="Q420">
        <v>70.722596374247999</v>
      </c>
      <c r="R420">
        <v>102.622801411395</v>
      </c>
      <c r="S420">
        <v>494.90602109541999</v>
      </c>
      <c r="T420">
        <v>0</v>
      </c>
      <c r="U420">
        <v>0</v>
      </c>
      <c r="V420">
        <v>48.275860430388697</v>
      </c>
      <c r="W420">
        <v>143.501746222452</v>
      </c>
    </row>
    <row r="421" spans="1:23" x14ac:dyDescent="0.3">
      <c r="A421" t="s">
        <v>353</v>
      </c>
      <c r="B421" t="s">
        <v>38</v>
      </c>
      <c r="C421" t="s">
        <v>0</v>
      </c>
      <c r="D421" t="s">
        <v>345</v>
      </c>
      <c r="E421" t="s">
        <v>280</v>
      </c>
      <c r="F421">
        <v>748.06031460449799</v>
      </c>
      <c r="G421">
        <v>745.45926955536095</v>
      </c>
      <c r="H421">
        <v>63.462976711115303</v>
      </c>
      <c r="I421">
        <v>5.6664335139665303</v>
      </c>
      <c r="J421">
        <v>21.590505244331901</v>
      </c>
      <c r="K421">
        <v>535.23266747607602</v>
      </c>
      <c r="L421">
        <v>287.71285047720301</v>
      </c>
      <c r="M421">
        <v>54.471267366301703</v>
      </c>
      <c r="N421">
        <v>171.16853757506701</v>
      </c>
      <c r="O421">
        <v>138.84874908666899</v>
      </c>
      <c r="P421">
        <v>93.425967696538905</v>
      </c>
      <c r="Q421">
        <v>74.648609401694202</v>
      </c>
      <c r="R421">
        <v>108.507775097809</v>
      </c>
      <c r="S421">
        <v>494.90602109541999</v>
      </c>
      <c r="T421">
        <v>0</v>
      </c>
      <c r="U421">
        <v>0</v>
      </c>
      <c r="V421">
        <v>49.088322520594303</v>
      </c>
      <c r="W421">
        <v>166.00042267287199</v>
      </c>
    </row>
    <row r="422" spans="1:23" x14ac:dyDescent="0.3">
      <c r="A422" t="s">
        <v>353</v>
      </c>
      <c r="B422" t="s">
        <v>38</v>
      </c>
      <c r="C422" t="s">
        <v>0</v>
      </c>
      <c r="D422" t="s">
        <v>345</v>
      </c>
      <c r="E422" t="s">
        <v>282</v>
      </c>
      <c r="F422">
        <v>663.56686108130998</v>
      </c>
      <c r="G422">
        <v>661.56345499347299</v>
      </c>
      <c r="H422">
        <v>44.686694360623001</v>
      </c>
      <c r="I422">
        <v>4.2223089919902597</v>
      </c>
      <c r="J422">
        <v>13.9138637094497</v>
      </c>
      <c r="K422">
        <v>404.597589719589</v>
      </c>
      <c r="L422">
        <v>241.483627192689</v>
      </c>
      <c r="M422">
        <v>52.487968734727801</v>
      </c>
      <c r="N422">
        <v>165.40850592700599</v>
      </c>
      <c r="O422">
        <v>112.718715096067</v>
      </c>
      <c r="P422">
        <v>90.182984200343697</v>
      </c>
      <c r="Q422">
        <v>71.855081359519104</v>
      </c>
      <c r="R422">
        <v>105.06118090875</v>
      </c>
      <c r="S422">
        <v>494.90602109541999</v>
      </c>
      <c r="T422">
        <v>0</v>
      </c>
      <c r="U422">
        <v>0</v>
      </c>
      <c r="V422">
        <v>57.107594285877703</v>
      </c>
      <c r="W422">
        <v>163.725431147314</v>
      </c>
    </row>
    <row r="423" spans="1:23" x14ac:dyDescent="0.3">
      <c r="A423" t="s">
        <v>353</v>
      </c>
      <c r="B423" t="s">
        <v>38</v>
      </c>
      <c r="C423" t="s">
        <v>0</v>
      </c>
      <c r="D423" t="s">
        <v>345</v>
      </c>
      <c r="E423" t="s">
        <v>284</v>
      </c>
      <c r="F423">
        <v>720.14048990084302</v>
      </c>
      <c r="G423">
        <v>717.55325731547498</v>
      </c>
      <c r="H423">
        <v>87.449770981156703</v>
      </c>
      <c r="I423">
        <v>5.6489862421402002</v>
      </c>
      <c r="J423">
        <v>21.262328932341301</v>
      </c>
      <c r="K423">
        <v>497.28333515044102</v>
      </c>
      <c r="L423">
        <v>271.44873043098499</v>
      </c>
      <c r="M423">
        <v>53.716465714658099</v>
      </c>
      <c r="N423">
        <v>170.05743534974499</v>
      </c>
      <c r="O423">
        <v>126.447118398244</v>
      </c>
      <c r="P423">
        <v>91.652636989377299</v>
      </c>
      <c r="Q423">
        <v>73.346764221131707</v>
      </c>
      <c r="R423">
        <v>106.317224412065</v>
      </c>
      <c r="S423">
        <v>494.90602109541999</v>
      </c>
      <c r="T423">
        <v>0</v>
      </c>
      <c r="U423">
        <v>0</v>
      </c>
      <c r="V423">
        <v>56.881594988887301</v>
      </c>
      <c r="W423">
        <v>155.39509430090001</v>
      </c>
    </row>
    <row r="424" spans="1:23" x14ac:dyDescent="0.3">
      <c r="A424" t="s">
        <v>353</v>
      </c>
      <c r="B424" t="s">
        <v>38</v>
      </c>
      <c r="C424" t="s">
        <v>0</v>
      </c>
      <c r="D424" t="s">
        <v>346</v>
      </c>
      <c r="E424" t="s">
        <v>285</v>
      </c>
      <c r="F424">
        <v>644.02947844171899</v>
      </c>
      <c r="G424">
        <v>642.00382099298304</v>
      </c>
      <c r="H424">
        <v>74.049845633599105</v>
      </c>
      <c r="I424">
        <v>4.2487797525743201</v>
      </c>
      <c r="J424">
        <v>17.045772423957501</v>
      </c>
      <c r="K424">
        <v>392.21895766999302</v>
      </c>
      <c r="L424">
        <v>216.70585531009499</v>
      </c>
      <c r="M424">
        <v>52.099531073246297</v>
      </c>
      <c r="N424">
        <v>164.13315993726499</v>
      </c>
      <c r="O424">
        <v>107.408835509814</v>
      </c>
      <c r="P424">
        <v>87.305075874048001</v>
      </c>
      <c r="Q424">
        <v>69.974706377535796</v>
      </c>
      <c r="R424">
        <v>101.122341692535</v>
      </c>
      <c r="S424">
        <v>494.90602109541999</v>
      </c>
      <c r="T424">
        <v>0</v>
      </c>
      <c r="U424">
        <v>0</v>
      </c>
      <c r="V424">
        <v>52.8852137582534</v>
      </c>
      <c r="W424">
        <v>134.943100802207</v>
      </c>
    </row>
    <row r="425" spans="1:23" x14ac:dyDescent="0.3">
      <c r="A425" t="s">
        <v>353</v>
      </c>
      <c r="B425" t="s">
        <v>38</v>
      </c>
      <c r="C425" t="s">
        <v>0</v>
      </c>
      <c r="D425" t="s">
        <v>346</v>
      </c>
      <c r="E425" t="s">
        <v>286</v>
      </c>
      <c r="F425">
        <v>719.55848790191999</v>
      </c>
      <c r="G425">
        <v>716.99846628802004</v>
      </c>
      <c r="H425">
        <v>83.158235778777097</v>
      </c>
      <c r="I425">
        <v>5.7313722735663397</v>
      </c>
      <c r="J425">
        <v>22.098527677539099</v>
      </c>
      <c r="K425">
        <v>542.65976468786198</v>
      </c>
      <c r="L425">
        <v>251.51850498847199</v>
      </c>
      <c r="M425">
        <v>53.920448851809503</v>
      </c>
      <c r="N425">
        <v>169.84490494916301</v>
      </c>
      <c r="O425">
        <v>134.50728981398001</v>
      </c>
      <c r="P425">
        <v>90.139828218409207</v>
      </c>
      <c r="Q425">
        <v>72.601347049090094</v>
      </c>
      <c r="R425">
        <v>103.946449144529</v>
      </c>
      <c r="S425">
        <v>494.90602109541999</v>
      </c>
      <c r="T425">
        <v>0</v>
      </c>
      <c r="U425">
        <v>0</v>
      </c>
      <c r="V425">
        <v>62.223943347530799</v>
      </c>
      <c r="W425">
        <v>136.24272145379899</v>
      </c>
    </row>
    <row r="426" spans="1:23" x14ac:dyDescent="0.3">
      <c r="A426" t="s">
        <v>353</v>
      </c>
      <c r="B426" t="s">
        <v>38</v>
      </c>
      <c r="C426" t="s">
        <v>0</v>
      </c>
      <c r="D426" t="s">
        <v>346</v>
      </c>
      <c r="E426" t="s">
        <v>288</v>
      </c>
      <c r="F426">
        <v>653.30805585562496</v>
      </c>
      <c r="G426">
        <v>651.15384834849601</v>
      </c>
      <c r="H426">
        <v>81.689688501709099</v>
      </c>
      <c r="I426">
        <v>4.60079894973207</v>
      </c>
      <c r="J426">
        <v>18.3052356791428</v>
      </c>
      <c r="K426">
        <v>410.88335516784599</v>
      </c>
      <c r="L426">
        <v>234.43329536428499</v>
      </c>
      <c r="M426">
        <v>52.693773292035203</v>
      </c>
      <c r="N426">
        <v>164.63309631223899</v>
      </c>
      <c r="O426">
        <v>111.79537975330599</v>
      </c>
      <c r="P426">
        <v>88.818010780577296</v>
      </c>
      <c r="Q426">
        <v>71.369856527245602</v>
      </c>
      <c r="R426">
        <v>102.623509235318</v>
      </c>
      <c r="S426">
        <v>494.90602109541999</v>
      </c>
      <c r="T426">
        <v>0</v>
      </c>
      <c r="U426">
        <v>0</v>
      </c>
      <c r="V426">
        <v>63.358439248900098</v>
      </c>
      <c r="W426">
        <v>137.43801308481599</v>
      </c>
    </row>
    <row r="427" spans="1:23" x14ac:dyDescent="0.3">
      <c r="A427" t="s">
        <v>353</v>
      </c>
      <c r="B427" t="s">
        <v>38</v>
      </c>
      <c r="C427" t="s">
        <v>0</v>
      </c>
      <c r="D427" t="s">
        <v>346</v>
      </c>
      <c r="E427" t="s">
        <v>305</v>
      </c>
      <c r="F427">
        <v>682.13589771923603</v>
      </c>
      <c r="G427">
        <v>679.60704438584798</v>
      </c>
      <c r="H427">
        <v>119.28104097036299</v>
      </c>
      <c r="I427">
        <v>5.6028093367399396</v>
      </c>
      <c r="J427">
        <v>22.202131168527</v>
      </c>
      <c r="K427">
        <v>474.808824233851</v>
      </c>
      <c r="L427">
        <v>241.599389577165</v>
      </c>
      <c r="M427">
        <v>53.2124424971718</v>
      </c>
      <c r="N427">
        <v>167.09919031234099</v>
      </c>
      <c r="O427">
        <v>122.19438395122501</v>
      </c>
      <c r="P427">
        <v>89.407964818474994</v>
      </c>
      <c r="Q427">
        <v>71.790369084328105</v>
      </c>
      <c r="R427">
        <v>103.365758915277</v>
      </c>
      <c r="S427">
        <v>494.90602109541999</v>
      </c>
      <c r="T427">
        <v>0</v>
      </c>
      <c r="U427">
        <v>0</v>
      </c>
      <c r="V427">
        <v>57.521519298795901</v>
      </c>
      <c r="W427">
        <v>138.95303328924999</v>
      </c>
    </row>
    <row r="428" spans="1:23" x14ac:dyDescent="0.3">
      <c r="A428" t="s">
        <v>353</v>
      </c>
      <c r="B428" t="s">
        <v>38</v>
      </c>
      <c r="C428" t="s">
        <v>0</v>
      </c>
      <c r="D428" t="s">
        <v>347</v>
      </c>
      <c r="E428" t="s">
        <v>308</v>
      </c>
      <c r="F428">
        <v>617.64463227540205</v>
      </c>
      <c r="G428">
        <v>3644.4612179537198</v>
      </c>
      <c r="H428">
        <v>122.359210564796</v>
      </c>
      <c r="I428">
        <v>4.1237891913201699</v>
      </c>
      <c r="J428">
        <v>7.69785797838402</v>
      </c>
      <c r="K428">
        <v>473.93257026543199</v>
      </c>
      <c r="L428">
        <v>377.098724881762</v>
      </c>
      <c r="M428">
        <v>49.129252355672101</v>
      </c>
      <c r="N428">
        <v>151.25614556844701</v>
      </c>
      <c r="O428">
        <v>98.291651263976703</v>
      </c>
      <c r="P428">
        <v>109.139089146754</v>
      </c>
      <c r="Q428">
        <v>92.584308716238397</v>
      </c>
      <c r="R428">
        <v>122.166606781724</v>
      </c>
      <c r="S428">
        <v>448.62980080148901</v>
      </c>
      <c r="T428">
        <v>0</v>
      </c>
      <c r="U428">
        <v>0</v>
      </c>
      <c r="V428">
        <v>57.703657994028198</v>
      </c>
      <c r="W428">
        <v>132.87999984715901</v>
      </c>
    </row>
    <row r="429" spans="1:23" x14ac:dyDescent="0.3">
      <c r="A429" t="s">
        <v>354</v>
      </c>
      <c r="B429" t="s">
        <v>39</v>
      </c>
      <c r="C429" t="s">
        <v>0</v>
      </c>
      <c r="D429" t="s">
        <v>332</v>
      </c>
      <c r="E429" t="s">
        <v>52</v>
      </c>
      <c r="F429">
        <v>1614.8039072142301</v>
      </c>
      <c r="G429">
        <v>1523.6719096557199</v>
      </c>
      <c r="H429">
        <v>11.520066105866199</v>
      </c>
      <c r="I429">
        <v>5.22957954740692</v>
      </c>
      <c r="J429">
        <v>15.0742459521315</v>
      </c>
      <c r="K429">
        <v>1143.5806692436099</v>
      </c>
      <c r="L429">
        <v>1685.91093826633</v>
      </c>
      <c r="M429">
        <v>7.7268845304524101</v>
      </c>
      <c r="N429">
        <v>134.91909883161901</v>
      </c>
      <c r="O429">
        <v>2502.8887268220901</v>
      </c>
      <c r="P429">
        <v>353.83192713856101</v>
      </c>
      <c r="Q429">
        <v>183.46745377278501</v>
      </c>
      <c r="R429">
        <v>585.63382862838796</v>
      </c>
      <c r="S429">
        <v>1844.2744851694799</v>
      </c>
      <c r="T429">
        <v>75420.585781141795</v>
      </c>
      <c r="U429">
        <v>11757.685210658799</v>
      </c>
      <c r="V429">
        <v>6.4954320370844201</v>
      </c>
      <c r="W429">
        <v>3980.1523840742502</v>
      </c>
    </row>
    <row r="430" spans="1:23" x14ac:dyDescent="0.3">
      <c r="A430" t="s">
        <v>354</v>
      </c>
      <c r="B430" t="s">
        <v>39</v>
      </c>
      <c r="C430" t="s">
        <v>0</v>
      </c>
      <c r="D430" t="s">
        <v>332</v>
      </c>
      <c r="E430" t="s">
        <v>53</v>
      </c>
      <c r="F430">
        <v>1587.97904946366</v>
      </c>
      <c r="G430">
        <v>1496.8975840081</v>
      </c>
      <c r="H430">
        <v>4.5708367556218397</v>
      </c>
      <c r="I430">
        <v>5.0911114937101001</v>
      </c>
      <c r="J430">
        <v>14.5800292122375</v>
      </c>
      <c r="K430">
        <v>1128.55183658597</v>
      </c>
      <c r="L430">
        <v>1664.75105837709</v>
      </c>
      <c r="M430">
        <v>7.9386777484377999</v>
      </c>
      <c r="N430">
        <v>138.85971986451901</v>
      </c>
      <c r="O430">
        <v>2533.1123874001501</v>
      </c>
      <c r="P430">
        <v>354.65856304036203</v>
      </c>
      <c r="Q430">
        <v>183.14771916444599</v>
      </c>
      <c r="R430">
        <v>585.08903772823305</v>
      </c>
      <c r="S430">
        <v>1844.2744851694799</v>
      </c>
      <c r="T430">
        <v>75420.585781141795</v>
      </c>
      <c r="U430">
        <v>11757.685210658799</v>
      </c>
      <c r="V430">
        <v>22.395873197907299</v>
      </c>
      <c r="W430">
        <v>4052.7591242045</v>
      </c>
    </row>
    <row r="431" spans="1:23" x14ac:dyDescent="0.3">
      <c r="A431" t="s">
        <v>354</v>
      </c>
      <c r="B431" t="s">
        <v>39</v>
      </c>
      <c r="C431" t="s">
        <v>0</v>
      </c>
      <c r="D431" t="s">
        <v>332</v>
      </c>
      <c r="E431" t="s">
        <v>54</v>
      </c>
      <c r="F431">
        <v>1521.4495135469101</v>
      </c>
      <c r="G431">
        <v>1430.5015837312301</v>
      </c>
      <c r="H431">
        <v>1.7400836112014599</v>
      </c>
      <c r="I431">
        <v>4.7287148443065297</v>
      </c>
      <c r="J431">
        <v>13.240724648458899</v>
      </c>
      <c r="K431">
        <v>1038.04770616307</v>
      </c>
      <c r="L431">
        <v>1629.9150153596499</v>
      </c>
      <c r="M431">
        <v>7.7031884651114799</v>
      </c>
      <c r="N431">
        <v>136.821509622641</v>
      </c>
      <c r="O431">
        <v>2521.9642635758601</v>
      </c>
      <c r="P431">
        <v>348.48039256493399</v>
      </c>
      <c r="Q431">
        <v>178.95698300119301</v>
      </c>
      <c r="R431">
        <v>572.22498921091506</v>
      </c>
      <c r="S431">
        <v>1844.2744851694799</v>
      </c>
      <c r="T431">
        <v>75420.585781141795</v>
      </c>
      <c r="U431">
        <v>11757.685210658799</v>
      </c>
      <c r="V431">
        <v>23.044993720098301</v>
      </c>
      <c r="W431">
        <v>4031.2599282583101</v>
      </c>
    </row>
    <row r="432" spans="1:23" x14ac:dyDescent="0.3">
      <c r="A432" t="s">
        <v>354</v>
      </c>
      <c r="B432" t="s">
        <v>39</v>
      </c>
      <c r="C432" t="s">
        <v>0</v>
      </c>
      <c r="D432" t="s">
        <v>332</v>
      </c>
      <c r="E432" t="s">
        <v>55</v>
      </c>
      <c r="F432">
        <v>1498.5270758941999</v>
      </c>
      <c r="G432">
        <v>1407.48577422325</v>
      </c>
      <c r="H432">
        <v>9.3632947137754492</v>
      </c>
      <c r="I432">
        <v>5.0589698001512202</v>
      </c>
      <c r="J432">
        <v>13.449806504367199</v>
      </c>
      <c r="K432">
        <v>1072.92601576578</v>
      </c>
      <c r="L432">
        <v>1667.9563179434999</v>
      </c>
      <c r="M432">
        <v>7.2974452293200303</v>
      </c>
      <c r="N432">
        <v>135.392320942586</v>
      </c>
      <c r="O432">
        <v>2497.7971330908099</v>
      </c>
      <c r="P432">
        <v>354.54360708298401</v>
      </c>
      <c r="Q432">
        <v>183.17526532651499</v>
      </c>
      <c r="R432">
        <v>585.33173388993703</v>
      </c>
      <c r="S432">
        <v>1844.2744851694799</v>
      </c>
      <c r="T432">
        <v>75420.585781141795</v>
      </c>
      <c r="U432">
        <v>11757.685210658799</v>
      </c>
      <c r="V432">
        <v>23.933804672028199</v>
      </c>
      <c r="W432">
        <v>4031.4903329236599</v>
      </c>
    </row>
    <row r="433" spans="1:23" x14ac:dyDescent="0.3">
      <c r="A433" t="s">
        <v>354</v>
      </c>
      <c r="B433" t="s">
        <v>39</v>
      </c>
      <c r="C433" t="s">
        <v>0</v>
      </c>
      <c r="D433" t="s">
        <v>333</v>
      </c>
      <c r="E433" t="s">
        <v>56</v>
      </c>
      <c r="F433">
        <v>952.245350465309</v>
      </c>
      <c r="G433">
        <v>932.79637057095294</v>
      </c>
      <c r="H433">
        <v>4.6101070171889598</v>
      </c>
      <c r="I433">
        <v>4.8815166379056096</v>
      </c>
      <c r="J433">
        <v>10.6387275855315</v>
      </c>
      <c r="K433">
        <v>921.05931015993201</v>
      </c>
      <c r="L433">
        <v>1442.9095342473299</v>
      </c>
      <c r="M433">
        <v>6.5377788149493101</v>
      </c>
      <c r="N433">
        <v>97.647049988206803</v>
      </c>
      <c r="O433">
        <v>1926.7238661174299</v>
      </c>
      <c r="P433">
        <v>209.38069575000799</v>
      </c>
      <c r="Q433">
        <v>113.56589785288701</v>
      </c>
      <c r="R433">
        <v>377.02662117179102</v>
      </c>
      <c r="S433">
        <v>1621.8676363577999</v>
      </c>
      <c r="T433">
        <v>8869.0216396567503</v>
      </c>
      <c r="U433">
        <v>7181.8014148719703</v>
      </c>
      <c r="V433">
        <v>21.108669852628299</v>
      </c>
      <c r="W433">
        <v>2931.0425501694999</v>
      </c>
    </row>
    <row r="434" spans="1:23" x14ac:dyDescent="0.3">
      <c r="A434" t="s">
        <v>354</v>
      </c>
      <c r="B434" t="s">
        <v>39</v>
      </c>
      <c r="C434" t="s">
        <v>0</v>
      </c>
      <c r="D434" t="s">
        <v>333</v>
      </c>
      <c r="E434" t="s">
        <v>57</v>
      </c>
      <c r="F434">
        <v>854.93451715857395</v>
      </c>
      <c r="G434">
        <v>835.63812257376298</v>
      </c>
      <c r="H434">
        <v>2.8538587311338599</v>
      </c>
      <c r="I434">
        <v>4.4509249202676404</v>
      </c>
      <c r="J434">
        <v>9.2644952865458094</v>
      </c>
      <c r="K434">
        <v>842.85550984158397</v>
      </c>
      <c r="L434">
        <v>1359.99851432899</v>
      </c>
      <c r="M434">
        <v>6.3742751222738203</v>
      </c>
      <c r="N434">
        <v>99.169837292378006</v>
      </c>
      <c r="O434">
        <v>1947.54381199004</v>
      </c>
      <c r="P434">
        <v>202.98916605551901</v>
      </c>
      <c r="Q434">
        <v>108.157711781725</v>
      </c>
      <c r="R434">
        <v>360.88763722030802</v>
      </c>
      <c r="S434">
        <v>1621.8676363577999</v>
      </c>
      <c r="T434">
        <v>8869.0216396567503</v>
      </c>
      <c r="U434">
        <v>7181.8014148719703</v>
      </c>
      <c r="V434">
        <v>25.482321658009798</v>
      </c>
      <c r="W434">
        <v>2988.1973948841801</v>
      </c>
    </row>
    <row r="435" spans="1:23" x14ac:dyDescent="0.3">
      <c r="A435" t="s">
        <v>354</v>
      </c>
      <c r="B435" t="s">
        <v>39</v>
      </c>
      <c r="C435" t="s">
        <v>0</v>
      </c>
      <c r="D435" t="s">
        <v>333</v>
      </c>
      <c r="E435" t="s">
        <v>58</v>
      </c>
      <c r="F435">
        <v>749.29866332745803</v>
      </c>
      <c r="G435">
        <v>730.14879944708196</v>
      </c>
      <c r="H435">
        <v>1.79043157423935</v>
      </c>
      <c r="I435">
        <v>4.0634226081506002</v>
      </c>
      <c r="J435">
        <v>7.6986884392459602</v>
      </c>
      <c r="K435">
        <v>747.31428461322002</v>
      </c>
      <c r="L435">
        <v>1278.1132620941401</v>
      </c>
      <c r="M435">
        <v>5.82239043043481</v>
      </c>
      <c r="N435">
        <v>97.103743369162004</v>
      </c>
      <c r="O435">
        <v>1938.2003058718501</v>
      </c>
      <c r="P435">
        <v>196.17161102021799</v>
      </c>
      <c r="Q435">
        <v>103.081647647442</v>
      </c>
      <c r="R435">
        <v>345.51576066111198</v>
      </c>
      <c r="S435">
        <v>1621.8676363577999</v>
      </c>
      <c r="T435">
        <v>8869.0216396567503</v>
      </c>
      <c r="U435">
        <v>7181.8014148719703</v>
      </c>
      <c r="V435">
        <v>23.714592384727698</v>
      </c>
      <c r="W435">
        <v>2990.4453319173099</v>
      </c>
    </row>
    <row r="436" spans="1:23" x14ac:dyDescent="0.3">
      <c r="A436" t="s">
        <v>354</v>
      </c>
      <c r="B436" t="s">
        <v>39</v>
      </c>
      <c r="C436" t="s">
        <v>0</v>
      </c>
      <c r="D436" t="s">
        <v>333</v>
      </c>
      <c r="E436" t="s">
        <v>59</v>
      </c>
      <c r="F436">
        <v>1072.59762493638</v>
      </c>
      <c r="G436">
        <v>1053.16288406888</v>
      </c>
      <c r="H436">
        <v>3.8492148627184899</v>
      </c>
      <c r="I436">
        <v>4.8111911817554898</v>
      </c>
      <c r="J436">
        <v>10.7957711220803</v>
      </c>
      <c r="K436">
        <v>943.17653266756702</v>
      </c>
      <c r="L436">
        <v>1398.62115681506</v>
      </c>
      <c r="M436">
        <v>6.9547637591253997</v>
      </c>
      <c r="N436">
        <v>100.32608901534</v>
      </c>
      <c r="O436">
        <v>1946.0904593052601</v>
      </c>
      <c r="P436">
        <v>207.75105911428199</v>
      </c>
      <c r="Q436">
        <v>111.73142338049701</v>
      </c>
      <c r="R436">
        <v>371.29788153355997</v>
      </c>
      <c r="S436">
        <v>1621.8676363577999</v>
      </c>
      <c r="T436">
        <v>8869.0216396567503</v>
      </c>
      <c r="U436">
        <v>7181.8014148719703</v>
      </c>
      <c r="V436">
        <v>23.4612068218246</v>
      </c>
      <c r="W436">
        <v>2986.7486890968698</v>
      </c>
    </row>
    <row r="437" spans="1:23" x14ac:dyDescent="0.3">
      <c r="A437" t="s">
        <v>354</v>
      </c>
      <c r="B437" t="s">
        <v>39</v>
      </c>
      <c r="C437" t="s">
        <v>0</v>
      </c>
      <c r="D437" t="s">
        <v>334</v>
      </c>
      <c r="E437" t="s">
        <v>60</v>
      </c>
      <c r="F437">
        <v>1542.44927720549</v>
      </c>
      <c r="G437">
        <v>1489.31428710676</v>
      </c>
      <c r="H437">
        <v>4.7155449833051204</v>
      </c>
      <c r="I437">
        <v>4.9517906469467103</v>
      </c>
      <c r="J437">
        <v>12.502085341775</v>
      </c>
      <c r="K437">
        <v>1051.8296196041799</v>
      </c>
      <c r="L437">
        <v>1473.4103394726999</v>
      </c>
      <c r="M437">
        <v>6.6655750115771299</v>
      </c>
      <c r="N437">
        <v>115.710030466304</v>
      </c>
      <c r="O437">
        <v>2655.63839663622</v>
      </c>
      <c r="P437">
        <v>282.130828041249</v>
      </c>
      <c r="Q437">
        <v>152.67323719399801</v>
      </c>
      <c r="R437">
        <v>498.17826147585799</v>
      </c>
      <c r="S437">
        <v>1434.7321443984399</v>
      </c>
      <c r="T437">
        <v>41451.455417953002</v>
      </c>
      <c r="U437">
        <v>8422.2999431694207</v>
      </c>
      <c r="V437">
        <v>22.167994991956601</v>
      </c>
      <c r="W437">
        <v>3944.6677929488701</v>
      </c>
    </row>
    <row r="438" spans="1:23" x14ac:dyDescent="0.3">
      <c r="A438" t="s">
        <v>354</v>
      </c>
      <c r="B438" t="s">
        <v>39</v>
      </c>
      <c r="C438" t="s">
        <v>0</v>
      </c>
      <c r="D438" t="s">
        <v>334</v>
      </c>
      <c r="E438" t="s">
        <v>61</v>
      </c>
      <c r="F438">
        <v>1582.66229260501</v>
      </c>
      <c r="G438">
        <v>1529.6196360854101</v>
      </c>
      <c r="H438">
        <v>2.7872219514204599</v>
      </c>
      <c r="I438">
        <v>4.65328095738868</v>
      </c>
      <c r="J438">
        <v>12.0296385060094</v>
      </c>
      <c r="K438">
        <v>1025.4095491565299</v>
      </c>
      <c r="L438">
        <v>1431.46765028609</v>
      </c>
      <c r="M438">
        <v>7.01204505724907</v>
      </c>
      <c r="N438">
        <v>117.99045097910999</v>
      </c>
      <c r="O438">
        <v>2680.34057917269</v>
      </c>
      <c r="P438">
        <v>278.81733039746899</v>
      </c>
      <c r="Q438">
        <v>149.65492877056801</v>
      </c>
      <c r="R438">
        <v>488.70171789262798</v>
      </c>
      <c r="S438">
        <v>1434.7321443984399</v>
      </c>
      <c r="T438">
        <v>41451.455417953002</v>
      </c>
      <c r="U438">
        <v>8422.2999431694207</v>
      </c>
      <c r="V438">
        <v>23.7566073597959</v>
      </c>
      <c r="W438">
        <v>3992.3344567394402</v>
      </c>
    </row>
    <row r="439" spans="1:23" x14ac:dyDescent="0.3">
      <c r="A439" t="s">
        <v>354</v>
      </c>
      <c r="B439" t="s">
        <v>39</v>
      </c>
      <c r="C439" t="s">
        <v>0</v>
      </c>
      <c r="D439" t="s">
        <v>334</v>
      </c>
      <c r="E439" t="s">
        <v>62</v>
      </c>
      <c r="F439">
        <v>1350.2582174714801</v>
      </c>
      <c r="G439">
        <v>1297.3544061776299</v>
      </c>
      <c r="H439">
        <v>2.2858651872889402</v>
      </c>
      <c r="I439">
        <v>4.3637377582115304</v>
      </c>
      <c r="J439">
        <v>9.8112000074064998</v>
      </c>
      <c r="K439">
        <v>901.22807190046296</v>
      </c>
      <c r="L439">
        <v>1348.7539447101401</v>
      </c>
      <c r="M439">
        <v>6.0845303922417502</v>
      </c>
      <c r="N439">
        <v>115.86778970780099</v>
      </c>
      <c r="O439">
        <v>2665.0121099323501</v>
      </c>
      <c r="P439">
        <v>274.03795308702303</v>
      </c>
      <c r="Q439">
        <v>145.67417085906999</v>
      </c>
      <c r="R439">
        <v>477.16797853598098</v>
      </c>
      <c r="S439">
        <v>1434.7321443984399</v>
      </c>
      <c r="T439">
        <v>41451.455417953002</v>
      </c>
      <c r="U439">
        <v>8422.2999431694207</v>
      </c>
      <c r="V439">
        <v>24.525034728877301</v>
      </c>
      <c r="W439">
        <v>4001.12286789575</v>
      </c>
    </row>
    <row r="440" spans="1:23" x14ac:dyDescent="0.3">
      <c r="A440" t="s">
        <v>354</v>
      </c>
      <c r="B440" t="s">
        <v>39</v>
      </c>
      <c r="C440" t="s">
        <v>0</v>
      </c>
      <c r="D440" t="s">
        <v>334</v>
      </c>
      <c r="E440" t="s">
        <v>63</v>
      </c>
      <c r="F440">
        <v>1449.579409723</v>
      </c>
      <c r="G440">
        <v>1396.47962887066</v>
      </c>
      <c r="H440">
        <v>4.31707415009227</v>
      </c>
      <c r="I440">
        <v>4.90788389928802</v>
      </c>
      <c r="J440">
        <v>11.660158260947201</v>
      </c>
      <c r="K440">
        <v>1042.76647635072</v>
      </c>
      <c r="L440">
        <v>1404.2941803866399</v>
      </c>
      <c r="M440">
        <v>6.3050278676154701</v>
      </c>
      <c r="N440">
        <v>117.003352525704</v>
      </c>
      <c r="O440">
        <v>2668.09385597664</v>
      </c>
      <c r="P440">
        <v>282.44267102903802</v>
      </c>
      <c r="Q440">
        <v>151.66856949369301</v>
      </c>
      <c r="R440">
        <v>495.73712383574502</v>
      </c>
      <c r="S440">
        <v>1434.7321443984399</v>
      </c>
      <c r="T440">
        <v>41451.455417953002</v>
      </c>
      <c r="U440">
        <v>8422.2999431694207</v>
      </c>
      <c r="V440">
        <v>26.210284366220701</v>
      </c>
      <c r="W440">
        <v>4024.3667676833002</v>
      </c>
    </row>
    <row r="441" spans="1:23" x14ac:dyDescent="0.3">
      <c r="A441" t="s">
        <v>354</v>
      </c>
      <c r="B441" t="s">
        <v>39</v>
      </c>
      <c r="C441" t="s">
        <v>0</v>
      </c>
      <c r="D441" t="s">
        <v>335</v>
      </c>
      <c r="E441" t="s">
        <v>64</v>
      </c>
      <c r="F441">
        <v>1449.52480620388</v>
      </c>
      <c r="G441">
        <v>1392.05468368884</v>
      </c>
      <c r="H441">
        <v>4.9146704472106304</v>
      </c>
      <c r="I441">
        <v>4.88816275150129</v>
      </c>
      <c r="J441">
        <v>12.2059834698439</v>
      </c>
      <c r="K441">
        <v>1060.14277180918</v>
      </c>
      <c r="L441">
        <v>1557.4112417267399</v>
      </c>
      <c r="M441">
        <v>6.3321764779886296</v>
      </c>
      <c r="N441">
        <v>117.756295697363</v>
      </c>
      <c r="O441">
        <v>2972.5591387268601</v>
      </c>
      <c r="P441">
        <v>297.503347479252</v>
      </c>
      <c r="Q441">
        <v>164.01007946101799</v>
      </c>
      <c r="R441">
        <v>493.37888446099498</v>
      </c>
      <c r="S441">
        <v>1349.1304125383499</v>
      </c>
      <c r="T441">
        <v>47831.959110927499</v>
      </c>
      <c r="U441">
        <v>6455.1834420327996</v>
      </c>
      <c r="V441">
        <v>26.537046136166001</v>
      </c>
      <c r="W441">
        <v>4040.0628981520599</v>
      </c>
    </row>
    <row r="442" spans="1:23" x14ac:dyDescent="0.3">
      <c r="A442" t="s">
        <v>354</v>
      </c>
      <c r="B442" t="s">
        <v>39</v>
      </c>
      <c r="C442" t="s">
        <v>0</v>
      </c>
      <c r="D442" t="s">
        <v>335</v>
      </c>
      <c r="E442" t="s">
        <v>65</v>
      </c>
      <c r="F442">
        <v>1485.18595231575</v>
      </c>
      <c r="G442">
        <v>1427.7978648180999</v>
      </c>
      <c r="H442">
        <v>3.14169763402171</v>
      </c>
      <c r="I442">
        <v>4.6391223139935196</v>
      </c>
      <c r="J442">
        <v>11.6331512752778</v>
      </c>
      <c r="K442">
        <v>1030.61121591388</v>
      </c>
      <c r="L442">
        <v>1520.1834107278</v>
      </c>
      <c r="M442">
        <v>6.6004000109760703</v>
      </c>
      <c r="N442">
        <v>120.013231648889</v>
      </c>
      <c r="O442">
        <v>2995.2580619478099</v>
      </c>
      <c r="P442">
        <v>294.81471404944199</v>
      </c>
      <c r="Q442">
        <v>161.97443295151101</v>
      </c>
      <c r="R442">
        <v>486.999468456697</v>
      </c>
      <c r="S442">
        <v>1349.1304125383499</v>
      </c>
      <c r="T442">
        <v>47831.959110927499</v>
      </c>
      <c r="U442">
        <v>6455.1834420327996</v>
      </c>
      <c r="V442">
        <v>29.953165476164902</v>
      </c>
      <c r="W442">
        <v>4093.25617178109</v>
      </c>
    </row>
    <row r="443" spans="1:23" x14ac:dyDescent="0.3">
      <c r="A443" t="s">
        <v>354</v>
      </c>
      <c r="B443" t="s">
        <v>39</v>
      </c>
      <c r="C443" t="s">
        <v>0</v>
      </c>
      <c r="D443" t="s">
        <v>335</v>
      </c>
      <c r="E443" t="s">
        <v>66</v>
      </c>
      <c r="F443">
        <v>1264.1015558101101</v>
      </c>
      <c r="G443">
        <v>1206.8824785649899</v>
      </c>
      <c r="H443">
        <v>3.1176941821158701</v>
      </c>
      <c r="I443">
        <v>4.2220947602216201</v>
      </c>
      <c r="J443">
        <v>9.5439387474203699</v>
      </c>
      <c r="K443">
        <v>893.31019783949898</v>
      </c>
      <c r="L443">
        <v>1461.90604777723</v>
      </c>
      <c r="M443">
        <v>5.7730068632650404</v>
      </c>
      <c r="N443">
        <v>116.90468524619899</v>
      </c>
      <c r="O443">
        <v>2974.0146340690299</v>
      </c>
      <c r="P443">
        <v>286.94444302727402</v>
      </c>
      <c r="Q443">
        <v>156.84685712045601</v>
      </c>
      <c r="R443">
        <v>471.27212613658497</v>
      </c>
      <c r="S443">
        <v>1349.1304125383499</v>
      </c>
      <c r="T443">
        <v>47831.959110927499</v>
      </c>
      <c r="U443">
        <v>6455.1834420327996</v>
      </c>
      <c r="V443">
        <v>32.066299315002297</v>
      </c>
      <c r="W443">
        <v>4094.1245000818299</v>
      </c>
    </row>
    <row r="444" spans="1:23" x14ac:dyDescent="0.3">
      <c r="A444" t="s">
        <v>354</v>
      </c>
      <c r="B444" t="s">
        <v>39</v>
      </c>
      <c r="C444" t="s">
        <v>0</v>
      </c>
      <c r="D444" t="s">
        <v>335</v>
      </c>
      <c r="E444" t="s">
        <v>67</v>
      </c>
      <c r="F444">
        <v>1322.69171729955</v>
      </c>
      <c r="G444">
        <v>1265.3797139917001</v>
      </c>
      <c r="H444">
        <v>4.3294781295875104</v>
      </c>
      <c r="I444">
        <v>4.4922034309625003</v>
      </c>
      <c r="J444">
        <v>10.3063410684132</v>
      </c>
      <c r="K444">
        <v>953.44780897086196</v>
      </c>
      <c r="L444">
        <v>1473.6037581339399</v>
      </c>
      <c r="M444">
        <v>5.7673776446149496</v>
      </c>
      <c r="N444">
        <v>116.274338726487</v>
      </c>
      <c r="O444">
        <v>2963.2676293053701</v>
      </c>
      <c r="P444">
        <v>290.36846476911597</v>
      </c>
      <c r="Q444">
        <v>159.01843066556</v>
      </c>
      <c r="R444">
        <v>478.18870879337499</v>
      </c>
      <c r="S444">
        <v>1349.1304125383499</v>
      </c>
      <c r="T444">
        <v>47831.959110927499</v>
      </c>
      <c r="U444">
        <v>6455.1834420327996</v>
      </c>
      <c r="V444">
        <v>32.035608309253902</v>
      </c>
      <c r="W444">
        <v>4083.6157883681599</v>
      </c>
    </row>
    <row r="445" spans="1:23" x14ac:dyDescent="0.3">
      <c r="A445" t="s">
        <v>354</v>
      </c>
      <c r="B445" t="s">
        <v>39</v>
      </c>
      <c r="C445" t="s">
        <v>0</v>
      </c>
      <c r="D445" t="s">
        <v>336</v>
      </c>
      <c r="E445" t="s">
        <v>68</v>
      </c>
      <c r="F445">
        <v>1238.3947685790199</v>
      </c>
      <c r="G445">
        <v>1211.6922789268201</v>
      </c>
      <c r="H445">
        <v>6.1320208344324296</v>
      </c>
      <c r="I445">
        <v>4.7870477638073803</v>
      </c>
      <c r="J445">
        <v>14.1042954640999</v>
      </c>
      <c r="K445">
        <v>1014.9442430348701</v>
      </c>
      <c r="L445">
        <v>1679.4668568470599</v>
      </c>
      <c r="M445">
        <v>6.0092469386712901</v>
      </c>
      <c r="N445">
        <v>106.449660778994</v>
      </c>
      <c r="O445">
        <v>3583.6861707829999</v>
      </c>
      <c r="P445">
        <v>258.49044474115101</v>
      </c>
      <c r="Q445">
        <v>148.543185921863</v>
      </c>
      <c r="R445">
        <v>426.22817460530803</v>
      </c>
      <c r="S445">
        <v>1245.71862396137</v>
      </c>
      <c r="T445">
        <v>17294.332669935699</v>
      </c>
      <c r="U445">
        <v>6298.2921108734499</v>
      </c>
      <c r="V445">
        <v>29.654102412923798</v>
      </c>
      <c r="W445">
        <v>3449.6620798111499</v>
      </c>
    </row>
    <row r="446" spans="1:23" x14ac:dyDescent="0.3">
      <c r="A446" t="s">
        <v>354</v>
      </c>
      <c r="B446" t="s">
        <v>39</v>
      </c>
      <c r="C446" t="s">
        <v>0</v>
      </c>
      <c r="D446" t="s">
        <v>336</v>
      </c>
      <c r="E446" t="s">
        <v>69</v>
      </c>
      <c r="F446">
        <v>1236.4732767078699</v>
      </c>
      <c r="G446">
        <v>1209.8698038293601</v>
      </c>
      <c r="H446">
        <v>5.2890704424380104</v>
      </c>
      <c r="I446">
        <v>4.4983098648643596</v>
      </c>
      <c r="J446">
        <v>13.300680090182601</v>
      </c>
      <c r="K446">
        <v>965.89528054995799</v>
      </c>
      <c r="L446">
        <v>1649.43143176846</v>
      </c>
      <c r="M446">
        <v>6.0597079649873704</v>
      </c>
      <c r="N446">
        <v>106.752666091855</v>
      </c>
      <c r="O446">
        <v>3591.41656039706</v>
      </c>
      <c r="P446">
        <v>254.76350485697299</v>
      </c>
      <c r="Q446">
        <v>145.279775549645</v>
      </c>
      <c r="R446">
        <v>417.28273897153201</v>
      </c>
      <c r="S446">
        <v>1245.71862396137</v>
      </c>
      <c r="T446">
        <v>17294.332669935699</v>
      </c>
      <c r="U446">
        <v>6298.2921108734499</v>
      </c>
      <c r="V446">
        <v>44.488593732594602</v>
      </c>
      <c r="W446">
        <v>3472.9199430332001</v>
      </c>
    </row>
    <row r="447" spans="1:23" x14ac:dyDescent="0.3">
      <c r="A447" t="s">
        <v>354</v>
      </c>
      <c r="B447" t="s">
        <v>39</v>
      </c>
      <c r="C447" t="s">
        <v>0</v>
      </c>
      <c r="D447" t="s">
        <v>336</v>
      </c>
      <c r="E447" t="s">
        <v>70</v>
      </c>
      <c r="F447">
        <v>1064.43054189079</v>
      </c>
      <c r="G447">
        <v>1037.94979665503</v>
      </c>
      <c r="H447">
        <v>5.1817457660863502</v>
      </c>
      <c r="I447">
        <v>4.2074359598362596</v>
      </c>
      <c r="J447">
        <v>11.6704637357713</v>
      </c>
      <c r="K447">
        <v>878.58613285751403</v>
      </c>
      <c r="L447">
        <v>1598.67734657708</v>
      </c>
      <c r="M447">
        <v>5.3175498066860802</v>
      </c>
      <c r="N447">
        <v>104.293166815655</v>
      </c>
      <c r="O447">
        <v>3577.5475466753901</v>
      </c>
      <c r="P447">
        <v>249.92685451904001</v>
      </c>
      <c r="Q447">
        <v>141.22946164864501</v>
      </c>
      <c r="R447">
        <v>406.52073080563002</v>
      </c>
      <c r="S447">
        <v>1245.71862396137</v>
      </c>
      <c r="T447">
        <v>17294.332669935699</v>
      </c>
      <c r="U447">
        <v>6298.2921108734499</v>
      </c>
      <c r="V447">
        <v>51.850202615554998</v>
      </c>
      <c r="W447">
        <v>3473.1401332437999</v>
      </c>
    </row>
    <row r="448" spans="1:23" x14ac:dyDescent="0.3">
      <c r="A448" t="s">
        <v>354</v>
      </c>
      <c r="B448" t="s">
        <v>39</v>
      </c>
      <c r="C448" t="s">
        <v>0</v>
      </c>
      <c r="D448" t="s">
        <v>336</v>
      </c>
      <c r="E448" t="s">
        <v>71</v>
      </c>
      <c r="F448">
        <v>1173.7762963493001</v>
      </c>
      <c r="G448">
        <v>1147.1147469689899</v>
      </c>
      <c r="H448">
        <v>7.5303070578364304</v>
      </c>
      <c r="I448">
        <v>4.7226389892927001</v>
      </c>
      <c r="J448">
        <v>13.2517259412593</v>
      </c>
      <c r="K448">
        <v>974.89195194288197</v>
      </c>
      <c r="L448">
        <v>1664.8121251103</v>
      </c>
      <c r="M448">
        <v>5.6396355725679097</v>
      </c>
      <c r="N448">
        <v>106.18033223100799</v>
      </c>
      <c r="O448">
        <v>3578.1875587947602</v>
      </c>
      <c r="P448">
        <v>259.01454203403102</v>
      </c>
      <c r="Q448">
        <v>148.387198730894</v>
      </c>
      <c r="R448">
        <v>426.50603106665102</v>
      </c>
      <c r="S448">
        <v>1245.71862396137</v>
      </c>
      <c r="T448">
        <v>17294.332669935699</v>
      </c>
      <c r="U448">
        <v>6298.2921108734499</v>
      </c>
      <c r="V448">
        <v>53.051090525596798</v>
      </c>
      <c r="W448">
        <v>3477.12449620599</v>
      </c>
    </row>
    <row r="449" spans="1:23" x14ac:dyDescent="0.3">
      <c r="A449" t="s">
        <v>354</v>
      </c>
      <c r="B449" t="s">
        <v>39</v>
      </c>
      <c r="C449" t="s">
        <v>0</v>
      </c>
      <c r="D449" t="s">
        <v>337</v>
      </c>
      <c r="E449" t="s">
        <v>72</v>
      </c>
      <c r="F449">
        <v>1192.5296597564</v>
      </c>
      <c r="G449">
        <v>1175.56524481417</v>
      </c>
      <c r="H449">
        <v>8.2066740536770695</v>
      </c>
      <c r="I449">
        <v>4.5152207640987401</v>
      </c>
      <c r="J449">
        <v>10.641936432736101</v>
      </c>
      <c r="K449">
        <v>944.84262760341801</v>
      </c>
      <c r="L449">
        <v>1339.4497945200901</v>
      </c>
      <c r="M449">
        <v>5.3751806557593502</v>
      </c>
      <c r="N449">
        <v>101.854859763928</v>
      </c>
      <c r="O449">
        <v>3496.65765286652</v>
      </c>
      <c r="P449">
        <v>263.13976540596099</v>
      </c>
      <c r="Q449">
        <v>147.25913824983201</v>
      </c>
      <c r="R449">
        <v>437.36071367053199</v>
      </c>
      <c r="S449">
        <v>1151.77872293468</v>
      </c>
      <c r="T449">
        <v>11201.5643630962</v>
      </c>
      <c r="U449">
        <v>2883.97120309092</v>
      </c>
      <c r="V449">
        <v>48.6837994560588</v>
      </c>
      <c r="W449">
        <v>3432.6841885966301</v>
      </c>
    </row>
    <row r="450" spans="1:23" x14ac:dyDescent="0.3">
      <c r="A450" t="s">
        <v>354</v>
      </c>
      <c r="B450" t="s">
        <v>39</v>
      </c>
      <c r="C450" t="s">
        <v>0</v>
      </c>
      <c r="D450" t="s">
        <v>337</v>
      </c>
      <c r="E450" t="s">
        <v>73</v>
      </c>
      <c r="F450">
        <v>1221.61206410368</v>
      </c>
      <c r="G450">
        <v>1204.71152355707</v>
      </c>
      <c r="H450">
        <v>5.59096596483782</v>
      </c>
      <c r="I450">
        <v>4.3196171481220196</v>
      </c>
      <c r="J450">
        <v>10.211956526117</v>
      </c>
      <c r="K450">
        <v>936.654786219485</v>
      </c>
      <c r="L450">
        <v>1317.2666715051</v>
      </c>
      <c r="M450">
        <v>5.56968868574097</v>
      </c>
      <c r="N450">
        <v>103.605916687819</v>
      </c>
      <c r="O450">
        <v>3518.47533174821</v>
      </c>
      <c r="P450">
        <v>262.66271922590897</v>
      </c>
      <c r="Q450">
        <v>146.10217276484499</v>
      </c>
      <c r="R450">
        <v>434.77703706978599</v>
      </c>
      <c r="S450">
        <v>1151.77872293468</v>
      </c>
      <c r="T450">
        <v>11201.5643630962</v>
      </c>
      <c r="U450">
        <v>2883.97120309092</v>
      </c>
      <c r="V450">
        <v>58.5721039646698</v>
      </c>
      <c r="W450">
        <v>3483.6040890014401</v>
      </c>
    </row>
    <row r="451" spans="1:23" x14ac:dyDescent="0.3">
      <c r="A451" t="s">
        <v>354</v>
      </c>
      <c r="B451" t="s">
        <v>39</v>
      </c>
      <c r="C451" t="s">
        <v>0</v>
      </c>
      <c r="D451" t="s">
        <v>337</v>
      </c>
      <c r="E451" t="s">
        <v>74</v>
      </c>
      <c r="F451">
        <v>1140.1678755733501</v>
      </c>
      <c r="G451">
        <v>1123.3441325638701</v>
      </c>
      <c r="H451">
        <v>6.4937575434632304</v>
      </c>
      <c r="I451">
        <v>4.1313658912108098</v>
      </c>
      <c r="J451">
        <v>9.2508510241497497</v>
      </c>
      <c r="K451">
        <v>873.67068661058499</v>
      </c>
      <c r="L451">
        <v>1285.6030555100299</v>
      </c>
      <c r="M451">
        <v>5.2335974619197696</v>
      </c>
      <c r="N451">
        <v>102.48514623833999</v>
      </c>
      <c r="O451">
        <v>3510.93309331614</v>
      </c>
      <c r="P451">
        <v>259.17446103804201</v>
      </c>
      <c r="Q451">
        <v>143.32546254146399</v>
      </c>
      <c r="R451">
        <v>427.005565776536</v>
      </c>
      <c r="S451">
        <v>1151.77872293468</v>
      </c>
      <c r="T451">
        <v>11201.5643630962</v>
      </c>
      <c r="U451">
        <v>2883.97120309092</v>
      </c>
      <c r="V451">
        <v>63.924944284856601</v>
      </c>
      <c r="W451">
        <v>3485.1129767187499</v>
      </c>
    </row>
    <row r="452" spans="1:23" x14ac:dyDescent="0.3">
      <c r="A452" t="s">
        <v>354</v>
      </c>
      <c r="B452" t="s">
        <v>39</v>
      </c>
      <c r="C452" t="s">
        <v>0</v>
      </c>
      <c r="D452" t="s">
        <v>337</v>
      </c>
      <c r="E452" t="s">
        <v>75</v>
      </c>
      <c r="F452">
        <v>1221.6333019548699</v>
      </c>
      <c r="G452">
        <v>1204.7239558664901</v>
      </c>
      <c r="H452">
        <v>7.9274894416951698</v>
      </c>
      <c r="I452">
        <v>4.3578350795128404</v>
      </c>
      <c r="J452">
        <v>10.164734738418099</v>
      </c>
      <c r="K452">
        <v>926.26844880581905</v>
      </c>
      <c r="L452">
        <v>1303.90040972731</v>
      </c>
      <c r="M452">
        <v>5.4056603272098398</v>
      </c>
      <c r="N452">
        <v>102.43636728368</v>
      </c>
      <c r="O452">
        <v>3503.96334344978</v>
      </c>
      <c r="P452">
        <v>261.429408098274</v>
      </c>
      <c r="Q452">
        <v>145.33733458528701</v>
      </c>
      <c r="R452">
        <v>432.41446933789899</v>
      </c>
      <c r="S452">
        <v>1151.77872293468</v>
      </c>
      <c r="T452">
        <v>11201.5643630962</v>
      </c>
      <c r="U452">
        <v>2883.97120309092</v>
      </c>
      <c r="V452">
        <v>64.756797698671093</v>
      </c>
      <c r="W452">
        <v>3466.50400401146</v>
      </c>
    </row>
    <row r="453" spans="1:23" x14ac:dyDescent="0.3">
      <c r="A453" t="s">
        <v>354</v>
      </c>
      <c r="B453" t="s">
        <v>39</v>
      </c>
      <c r="C453" t="s">
        <v>0</v>
      </c>
      <c r="D453" t="s">
        <v>338</v>
      </c>
      <c r="E453" t="s">
        <v>76</v>
      </c>
      <c r="F453">
        <v>1242.2531627855601</v>
      </c>
      <c r="G453">
        <v>1217.11986381935</v>
      </c>
      <c r="H453">
        <v>8.9885337110951493</v>
      </c>
      <c r="I453">
        <v>4.3238869431028304</v>
      </c>
      <c r="J453">
        <v>10.249968699983601</v>
      </c>
      <c r="K453">
        <v>929.04733105979096</v>
      </c>
      <c r="L453">
        <v>1342.2830512502001</v>
      </c>
      <c r="M453">
        <v>5.2850403953171696</v>
      </c>
      <c r="N453">
        <v>96.813666864474001</v>
      </c>
      <c r="O453">
        <v>3737.01213767223</v>
      </c>
      <c r="P453">
        <v>277.37010157094602</v>
      </c>
      <c r="Q453">
        <v>151.803769367652</v>
      </c>
      <c r="R453">
        <v>442.76977464266201</v>
      </c>
      <c r="S453">
        <v>1136.00332995646</v>
      </c>
      <c r="T453">
        <v>18184.934916398299</v>
      </c>
      <c r="U453">
        <v>4057.9335271527498</v>
      </c>
      <c r="V453">
        <v>74.669883727652007</v>
      </c>
      <c r="W453">
        <v>3557.8570196011801</v>
      </c>
    </row>
    <row r="454" spans="1:23" x14ac:dyDescent="0.3">
      <c r="A454" t="s">
        <v>354</v>
      </c>
      <c r="B454" t="s">
        <v>39</v>
      </c>
      <c r="C454" t="s">
        <v>0</v>
      </c>
      <c r="D454" t="s">
        <v>338</v>
      </c>
      <c r="E454" t="s">
        <v>77</v>
      </c>
      <c r="F454">
        <v>1234.4358108931201</v>
      </c>
      <c r="G454">
        <v>1209.3525926388099</v>
      </c>
      <c r="H454">
        <v>7.7307039857259499</v>
      </c>
      <c r="I454">
        <v>4.1754393178431597</v>
      </c>
      <c r="J454">
        <v>9.8663225857441805</v>
      </c>
      <c r="K454">
        <v>925.77309172834896</v>
      </c>
      <c r="L454">
        <v>1331.2674790239701</v>
      </c>
      <c r="M454">
        <v>5.42550200286363</v>
      </c>
      <c r="N454">
        <v>98.634073825838499</v>
      </c>
      <c r="O454">
        <v>3761.0577176091101</v>
      </c>
      <c r="P454">
        <v>276.834372294937</v>
      </c>
      <c r="Q454">
        <v>150.613237584589</v>
      </c>
      <c r="R454">
        <v>440.65810255810197</v>
      </c>
      <c r="S454">
        <v>1136.00332995646</v>
      </c>
      <c r="T454">
        <v>18184.934916398299</v>
      </c>
      <c r="U454">
        <v>4057.9335271527498</v>
      </c>
      <c r="V454">
        <v>89.5632790235329</v>
      </c>
      <c r="W454">
        <v>3610.6241620108699</v>
      </c>
    </row>
    <row r="455" spans="1:23" x14ac:dyDescent="0.3">
      <c r="A455" t="s">
        <v>354</v>
      </c>
      <c r="B455" t="s">
        <v>39</v>
      </c>
      <c r="C455" t="s">
        <v>0</v>
      </c>
      <c r="D455" t="s">
        <v>338</v>
      </c>
      <c r="E455" t="s">
        <v>78</v>
      </c>
      <c r="F455">
        <v>1120.97686969036</v>
      </c>
      <c r="G455">
        <v>1096.0400939820099</v>
      </c>
      <c r="H455">
        <v>8.4037173997104802</v>
      </c>
      <c r="I455">
        <v>3.78681886551353</v>
      </c>
      <c r="J455">
        <v>8.3142466535752497</v>
      </c>
      <c r="K455">
        <v>823.04062218377805</v>
      </c>
      <c r="L455">
        <v>1274.35693727325</v>
      </c>
      <c r="M455">
        <v>4.9682369957685797</v>
      </c>
      <c r="N455">
        <v>96.397919119435997</v>
      </c>
      <c r="O455">
        <v>3746.9143282115501</v>
      </c>
      <c r="P455">
        <v>268.455074928133</v>
      </c>
      <c r="Q455">
        <v>144.00182947213</v>
      </c>
      <c r="R455">
        <v>423.68579568907103</v>
      </c>
      <c r="S455">
        <v>1136.00332995646</v>
      </c>
      <c r="T455">
        <v>18184.934916398299</v>
      </c>
      <c r="U455">
        <v>4057.9335271527498</v>
      </c>
      <c r="V455">
        <v>92.9195360286311</v>
      </c>
      <c r="W455">
        <v>3610.63953622793</v>
      </c>
    </row>
    <row r="456" spans="1:23" x14ac:dyDescent="0.3">
      <c r="A456" t="s">
        <v>354</v>
      </c>
      <c r="B456" t="s">
        <v>39</v>
      </c>
      <c r="C456" t="s">
        <v>0</v>
      </c>
      <c r="D456" t="s">
        <v>338</v>
      </c>
      <c r="E456" t="s">
        <v>79</v>
      </c>
      <c r="F456">
        <v>1247.7964750224801</v>
      </c>
      <c r="G456">
        <v>1222.6536466117</v>
      </c>
      <c r="H456">
        <v>9.3040764476602096</v>
      </c>
      <c r="I456">
        <v>4.35575172346259</v>
      </c>
      <c r="J456">
        <v>10.2887286202405</v>
      </c>
      <c r="K456">
        <v>948.52354606778601</v>
      </c>
      <c r="L456">
        <v>1348.8960911736399</v>
      </c>
      <c r="M456">
        <v>5.4747963903166497</v>
      </c>
      <c r="N456">
        <v>98.928944238286704</v>
      </c>
      <c r="O456">
        <v>3757.3657937980101</v>
      </c>
      <c r="P456">
        <v>277.670653893105</v>
      </c>
      <c r="Q456">
        <v>151.196782786189</v>
      </c>
      <c r="R456">
        <v>442.24423040061703</v>
      </c>
      <c r="S456">
        <v>1136.00332995646</v>
      </c>
      <c r="T456">
        <v>18184.934916398299</v>
      </c>
      <c r="U456">
        <v>4057.9335271527498</v>
      </c>
      <c r="V456">
        <v>88.026274435800701</v>
      </c>
      <c r="W456">
        <v>3610.6899337564801</v>
      </c>
    </row>
    <row r="457" spans="1:23" x14ac:dyDescent="0.3">
      <c r="A457" t="s">
        <v>354</v>
      </c>
      <c r="B457" t="s">
        <v>39</v>
      </c>
      <c r="C457" t="s">
        <v>0</v>
      </c>
      <c r="D457" t="s">
        <v>339</v>
      </c>
      <c r="E457" t="s">
        <v>80</v>
      </c>
      <c r="F457">
        <v>1325.76786462783</v>
      </c>
      <c r="G457">
        <v>1310.7966523912301</v>
      </c>
      <c r="H457">
        <v>15.9503240091599</v>
      </c>
      <c r="I457">
        <v>4.2305254254601303</v>
      </c>
      <c r="J457">
        <v>10.7053760723633</v>
      </c>
      <c r="K457">
        <v>907.01174099120999</v>
      </c>
      <c r="L457">
        <v>1129.87964599716</v>
      </c>
      <c r="M457">
        <v>5.6282286644613801</v>
      </c>
      <c r="N457">
        <v>99.085796625791801</v>
      </c>
      <c r="O457">
        <v>3342.3573687489602</v>
      </c>
      <c r="P457">
        <v>240.187850980522</v>
      </c>
      <c r="Q457">
        <v>123.20640408465199</v>
      </c>
      <c r="R457">
        <v>380.36162334719398</v>
      </c>
      <c r="S457">
        <v>1091.4968048860401</v>
      </c>
      <c r="T457">
        <v>7689.0883910197499</v>
      </c>
      <c r="U457">
        <v>4438.04602715275</v>
      </c>
      <c r="V457">
        <v>94.153758298398103</v>
      </c>
      <c r="W457">
        <v>3384.75222423184</v>
      </c>
    </row>
    <row r="458" spans="1:23" x14ac:dyDescent="0.3">
      <c r="A458" t="s">
        <v>354</v>
      </c>
      <c r="B458" t="s">
        <v>39</v>
      </c>
      <c r="C458" t="s">
        <v>0</v>
      </c>
      <c r="D458" t="s">
        <v>339</v>
      </c>
      <c r="E458" t="s">
        <v>81</v>
      </c>
      <c r="F458">
        <v>1342.72910184998</v>
      </c>
      <c r="G458">
        <v>1327.78915457569</v>
      </c>
      <c r="H458">
        <v>12.2230763049103</v>
      </c>
      <c r="I458">
        <v>4.1297625340702897</v>
      </c>
      <c r="J458">
        <v>10.5424190690284</v>
      </c>
      <c r="K458">
        <v>913.21549959459799</v>
      </c>
      <c r="L458">
        <v>1127.6984789621199</v>
      </c>
      <c r="M458">
        <v>5.8690380317482402</v>
      </c>
      <c r="N458">
        <v>100.81600318581</v>
      </c>
      <c r="O458">
        <v>3364.1870639908798</v>
      </c>
      <c r="P458">
        <v>240.28853968373599</v>
      </c>
      <c r="Q458">
        <v>123.020138565189</v>
      </c>
      <c r="R458">
        <v>379.83942182324</v>
      </c>
      <c r="S458">
        <v>1091.4968048860401</v>
      </c>
      <c r="T458">
        <v>7689.0883910197499</v>
      </c>
      <c r="U458">
        <v>4438.04602715275</v>
      </c>
      <c r="V458">
        <v>121.210963830362</v>
      </c>
      <c r="W458">
        <v>3421.3193174979401</v>
      </c>
    </row>
    <row r="459" spans="1:23" x14ac:dyDescent="0.3">
      <c r="A459" t="s">
        <v>354</v>
      </c>
      <c r="B459" t="s">
        <v>39</v>
      </c>
      <c r="C459" t="s">
        <v>0</v>
      </c>
      <c r="D459" t="s">
        <v>339</v>
      </c>
      <c r="E459" t="s">
        <v>177</v>
      </c>
      <c r="F459">
        <v>1192.09780822927</v>
      </c>
      <c r="G459">
        <v>1177.2631323355199</v>
      </c>
      <c r="H459">
        <v>11.7592491878386</v>
      </c>
      <c r="I459">
        <v>3.8804457463244999</v>
      </c>
      <c r="J459">
        <v>9.1423322198644499</v>
      </c>
      <c r="K459">
        <v>835.96644148623398</v>
      </c>
      <c r="L459">
        <v>1105.72299207472</v>
      </c>
      <c r="M459">
        <v>5.3123534932265102</v>
      </c>
      <c r="N459">
        <v>98.642142155762201</v>
      </c>
      <c r="O459">
        <v>3349.9645768877399</v>
      </c>
      <c r="P459">
        <v>237.87638440567699</v>
      </c>
      <c r="Q459">
        <v>121.33617695373501</v>
      </c>
      <c r="R459">
        <v>375.068437461511</v>
      </c>
      <c r="S459">
        <v>1091.4968048860401</v>
      </c>
      <c r="T459">
        <v>7689.0883910197499</v>
      </c>
      <c r="U459">
        <v>4438.04602715275</v>
      </c>
      <c r="V459">
        <v>140.810598150787</v>
      </c>
      <c r="W459">
        <v>3415.7473281416301</v>
      </c>
    </row>
    <row r="460" spans="1:23" x14ac:dyDescent="0.3">
      <c r="A460" t="s">
        <v>354</v>
      </c>
      <c r="B460" t="s">
        <v>39</v>
      </c>
      <c r="C460" t="s">
        <v>0</v>
      </c>
      <c r="D460" t="s">
        <v>339</v>
      </c>
      <c r="E460" t="s">
        <v>178</v>
      </c>
      <c r="F460">
        <v>1196.2876309344799</v>
      </c>
      <c r="G460">
        <v>1181.36488583305</v>
      </c>
      <c r="H460">
        <v>16.595333663300998</v>
      </c>
      <c r="I460">
        <v>4.1416599441325896</v>
      </c>
      <c r="J460">
        <v>9.8154552646780004</v>
      </c>
      <c r="K460">
        <v>872.974076661965</v>
      </c>
      <c r="L460">
        <v>1127.9676894239501</v>
      </c>
      <c r="M460">
        <v>5.3464790113088201</v>
      </c>
      <c r="N460">
        <v>99.145508065137804</v>
      </c>
      <c r="O460">
        <v>3347.7677824603702</v>
      </c>
      <c r="P460">
        <v>238.410468170819</v>
      </c>
      <c r="Q460">
        <v>121.607248365218</v>
      </c>
      <c r="R460">
        <v>375.98148789991399</v>
      </c>
      <c r="S460">
        <v>1091.4968048860401</v>
      </c>
      <c r="T460">
        <v>7689.0883910197499</v>
      </c>
      <c r="U460">
        <v>4438.04602715275</v>
      </c>
      <c r="V460">
        <v>125.667924826968</v>
      </c>
      <c r="W460">
        <v>3420.5221061848902</v>
      </c>
    </row>
    <row r="461" spans="1:23" x14ac:dyDescent="0.3">
      <c r="A461" t="s">
        <v>354</v>
      </c>
      <c r="B461" t="s">
        <v>39</v>
      </c>
      <c r="C461" t="s">
        <v>0</v>
      </c>
      <c r="D461" t="s">
        <v>340</v>
      </c>
      <c r="E461" t="s">
        <v>192</v>
      </c>
      <c r="F461">
        <v>1275.6671633559799</v>
      </c>
      <c r="G461">
        <v>1260.9766488502</v>
      </c>
      <c r="H461">
        <v>17.6366565937875</v>
      </c>
      <c r="I461">
        <v>4.2340845470538104</v>
      </c>
      <c r="J461">
        <v>10.697900855799301</v>
      </c>
      <c r="K461">
        <v>830.57120233767296</v>
      </c>
      <c r="L461">
        <v>1243.99972618889</v>
      </c>
      <c r="M461">
        <v>5.5263074674682002</v>
      </c>
      <c r="N461">
        <v>90.293470773970199</v>
      </c>
      <c r="O461">
        <v>3632.1237525969</v>
      </c>
      <c r="P461">
        <v>234.758857298224</v>
      </c>
      <c r="Q461">
        <v>120.461892217337</v>
      </c>
      <c r="R461">
        <v>373.45779213104402</v>
      </c>
      <c r="S461">
        <v>1005.62728801456</v>
      </c>
      <c r="T461">
        <v>6846.5017391334704</v>
      </c>
      <c r="U461">
        <v>5101.92102715275</v>
      </c>
      <c r="V461">
        <v>137.46348266588501</v>
      </c>
      <c r="W461">
        <v>3613.2922973036998</v>
      </c>
    </row>
    <row r="462" spans="1:23" x14ac:dyDescent="0.3">
      <c r="A462" t="s">
        <v>354</v>
      </c>
      <c r="B462" t="s">
        <v>39</v>
      </c>
      <c r="C462" t="s">
        <v>0</v>
      </c>
      <c r="D462" t="s">
        <v>340</v>
      </c>
      <c r="E462" t="s">
        <v>194</v>
      </c>
      <c r="F462">
        <v>1289.3421767482901</v>
      </c>
      <c r="G462">
        <v>1274.69799862583</v>
      </c>
      <c r="H462">
        <v>14.3728470851518</v>
      </c>
      <c r="I462">
        <v>4.1034519110799401</v>
      </c>
      <c r="J462">
        <v>10.2793746132976</v>
      </c>
      <c r="K462">
        <v>825.84300120094997</v>
      </c>
      <c r="L462">
        <v>1230.5617639623199</v>
      </c>
      <c r="M462">
        <v>5.6989311417863604</v>
      </c>
      <c r="N462">
        <v>92.116728735404905</v>
      </c>
      <c r="O462">
        <v>3654.4439375504899</v>
      </c>
      <c r="P462">
        <v>233.92749116896999</v>
      </c>
      <c r="Q462">
        <v>119.081233825301</v>
      </c>
      <c r="R462">
        <v>372.12123253291799</v>
      </c>
      <c r="S462">
        <v>1005.62728801456</v>
      </c>
      <c r="T462">
        <v>6846.5017391334704</v>
      </c>
      <c r="U462">
        <v>5101.92102715275</v>
      </c>
      <c r="V462">
        <v>157.09970200884899</v>
      </c>
      <c r="W462">
        <v>3668.5256354481298</v>
      </c>
    </row>
    <row r="463" spans="1:23" x14ac:dyDescent="0.3">
      <c r="A463" t="s">
        <v>354</v>
      </c>
      <c r="B463" t="s">
        <v>39</v>
      </c>
      <c r="C463" t="s">
        <v>0</v>
      </c>
      <c r="D463" t="s">
        <v>340</v>
      </c>
      <c r="E463" t="s">
        <v>196</v>
      </c>
      <c r="F463">
        <v>1223.9507173862301</v>
      </c>
      <c r="G463">
        <v>1209.37809711364</v>
      </c>
      <c r="H463">
        <v>13.1184195135727</v>
      </c>
      <c r="I463">
        <v>3.9348242059752598</v>
      </c>
      <c r="J463">
        <v>9.3196778982061499</v>
      </c>
      <c r="K463">
        <v>774.36147960413405</v>
      </c>
      <c r="L463">
        <v>1218.3935241157999</v>
      </c>
      <c r="M463">
        <v>5.3870919535085102</v>
      </c>
      <c r="N463">
        <v>91.377894783606095</v>
      </c>
      <c r="O463">
        <v>3648.1534172789802</v>
      </c>
      <c r="P463">
        <v>232.415171902705</v>
      </c>
      <c r="Q463">
        <v>117.670416860777</v>
      </c>
      <c r="R463">
        <v>369.66116011080902</v>
      </c>
      <c r="S463">
        <v>1005.62728801456</v>
      </c>
      <c r="T463">
        <v>6846.5017391334704</v>
      </c>
      <c r="U463">
        <v>5101.92102715275</v>
      </c>
      <c r="V463">
        <v>153.51550950093801</v>
      </c>
      <c r="W463">
        <v>3681.8339240955402</v>
      </c>
    </row>
    <row r="464" spans="1:23" x14ac:dyDescent="0.3">
      <c r="A464" t="s">
        <v>354</v>
      </c>
      <c r="B464" t="s">
        <v>39</v>
      </c>
      <c r="C464" t="s">
        <v>0</v>
      </c>
      <c r="D464" t="s">
        <v>340</v>
      </c>
      <c r="E464" t="s">
        <v>198</v>
      </c>
      <c r="F464">
        <v>1255.6661167873899</v>
      </c>
      <c r="G464">
        <v>1240.9429614161099</v>
      </c>
      <c r="H464">
        <v>19.262478421149002</v>
      </c>
      <c r="I464">
        <v>4.3736397324813803</v>
      </c>
      <c r="J464">
        <v>10.5428559043329</v>
      </c>
      <c r="K464">
        <v>843.703965125374</v>
      </c>
      <c r="L464">
        <v>1231.9653996648101</v>
      </c>
      <c r="M464">
        <v>5.4885869759899499</v>
      </c>
      <c r="N464">
        <v>92.296330775366499</v>
      </c>
      <c r="O464">
        <v>3650.38985914249</v>
      </c>
      <c r="P464">
        <v>236.708743930661</v>
      </c>
      <c r="Q464">
        <v>120.825621803659</v>
      </c>
      <c r="R464">
        <v>376.71261075515503</v>
      </c>
      <c r="S464">
        <v>1005.62728801456</v>
      </c>
      <c r="T464">
        <v>6846.5017391334704</v>
      </c>
      <c r="U464">
        <v>5101.92102715275</v>
      </c>
      <c r="V464">
        <v>165.48064689662399</v>
      </c>
      <c r="W464">
        <v>3679.2948570640801</v>
      </c>
    </row>
    <row r="465" spans="1:23" x14ac:dyDescent="0.3">
      <c r="A465" t="s">
        <v>354</v>
      </c>
      <c r="B465" t="s">
        <v>39</v>
      </c>
      <c r="C465" t="s">
        <v>0</v>
      </c>
      <c r="D465" t="s">
        <v>341</v>
      </c>
      <c r="E465" t="s">
        <v>199</v>
      </c>
      <c r="F465">
        <v>1232.31495305875</v>
      </c>
      <c r="G465">
        <v>1218.3118908752299</v>
      </c>
      <c r="H465">
        <v>14.359259022572701</v>
      </c>
      <c r="I465">
        <v>4.0138399307794197</v>
      </c>
      <c r="J465">
        <v>9.5409962943425697</v>
      </c>
      <c r="K465">
        <v>778.88196779317104</v>
      </c>
      <c r="L465">
        <v>1300.7219650960401</v>
      </c>
      <c r="M465">
        <v>5.1097653259310798</v>
      </c>
      <c r="N465">
        <v>90.340935048896398</v>
      </c>
      <c r="O465">
        <v>3930.3929844313502</v>
      </c>
      <c r="P465">
        <v>214.86177342507199</v>
      </c>
      <c r="Q465">
        <v>111.711591042612</v>
      </c>
      <c r="R465">
        <v>349.429370917114</v>
      </c>
      <c r="S465">
        <v>946.41991571866902</v>
      </c>
      <c r="T465">
        <v>8107.2099189212504</v>
      </c>
      <c r="U465">
        <v>3310.04602715275</v>
      </c>
      <c r="V465">
        <v>153.75307038872501</v>
      </c>
      <c r="W465">
        <v>3391.9591712947599</v>
      </c>
    </row>
    <row r="466" spans="1:23" x14ac:dyDescent="0.3">
      <c r="A466" t="s">
        <v>354</v>
      </c>
      <c r="B466" t="s">
        <v>39</v>
      </c>
      <c r="C466" t="s">
        <v>0</v>
      </c>
      <c r="D466" t="s">
        <v>341</v>
      </c>
      <c r="E466" t="s">
        <v>203</v>
      </c>
      <c r="F466">
        <v>1225.1670699072799</v>
      </c>
      <c r="G466">
        <v>1211.16443467467</v>
      </c>
      <c r="H466">
        <v>13.6244788087968</v>
      </c>
      <c r="I466">
        <v>4.0360605868169204</v>
      </c>
      <c r="J466">
        <v>9.3154454101791995</v>
      </c>
      <c r="K466">
        <v>781.08758730337001</v>
      </c>
      <c r="L466">
        <v>1303.1116886168199</v>
      </c>
      <c r="M466">
        <v>5.2257966898119896</v>
      </c>
      <c r="N466">
        <v>92.319345215891502</v>
      </c>
      <c r="O466">
        <v>3950.46772392713</v>
      </c>
      <c r="P466">
        <v>217.057668657383</v>
      </c>
      <c r="Q466">
        <v>112.625031919213</v>
      </c>
      <c r="R466">
        <v>353.043663076435</v>
      </c>
      <c r="S466">
        <v>946.41991571866902</v>
      </c>
      <c r="T466">
        <v>8107.2099189212504</v>
      </c>
      <c r="U466">
        <v>3310.04602715275</v>
      </c>
      <c r="V466">
        <v>167.885969546403</v>
      </c>
      <c r="W466">
        <v>3443.9339160812101</v>
      </c>
    </row>
    <row r="467" spans="1:23" x14ac:dyDescent="0.3">
      <c r="A467" t="s">
        <v>354</v>
      </c>
      <c r="B467" t="s">
        <v>39</v>
      </c>
      <c r="C467" t="s">
        <v>0</v>
      </c>
      <c r="D467" t="s">
        <v>341</v>
      </c>
      <c r="E467" t="s">
        <v>207</v>
      </c>
      <c r="F467">
        <v>1166.57456153002</v>
      </c>
      <c r="G467">
        <v>1152.64065790522</v>
      </c>
      <c r="H467">
        <v>13.333057466744201</v>
      </c>
      <c r="I467">
        <v>3.8672709177619602</v>
      </c>
      <c r="J467">
        <v>8.4582187849114696</v>
      </c>
      <c r="K467">
        <v>733.59981734634005</v>
      </c>
      <c r="L467">
        <v>1284.90233312284</v>
      </c>
      <c r="M467">
        <v>4.9422601349386301</v>
      </c>
      <c r="N467">
        <v>91.120825425502801</v>
      </c>
      <c r="O467">
        <v>3942.2491490170601</v>
      </c>
      <c r="P467">
        <v>214.347864982358</v>
      </c>
      <c r="Q467">
        <v>110.88182546123799</v>
      </c>
      <c r="R467">
        <v>348.301194421172</v>
      </c>
      <c r="S467">
        <v>946.41991571866902</v>
      </c>
      <c r="T467">
        <v>8107.2099189212504</v>
      </c>
      <c r="U467">
        <v>3310.04602715275</v>
      </c>
      <c r="V467">
        <v>173.02350632964499</v>
      </c>
      <c r="W467">
        <v>3443.1224866409002</v>
      </c>
    </row>
    <row r="468" spans="1:23" x14ac:dyDescent="0.3">
      <c r="A468" t="s">
        <v>354</v>
      </c>
      <c r="B468" t="s">
        <v>39</v>
      </c>
      <c r="C468" t="s">
        <v>0</v>
      </c>
      <c r="D468" t="s">
        <v>341</v>
      </c>
      <c r="E468" t="s">
        <v>209</v>
      </c>
      <c r="F468">
        <v>1237.8964722875601</v>
      </c>
      <c r="G468">
        <v>1223.8667599650501</v>
      </c>
      <c r="H468">
        <v>16.765234380446</v>
      </c>
      <c r="I468">
        <v>4.1163561862909699</v>
      </c>
      <c r="J468">
        <v>9.5225438400989493</v>
      </c>
      <c r="K468">
        <v>786.60746649498799</v>
      </c>
      <c r="L468">
        <v>1296.6403298109301</v>
      </c>
      <c r="M468">
        <v>5.1651507723244601</v>
      </c>
      <c r="N468">
        <v>91.747760472996603</v>
      </c>
      <c r="O468">
        <v>3942.29684702948</v>
      </c>
      <c r="P468">
        <v>216.12827424120599</v>
      </c>
      <c r="Q468">
        <v>112.152136027119</v>
      </c>
      <c r="R468">
        <v>351.49340277496299</v>
      </c>
      <c r="S468">
        <v>946.41991571866902</v>
      </c>
      <c r="T468">
        <v>8107.2099189212504</v>
      </c>
      <c r="U468">
        <v>3310.04602715275</v>
      </c>
      <c r="V468">
        <v>188.27165831479999</v>
      </c>
      <c r="W468">
        <v>3429.5495111670298</v>
      </c>
    </row>
    <row r="469" spans="1:23" x14ac:dyDescent="0.3">
      <c r="A469" t="s">
        <v>354</v>
      </c>
      <c r="B469" t="s">
        <v>39</v>
      </c>
      <c r="C469" t="s">
        <v>0</v>
      </c>
      <c r="D469" t="s">
        <v>342</v>
      </c>
      <c r="E469" t="s">
        <v>249</v>
      </c>
      <c r="F469">
        <v>1178.9177076097601</v>
      </c>
      <c r="G469">
        <v>1162.35871640034</v>
      </c>
      <c r="H469">
        <v>19.127360048270699</v>
      </c>
      <c r="I469">
        <v>4.4230169341407803</v>
      </c>
      <c r="J469">
        <v>10.820840696422</v>
      </c>
      <c r="K469">
        <v>833.09181469669704</v>
      </c>
      <c r="L469">
        <v>1359.43463810244</v>
      </c>
      <c r="M469">
        <v>5.6314975866808998</v>
      </c>
      <c r="N469">
        <v>92.537780350307301</v>
      </c>
      <c r="O469">
        <v>4263.4836725241903</v>
      </c>
      <c r="P469">
        <v>234.13086879582201</v>
      </c>
      <c r="Q469">
        <v>120.695657172107</v>
      </c>
      <c r="R469">
        <v>385.49784511019902</v>
      </c>
      <c r="S469">
        <v>929.04538626706199</v>
      </c>
      <c r="T469">
        <v>13839.6927759551</v>
      </c>
      <c r="U469">
        <v>0</v>
      </c>
      <c r="V469">
        <v>163.88261648464299</v>
      </c>
      <c r="W469">
        <v>3256.9374445306798</v>
      </c>
    </row>
    <row r="470" spans="1:23" x14ac:dyDescent="0.3">
      <c r="A470" t="s">
        <v>354</v>
      </c>
      <c r="B470" t="s">
        <v>39</v>
      </c>
      <c r="C470" t="s">
        <v>0</v>
      </c>
      <c r="D470" t="s">
        <v>342</v>
      </c>
      <c r="E470" t="s">
        <v>259</v>
      </c>
      <c r="F470">
        <v>1218.9868792361799</v>
      </c>
      <c r="G470">
        <v>1202.4711325778101</v>
      </c>
      <c r="H470">
        <v>18.050967552086899</v>
      </c>
      <c r="I470">
        <v>4.3167809543293698</v>
      </c>
      <c r="J470">
        <v>10.281840110593601</v>
      </c>
      <c r="K470">
        <v>817.04266443788197</v>
      </c>
      <c r="L470">
        <v>1338.84494142789</v>
      </c>
      <c r="M470">
        <v>5.8426770418846399</v>
      </c>
      <c r="N470">
        <v>94.509217705726201</v>
      </c>
      <c r="O470">
        <v>4285.3865026002404</v>
      </c>
      <c r="P470">
        <v>234.276832218078</v>
      </c>
      <c r="Q470">
        <v>119.825978539807</v>
      </c>
      <c r="R470">
        <v>384.35909578685499</v>
      </c>
      <c r="S470">
        <v>929.04538626706199</v>
      </c>
      <c r="T470">
        <v>13839.6927759551</v>
      </c>
      <c r="U470">
        <v>0</v>
      </c>
      <c r="V470">
        <v>201.50020517210899</v>
      </c>
      <c r="W470">
        <v>3324.1814765056001</v>
      </c>
    </row>
    <row r="471" spans="1:23" x14ac:dyDescent="0.3">
      <c r="A471" t="s">
        <v>354</v>
      </c>
      <c r="B471" t="s">
        <v>39</v>
      </c>
      <c r="C471" t="s">
        <v>0</v>
      </c>
      <c r="D471" t="s">
        <v>342</v>
      </c>
      <c r="E471" t="s">
        <v>260</v>
      </c>
      <c r="F471">
        <v>1094.55969539546</v>
      </c>
      <c r="G471">
        <v>1078.1476559084999</v>
      </c>
      <c r="H471">
        <v>15.036882887488</v>
      </c>
      <c r="I471">
        <v>4.0796157447200496</v>
      </c>
      <c r="J471">
        <v>8.8226118657483603</v>
      </c>
      <c r="K471">
        <v>747.18511663380696</v>
      </c>
      <c r="L471">
        <v>1336.9692099653</v>
      </c>
      <c r="M471">
        <v>5.3099776028315402</v>
      </c>
      <c r="N471">
        <v>92.911131734879703</v>
      </c>
      <c r="O471">
        <v>4270.8640328260399</v>
      </c>
      <c r="P471">
        <v>233.08988791081401</v>
      </c>
      <c r="Q471">
        <v>118.889888156634</v>
      </c>
      <c r="R471">
        <v>381.82872659799898</v>
      </c>
      <c r="S471">
        <v>929.04538626706199</v>
      </c>
      <c r="T471">
        <v>13839.6927759551</v>
      </c>
      <c r="U471">
        <v>0</v>
      </c>
      <c r="V471">
        <v>187.50737316224499</v>
      </c>
      <c r="W471">
        <v>3327.0352053203001</v>
      </c>
    </row>
    <row r="472" spans="1:23" x14ac:dyDescent="0.3">
      <c r="A472" t="s">
        <v>354</v>
      </c>
      <c r="B472" t="s">
        <v>39</v>
      </c>
      <c r="C472" t="s">
        <v>0</v>
      </c>
      <c r="D472" t="s">
        <v>342</v>
      </c>
      <c r="E472" t="s">
        <v>265</v>
      </c>
      <c r="F472">
        <v>1150.84790314157</v>
      </c>
      <c r="G472">
        <v>1134.3517627578599</v>
      </c>
      <c r="H472">
        <v>19.6237244363613</v>
      </c>
      <c r="I472">
        <v>4.28504495252088</v>
      </c>
      <c r="J472">
        <v>9.8819746038065901</v>
      </c>
      <c r="K472">
        <v>791.88891779458595</v>
      </c>
      <c r="L472">
        <v>1327.09101988867</v>
      </c>
      <c r="M472">
        <v>5.42908550899711</v>
      </c>
      <c r="N472">
        <v>92.695935428700395</v>
      </c>
      <c r="O472">
        <v>4268.5154942081399</v>
      </c>
      <c r="P472">
        <v>232.66860013766899</v>
      </c>
      <c r="Q472">
        <v>118.92413984143801</v>
      </c>
      <c r="R472">
        <v>381.44927513748098</v>
      </c>
      <c r="S472">
        <v>929.04538626706199</v>
      </c>
      <c r="T472">
        <v>13839.6927759551</v>
      </c>
      <c r="U472">
        <v>0</v>
      </c>
      <c r="V472">
        <v>191.85542010383099</v>
      </c>
      <c r="W472">
        <v>3300.8155562423899</v>
      </c>
    </row>
    <row r="473" spans="1:23" x14ac:dyDescent="0.3">
      <c r="A473" t="s">
        <v>354</v>
      </c>
      <c r="B473" t="s">
        <v>39</v>
      </c>
      <c r="C473" t="s">
        <v>0</v>
      </c>
      <c r="D473" t="s">
        <v>343</v>
      </c>
      <c r="E473" t="s">
        <v>266</v>
      </c>
      <c r="F473">
        <v>1558.8682317054399</v>
      </c>
      <c r="G473">
        <v>1545.04521350444</v>
      </c>
      <c r="H473">
        <v>20.721817728305901</v>
      </c>
      <c r="I473">
        <v>4.7150901466786301</v>
      </c>
      <c r="J473">
        <v>12.409903317577101</v>
      </c>
      <c r="K473">
        <v>808.17744099024401</v>
      </c>
      <c r="L473">
        <v>1213.58276310317</v>
      </c>
      <c r="M473">
        <v>5.94996385208528</v>
      </c>
      <c r="N473">
        <v>92.908741458028601</v>
      </c>
      <c r="O473">
        <v>4071.57654174548</v>
      </c>
      <c r="P473">
        <v>223.71034129699001</v>
      </c>
      <c r="Q473">
        <v>111.48682510183799</v>
      </c>
      <c r="R473">
        <v>351.10288266222602</v>
      </c>
      <c r="S473">
        <v>874.70013159104997</v>
      </c>
      <c r="T473">
        <v>11080.4545076876</v>
      </c>
      <c r="U473">
        <v>0</v>
      </c>
      <c r="V473">
        <v>155.533637553094</v>
      </c>
      <c r="W473">
        <v>4051.2150382454302</v>
      </c>
    </row>
    <row r="474" spans="1:23" x14ac:dyDescent="0.3">
      <c r="A474" t="s">
        <v>354</v>
      </c>
      <c r="B474" t="s">
        <v>39</v>
      </c>
      <c r="C474" t="s">
        <v>0</v>
      </c>
      <c r="D474" t="s">
        <v>343</v>
      </c>
      <c r="E474" t="s">
        <v>267</v>
      </c>
      <c r="F474">
        <v>1531.49576507501</v>
      </c>
      <c r="G474">
        <v>1517.76580330411</v>
      </c>
      <c r="H474">
        <v>17.410582868420299</v>
      </c>
      <c r="I474">
        <v>4.47097938232712</v>
      </c>
      <c r="J474">
        <v>11.396793405032</v>
      </c>
      <c r="K474">
        <v>779.39810752735696</v>
      </c>
      <c r="L474">
        <v>1188.8327221314801</v>
      </c>
      <c r="M474">
        <v>5.9200746635445398</v>
      </c>
      <c r="N474">
        <v>93.844549743384604</v>
      </c>
      <c r="O474">
        <v>4089.4482073079298</v>
      </c>
      <c r="P474">
        <v>222.82931298042499</v>
      </c>
      <c r="Q474">
        <v>109.60864002484399</v>
      </c>
      <c r="R474">
        <v>350.23223131084097</v>
      </c>
      <c r="S474">
        <v>874.70013159104997</v>
      </c>
      <c r="T474">
        <v>11080.4545076876</v>
      </c>
      <c r="U474">
        <v>0</v>
      </c>
      <c r="V474">
        <v>191.07432657793001</v>
      </c>
      <c r="W474">
        <v>4120.0527452139704</v>
      </c>
    </row>
    <row r="475" spans="1:23" x14ac:dyDescent="0.3">
      <c r="A475" t="s">
        <v>354</v>
      </c>
      <c r="B475" t="s">
        <v>39</v>
      </c>
      <c r="C475" t="s">
        <v>0</v>
      </c>
      <c r="D475" t="s">
        <v>343</v>
      </c>
      <c r="E475" t="s">
        <v>268</v>
      </c>
      <c r="F475">
        <v>1470.9132863013599</v>
      </c>
      <c r="G475">
        <v>1457.2754791693801</v>
      </c>
      <c r="H475">
        <v>14.7684720336376</v>
      </c>
      <c r="I475">
        <v>4.2216946242464397</v>
      </c>
      <c r="J475">
        <v>10.464858475465601</v>
      </c>
      <c r="K475">
        <v>724.66631867762203</v>
      </c>
      <c r="L475">
        <v>1191.5476388398799</v>
      </c>
      <c r="M475">
        <v>5.6487260979804601</v>
      </c>
      <c r="N475">
        <v>92.928034932525307</v>
      </c>
      <c r="O475">
        <v>4081.4585336071</v>
      </c>
      <c r="P475">
        <v>222.32726592393499</v>
      </c>
      <c r="Q475">
        <v>109.07828128197301</v>
      </c>
      <c r="R475">
        <v>349.44763033287899</v>
      </c>
      <c r="S475">
        <v>874.70013159104997</v>
      </c>
      <c r="T475">
        <v>11080.4545076876</v>
      </c>
      <c r="U475">
        <v>0</v>
      </c>
      <c r="V475">
        <v>177.51862950762001</v>
      </c>
      <c r="W475">
        <v>4122.8945858894203</v>
      </c>
    </row>
    <row r="476" spans="1:23" x14ac:dyDescent="0.3">
      <c r="A476" t="s">
        <v>354</v>
      </c>
      <c r="B476" t="s">
        <v>39</v>
      </c>
      <c r="C476" t="s">
        <v>0</v>
      </c>
      <c r="D476" t="s">
        <v>343</v>
      </c>
      <c r="E476" t="s">
        <v>270</v>
      </c>
      <c r="F476">
        <v>1305.7854249147299</v>
      </c>
      <c r="G476">
        <v>1292.1037507056201</v>
      </c>
      <c r="H476">
        <v>20.0610014745114</v>
      </c>
      <c r="I476">
        <v>4.4023991785099597</v>
      </c>
      <c r="J476">
        <v>10.321300270020201</v>
      </c>
      <c r="K476">
        <v>714.45499710444699</v>
      </c>
      <c r="L476">
        <v>1184.13501571749</v>
      </c>
      <c r="M476">
        <v>5.0417696925645696</v>
      </c>
      <c r="N476">
        <v>91.015992283412999</v>
      </c>
      <c r="O476">
        <v>4062.4242268225998</v>
      </c>
      <c r="P476">
        <v>221.287939102781</v>
      </c>
      <c r="Q476">
        <v>108.403376941595</v>
      </c>
      <c r="R476">
        <v>347.746821351172</v>
      </c>
      <c r="S476">
        <v>874.70013159104997</v>
      </c>
      <c r="T476">
        <v>11080.4545076876</v>
      </c>
      <c r="U476">
        <v>0</v>
      </c>
      <c r="V476">
        <v>182.56223927866699</v>
      </c>
      <c r="W476">
        <v>4096.15956266598</v>
      </c>
    </row>
    <row r="477" spans="1:23" x14ac:dyDescent="0.3">
      <c r="A477" t="s">
        <v>354</v>
      </c>
      <c r="B477" t="s">
        <v>39</v>
      </c>
      <c r="C477" t="s">
        <v>0</v>
      </c>
      <c r="D477" t="s">
        <v>344</v>
      </c>
      <c r="E477" t="s">
        <v>273</v>
      </c>
      <c r="F477">
        <v>1192.4466998345599</v>
      </c>
      <c r="G477">
        <v>1175.2993165369001</v>
      </c>
      <c r="H477">
        <v>31.499273158018099</v>
      </c>
      <c r="I477">
        <v>4.8430783456046003</v>
      </c>
      <c r="J477">
        <v>12.514189189083501</v>
      </c>
      <c r="K477">
        <v>814.00204878808995</v>
      </c>
      <c r="L477">
        <v>1148.4861857841699</v>
      </c>
      <c r="M477">
        <v>5.5911716084212797</v>
      </c>
      <c r="N477">
        <v>78.718489498203894</v>
      </c>
      <c r="O477">
        <v>3974.5833222605202</v>
      </c>
      <c r="P477">
        <v>187.72345569619901</v>
      </c>
      <c r="Q477">
        <v>88.934475322626497</v>
      </c>
      <c r="R477">
        <v>296.78794600543398</v>
      </c>
      <c r="S477">
        <v>592.263592625402</v>
      </c>
      <c r="T477">
        <v>14663.367061957</v>
      </c>
      <c r="U477">
        <v>0</v>
      </c>
      <c r="V477">
        <v>184.316594416833</v>
      </c>
      <c r="W477">
        <v>3297.0398203504001</v>
      </c>
    </row>
    <row r="478" spans="1:23" x14ac:dyDescent="0.3">
      <c r="A478" t="s">
        <v>354</v>
      </c>
      <c r="B478" t="s">
        <v>39</v>
      </c>
      <c r="C478" t="s">
        <v>0</v>
      </c>
      <c r="D478" t="s">
        <v>344</v>
      </c>
      <c r="E478" t="s">
        <v>275</v>
      </c>
      <c r="F478">
        <v>1162.0506647791501</v>
      </c>
      <c r="G478">
        <v>1145.1764586551401</v>
      </c>
      <c r="H478">
        <v>15.7476650485522</v>
      </c>
      <c r="I478">
        <v>4.1833410901485903</v>
      </c>
      <c r="J478">
        <v>9.0018034406311997</v>
      </c>
      <c r="K478">
        <v>657.80843480190299</v>
      </c>
      <c r="L478">
        <v>1139.5829884494999</v>
      </c>
      <c r="M478">
        <v>4.7397045809863902</v>
      </c>
      <c r="N478">
        <v>75.016398591774006</v>
      </c>
      <c r="O478">
        <v>3942.7313902308301</v>
      </c>
      <c r="P478">
        <v>185.035745173126</v>
      </c>
      <c r="Q478">
        <v>86.993422891894596</v>
      </c>
      <c r="R478">
        <v>292.26296506304101</v>
      </c>
      <c r="S478">
        <v>592.263592625402</v>
      </c>
      <c r="T478">
        <v>14663.367061957</v>
      </c>
      <c r="U478">
        <v>0</v>
      </c>
      <c r="V478">
        <v>182.63024350654001</v>
      </c>
      <c r="W478">
        <v>3297.7616363884199</v>
      </c>
    </row>
    <row r="479" spans="1:23" x14ac:dyDescent="0.3">
      <c r="A479" t="s">
        <v>354</v>
      </c>
      <c r="B479" t="s">
        <v>39</v>
      </c>
      <c r="C479" t="s">
        <v>0</v>
      </c>
      <c r="D479" t="s">
        <v>344</v>
      </c>
      <c r="E479" t="s">
        <v>276</v>
      </c>
      <c r="F479">
        <v>997.98951153366102</v>
      </c>
      <c r="G479">
        <v>981.19772797662995</v>
      </c>
      <c r="H479">
        <v>13.7276569814123</v>
      </c>
      <c r="I479">
        <v>4.0290441849244703</v>
      </c>
      <c r="J479">
        <v>7.5184503301202197</v>
      </c>
      <c r="K479">
        <v>600.92487574171696</v>
      </c>
      <c r="L479">
        <v>1115.6391596497201</v>
      </c>
      <c r="M479">
        <v>4.1701168171234597</v>
      </c>
      <c r="N479">
        <v>74.008935931316003</v>
      </c>
      <c r="O479">
        <v>3943.0718037961201</v>
      </c>
      <c r="P479">
        <v>183.332317992627</v>
      </c>
      <c r="Q479">
        <v>85.062650127508704</v>
      </c>
      <c r="R479">
        <v>289.47473590290599</v>
      </c>
      <c r="S479">
        <v>592.263592625402</v>
      </c>
      <c r="T479">
        <v>14663.367061957</v>
      </c>
      <c r="U479">
        <v>0</v>
      </c>
      <c r="V479">
        <v>181.365759119003</v>
      </c>
      <c r="W479">
        <v>3329.7790734871901</v>
      </c>
    </row>
    <row r="480" spans="1:23" x14ac:dyDescent="0.3">
      <c r="A480" t="s">
        <v>354</v>
      </c>
      <c r="B480" t="s">
        <v>39</v>
      </c>
      <c r="C480" t="s">
        <v>0</v>
      </c>
      <c r="D480" t="s">
        <v>344</v>
      </c>
      <c r="E480" t="s">
        <v>278</v>
      </c>
      <c r="F480">
        <v>1219.8199267693701</v>
      </c>
      <c r="G480">
        <v>1202.7520383911601</v>
      </c>
      <c r="H480">
        <v>15.0484053260493</v>
      </c>
      <c r="I480">
        <v>4.7375050892055599</v>
      </c>
      <c r="J480">
        <v>10.6742603853981</v>
      </c>
      <c r="K480">
        <v>731.20387871593698</v>
      </c>
      <c r="L480">
        <v>1144.98253854413</v>
      </c>
      <c r="M480">
        <v>5.1052965961493699</v>
      </c>
      <c r="N480">
        <v>77.992532587002501</v>
      </c>
      <c r="O480">
        <v>3964.3215154070199</v>
      </c>
      <c r="P480">
        <v>189.53295381610101</v>
      </c>
      <c r="Q480">
        <v>89.665378560101004</v>
      </c>
      <c r="R480">
        <v>299.87675721612499</v>
      </c>
      <c r="S480">
        <v>592.263592625402</v>
      </c>
      <c r="T480">
        <v>14663.367061957</v>
      </c>
      <c r="U480">
        <v>0</v>
      </c>
      <c r="V480">
        <v>145.59723227625</v>
      </c>
      <c r="W480">
        <v>3335.1831650945801</v>
      </c>
    </row>
    <row r="481" spans="1:23" x14ac:dyDescent="0.3">
      <c r="A481" t="s">
        <v>354</v>
      </c>
      <c r="B481" t="s">
        <v>39</v>
      </c>
      <c r="C481" t="s">
        <v>0</v>
      </c>
      <c r="D481" t="s">
        <v>345</v>
      </c>
      <c r="E481" t="s">
        <v>279</v>
      </c>
      <c r="F481">
        <v>1249.05614485618</v>
      </c>
      <c r="G481">
        <v>1236.2276650993599</v>
      </c>
      <c r="H481">
        <v>21.746424094795199</v>
      </c>
      <c r="I481">
        <v>4.7054854974040996</v>
      </c>
      <c r="J481">
        <v>11.2823155374245</v>
      </c>
      <c r="K481">
        <v>751.06036332237795</v>
      </c>
      <c r="L481">
        <v>1157.8611160049199</v>
      </c>
      <c r="M481">
        <v>5.09958804746159</v>
      </c>
      <c r="N481">
        <v>78.432474261854097</v>
      </c>
      <c r="O481">
        <v>3429.4403520706401</v>
      </c>
      <c r="P481">
        <v>192.99252561435799</v>
      </c>
      <c r="Q481">
        <v>86.941965033012906</v>
      </c>
      <c r="R481">
        <v>309.22611462778002</v>
      </c>
      <c r="S481">
        <v>558.18940254118297</v>
      </c>
      <c r="T481">
        <v>10421.3573980535</v>
      </c>
      <c r="U481">
        <v>0</v>
      </c>
      <c r="V481">
        <v>168.18929321223899</v>
      </c>
      <c r="W481">
        <v>3451.5327544954698</v>
      </c>
    </row>
    <row r="482" spans="1:23" x14ac:dyDescent="0.3">
      <c r="A482" t="s">
        <v>354</v>
      </c>
      <c r="B482" t="s">
        <v>39</v>
      </c>
      <c r="C482" t="s">
        <v>0</v>
      </c>
      <c r="D482" t="s">
        <v>345</v>
      </c>
      <c r="E482" t="s">
        <v>280</v>
      </c>
      <c r="F482">
        <v>1259.62890029089</v>
      </c>
      <c r="G482">
        <v>1246.8590045595499</v>
      </c>
      <c r="H482">
        <v>16.463831650240401</v>
      </c>
      <c r="I482">
        <v>4.5648983464658599</v>
      </c>
      <c r="J482">
        <v>10.5205858774391</v>
      </c>
      <c r="K482">
        <v>742.87811932051795</v>
      </c>
      <c r="L482">
        <v>1144.0045524959601</v>
      </c>
      <c r="M482">
        <v>5.2273967834749602</v>
      </c>
      <c r="N482">
        <v>79.9168213115084</v>
      </c>
      <c r="O482">
        <v>3452.0027648441601</v>
      </c>
      <c r="P482">
        <v>191.63060643264399</v>
      </c>
      <c r="Q482">
        <v>85.376577949628498</v>
      </c>
      <c r="R482">
        <v>306.99860784063497</v>
      </c>
      <c r="S482">
        <v>558.18940254118297</v>
      </c>
      <c r="T482">
        <v>10421.3573980535</v>
      </c>
      <c r="U482">
        <v>0</v>
      </c>
      <c r="V482">
        <v>171.07642622156999</v>
      </c>
      <c r="W482">
        <v>3529.2030281641601</v>
      </c>
    </row>
    <row r="483" spans="1:23" x14ac:dyDescent="0.3">
      <c r="A483" t="s">
        <v>354</v>
      </c>
      <c r="B483" t="s">
        <v>39</v>
      </c>
      <c r="C483" t="s">
        <v>0</v>
      </c>
      <c r="D483" t="s">
        <v>345</v>
      </c>
      <c r="E483" t="s">
        <v>282</v>
      </c>
      <c r="F483">
        <v>1142.4987650000901</v>
      </c>
      <c r="G483">
        <v>1129.857472747</v>
      </c>
      <c r="H483">
        <v>18.523942073486801</v>
      </c>
      <c r="I483">
        <v>4.24396637462727</v>
      </c>
      <c r="J483">
        <v>8.9649963877529792</v>
      </c>
      <c r="K483">
        <v>676.01304925744796</v>
      </c>
      <c r="L483">
        <v>1105.0334631253399</v>
      </c>
      <c r="M483">
        <v>4.6407198488937897</v>
      </c>
      <c r="N483">
        <v>77.710525767977799</v>
      </c>
      <c r="O483">
        <v>3440.21972120192</v>
      </c>
      <c r="P483">
        <v>188.37295056090801</v>
      </c>
      <c r="Q483">
        <v>83.305378681296702</v>
      </c>
      <c r="R483">
        <v>301.469605514102</v>
      </c>
      <c r="S483">
        <v>558.18940254118297</v>
      </c>
      <c r="T483">
        <v>10421.3573980535</v>
      </c>
      <c r="U483">
        <v>0</v>
      </c>
      <c r="V483">
        <v>199.673173543074</v>
      </c>
      <c r="W483">
        <v>3518.7946482197499</v>
      </c>
    </row>
    <row r="484" spans="1:23" x14ac:dyDescent="0.3">
      <c r="A484" t="s">
        <v>354</v>
      </c>
      <c r="B484" t="s">
        <v>39</v>
      </c>
      <c r="C484" t="s">
        <v>0</v>
      </c>
      <c r="D484" t="s">
        <v>345</v>
      </c>
      <c r="E484" t="s">
        <v>284</v>
      </c>
      <c r="F484">
        <v>1285.3063581518099</v>
      </c>
      <c r="G484">
        <v>1272.4899086719799</v>
      </c>
      <c r="H484">
        <v>24.174633006695501</v>
      </c>
      <c r="I484">
        <v>4.6885417664406797</v>
      </c>
      <c r="J484">
        <v>11.0130230990179</v>
      </c>
      <c r="K484">
        <v>745.119422076506</v>
      </c>
      <c r="L484">
        <v>1152.69374561736</v>
      </c>
      <c r="M484">
        <v>5.2609637616979796</v>
      </c>
      <c r="N484">
        <v>79.664496927983805</v>
      </c>
      <c r="O484">
        <v>3443.009055686</v>
      </c>
      <c r="P484">
        <v>192.480954408695</v>
      </c>
      <c r="Q484">
        <v>86.259499107375802</v>
      </c>
      <c r="R484">
        <v>308.409831439085</v>
      </c>
      <c r="S484">
        <v>558.18940254118297</v>
      </c>
      <c r="T484">
        <v>10421.3573980535</v>
      </c>
      <c r="U484">
        <v>0</v>
      </c>
      <c r="V484">
        <v>199.343629262506</v>
      </c>
      <c r="W484">
        <v>3492.4801518014801</v>
      </c>
    </row>
    <row r="485" spans="1:23" x14ac:dyDescent="0.3">
      <c r="A485" t="s">
        <v>354</v>
      </c>
      <c r="B485" t="s">
        <v>39</v>
      </c>
      <c r="C485" t="s">
        <v>0</v>
      </c>
      <c r="D485" t="s">
        <v>346</v>
      </c>
      <c r="E485" t="s">
        <v>285</v>
      </c>
      <c r="F485">
        <v>1304.5145862486299</v>
      </c>
      <c r="G485">
        <v>1293.6335318461699</v>
      </c>
      <c r="H485">
        <v>24.353505788645201</v>
      </c>
      <c r="I485">
        <v>4.3745280596449598</v>
      </c>
      <c r="J485">
        <v>11.789526963657901</v>
      </c>
      <c r="K485">
        <v>720.35170691811697</v>
      </c>
      <c r="L485">
        <v>1141.9867955591201</v>
      </c>
      <c r="M485">
        <v>8.9205505310636806</v>
      </c>
      <c r="N485">
        <v>75.266789009077698</v>
      </c>
      <c r="O485">
        <v>3422.6570966149102</v>
      </c>
      <c r="P485">
        <v>187.81818603002</v>
      </c>
      <c r="Q485">
        <v>83.856890808830002</v>
      </c>
      <c r="R485">
        <v>300.52269537827101</v>
      </c>
      <c r="S485">
        <v>544.35229580786904</v>
      </c>
      <c r="T485">
        <v>8608.2944593710999</v>
      </c>
      <c r="U485">
        <v>0</v>
      </c>
      <c r="V485">
        <v>184.167001277656</v>
      </c>
      <c r="W485">
        <v>3317.3337725964602</v>
      </c>
    </row>
    <row r="486" spans="1:23" x14ac:dyDescent="0.3">
      <c r="A486" t="s">
        <v>354</v>
      </c>
      <c r="B486" t="s">
        <v>39</v>
      </c>
      <c r="C486" t="s">
        <v>0</v>
      </c>
      <c r="D486" t="s">
        <v>346</v>
      </c>
      <c r="E486" t="s">
        <v>286</v>
      </c>
      <c r="F486">
        <v>1292.05339138668</v>
      </c>
      <c r="G486">
        <v>1281.25211855217</v>
      </c>
      <c r="H486">
        <v>23.870493921970901</v>
      </c>
      <c r="I486">
        <v>4.0702976145065204</v>
      </c>
      <c r="J486">
        <v>10.748259754369199</v>
      </c>
      <c r="K486">
        <v>705.22663030136005</v>
      </c>
      <c r="L486">
        <v>1132.8081336221501</v>
      </c>
      <c r="M486">
        <v>8.8574686382685304</v>
      </c>
      <c r="N486">
        <v>75.678617225192895</v>
      </c>
      <c r="O486">
        <v>3424.7807338735001</v>
      </c>
      <c r="P486">
        <v>187.42599774242501</v>
      </c>
      <c r="Q486">
        <v>83.634622051203607</v>
      </c>
      <c r="R486">
        <v>300.12664657560202</v>
      </c>
      <c r="S486">
        <v>553.72405009195904</v>
      </c>
      <c r="T486">
        <v>8608.2944593710999</v>
      </c>
      <c r="U486">
        <v>0</v>
      </c>
      <c r="V486">
        <v>216.62851355005699</v>
      </c>
      <c r="W486">
        <v>3389.4752433897402</v>
      </c>
    </row>
    <row r="487" spans="1:23" x14ac:dyDescent="0.3">
      <c r="A487" t="s">
        <v>354</v>
      </c>
      <c r="B487" t="s">
        <v>39</v>
      </c>
      <c r="C487" t="s">
        <v>0</v>
      </c>
      <c r="D487" t="s">
        <v>346</v>
      </c>
      <c r="E487" t="s">
        <v>288</v>
      </c>
      <c r="F487">
        <v>1245.64637043824</v>
      </c>
      <c r="G487">
        <v>1234.9153272559699</v>
      </c>
      <c r="H487">
        <v>21.8184664458391</v>
      </c>
      <c r="I487">
        <v>3.8891186904073298</v>
      </c>
      <c r="J487">
        <v>9.4722911108549894</v>
      </c>
      <c r="K487">
        <v>671.115770542826</v>
      </c>
      <c r="L487">
        <v>1132.1481329384801</v>
      </c>
      <c r="M487">
        <v>8.3836075363989195</v>
      </c>
      <c r="N487">
        <v>75.388176618873203</v>
      </c>
      <c r="O487">
        <v>3417.7327596036798</v>
      </c>
      <c r="P487">
        <v>186.990837423171</v>
      </c>
      <c r="Q487">
        <v>83.273785715470297</v>
      </c>
      <c r="R487">
        <v>299.75515780189602</v>
      </c>
      <c r="S487">
        <v>557.94513346940505</v>
      </c>
      <c r="T487">
        <v>8608.2944593710999</v>
      </c>
      <c r="U487">
        <v>0</v>
      </c>
      <c r="V487">
        <v>221.41938998739801</v>
      </c>
      <c r="W487">
        <v>3424.1279100893898</v>
      </c>
    </row>
    <row r="488" spans="1:23" x14ac:dyDescent="0.3">
      <c r="A488" t="s">
        <v>354</v>
      </c>
      <c r="B488" t="s">
        <v>39</v>
      </c>
      <c r="C488" t="s">
        <v>0</v>
      </c>
      <c r="D488" t="s">
        <v>346</v>
      </c>
      <c r="E488" t="s">
        <v>305</v>
      </c>
      <c r="F488">
        <v>1273.87330622893</v>
      </c>
      <c r="G488">
        <v>1262.9296508641701</v>
      </c>
      <c r="H488">
        <v>29.673247719717601</v>
      </c>
      <c r="I488">
        <v>4.4485250249635104</v>
      </c>
      <c r="J488">
        <v>11.1360289636087</v>
      </c>
      <c r="K488">
        <v>705.32338570014201</v>
      </c>
      <c r="L488">
        <v>1136.39926628024</v>
      </c>
      <c r="M488">
        <v>8.7925110981061394</v>
      </c>
      <c r="N488">
        <v>78.212264659345195</v>
      </c>
      <c r="O488">
        <v>3423.2569777775698</v>
      </c>
      <c r="P488">
        <v>188.78146080961</v>
      </c>
      <c r="Q488">
        <v>84.514905841750107</v>
      </c>
      <c r="R488">
        <v>302.02005707298503</v>
      </c>
      <c r="S488">
        <v>563.50190254118297</v>
      </c>
      <c r="T488">
        <v>8608.2944593710999</v>
      </c>
      <c r="U488">
        <v>0</v>
      </c>
      <c r="V488">
        <v>201.55150859225199</v>
      </c>
      <c r="W488">
        <v>3473.3548040077799</v>
      </c>
    </row>
    <row r="489" spans="1:23" x14ac:dyDescent="0.3">
      <c r="A489" t="s">
        <v>354</v>
      </c>
      <c r="B489" t="s">
        <v>39</v>
      </c>
      <c r="C489" t="s">
        <v>0</v>
      </c>
      <c r="D489" t="s">
        <v>347</v>
      </c>
      <c r="E489" t="s">
        <v>308</v>
      </c>
      <c r="F489">
        <v>1316.65264920248</v>
      </c>
      <c r="G489">
        <v>1305.5436371974199</v>
      </c>
      <c r="H489">
        <v>31.078553936847101</v>
      </c>
      <c r="I489">
        <v>4.4052693765531696</v>
      </c>
      <c r="J489">
        <v>11.934797299869301</v>
      </c>
      <c r="K489">
        <v>725.54660744331795</v>
      </c>
      <c r="L489">
        <v>1167.20003466293</v>
      </c>
      <c r="M489">
        <v>8.9521611233078495</v>
      </c>
      <c r="N489">
        <v>76.493823048157495</v>
      </c>
      <c r="O489">
        <v>3501.74493385805</v>
      </c>
      <c r="P489">
        <v>191.42133036337199</v>
      </c>
      <c r="Q489">
        <v>85.493551975368902</v>
      </c>
      <c r="R489">
        <v>306.05091488669302</v>
      </c>
      <c r="S489">
        <v>538.11402642845201</v>
      </c>
      <c r="T489">
        <v>8823.5726360450699</v>
      </c>
      <c r="U489">
        <v>0</v>
      </c>
      <c r="V489">
        <v>200.84229271718601</v>
      </c>
      <c r="W489">
        <v>3380.4057107578601</v>
      </c>
    </row>
    <row r="490" spans="1:23" x14ac:dyDescent="0.3">
      <c r="A490" t="s">
        <v>355</v>
      </c>
      <c r="B490" t="s">
        <v>4</v>
      </c>
      <c r="C490" t="s">
        <v>0</v>
      </c>
      <c r="D490" t="s">
        <v>332</v>
      </c>
      <c r="E490" t="s">
        <v>52</v>
      </c>
      <c r="F490">
        <v>6.6067297027583196</v>
      </c>
      <c r="G490">
        <v>6.3347009040687503</v>
      </c>
      <c r="H490">
        <v>1.22980109715778</v>
      </c>
      <c r="I490">
        <v>0.17958881633562401</v>
      </c>
      <c r="J490">
        <v>0.45716551727190302</v>
      </c>
      <c r="K490">
        <v>21.295233339246899</v>
      </c>
      <c r="L490">
        <v>0.55770029933439602</v>
      </c>
      <c r="M490">
        <v>0.56364424083357401</v>
      </c>
      <c r="N490">
        <v>5.4654046769294702</v>
      </c>
      <c r="O490">
        <v>32.372732990930501</v>
      </c>
      <c r="P490">
        <v>4.1364010857483899</v>
      </c>
      <c r="Q490">
        <v>1.6334748408822599</v>
      </c>
      <c r="R490">
        <v>7.0369420162758303</v>
      </c>
      <c r="S490">
        <v>211.63712787701701</v>
      </c>
      <c r="T490">
        <v>0</v>
      </c>
      <c r="U490">
        <v>0</v>
      </c>
      <c r="V490">
        <v>0.58100065200386697</v>
      </c>
      <c r="W490">
        <v>58.923630912235602</v>
      </c>
    </row>
    <row r="491" spans="1:23" x14ac:dyDescent="0.3">
      <c r="A491" t="s">
        <v>355</v>
      </c>
      <c r="B491" t="s">
        <v>4</v>
      </c>
      <c r="C491" t="s">
        <v>0</v>
      </c>
      <c r="D491" t="s">
        <v>332</v>
      </c>
      <c r="E491" t="s">
        <v>53</v>
      </c>
      <c r="F491">
        <v>6.6045980939760502</v>
      </c>
      <c r="G491">
        <v>6.3455657542074002</v>
      </c>
      <c r="H491">
        <v>0.41274825582821201</v>
      </c>
      <c r="I491">
        <v>0.13941961338966899</v>
      </c>
      <c r="J491">
        <v>0.373179083692048</v>
      </c>
      <c r="K491">
        <v>22.1103285942844</v>
      </c>
      <c r="L491">
        <v>0.33317904997325998</v>
      </c>
      <c r="M491">
        <v>0.62182453756409795</v>
      </c>
      <c r="N491">
        <v>5.9515976761667497</v>
      </c>
      <c r="O491">
        <v>36.282282759195397</v>
      </c>
      <c r="P491">
        <v>4.3489403531421296</v>
      </c>
      <c r="Q491">
        <v>1.6358988002217101</v>
      </c>
      <c r="R491">
        <v>7.5358961314017296</v>
      </c>
      <c r="S491">
        <v>211.63712787701701</v>
      </c>
      <c r="T491">
        <v>0</v>
      </c>
      <c r="U491">
        <v>0</v>
      </c>
      <c r="V491">
        <v>1.6894017227120299</v>
      </c>
      <c r="W491">
        <v>65.966032170772394</v>
      </c>
    </row>
    <row r="492" spans="1:23" x14ac:dyDescent="0.3">
      <c r="A492" t="s">
        <v>355</v>
      </c>
      <c r="B492" t="s">
        <v>4</v>
      </c>
      <c r="C492" t="s">
        <v>0</v>
      </c>
      <c r="D492" t="s">
        <v>332</v>
      </c>
      <c r="E492" t="s">
        <v>54</v>
      </c>
      <c r="F492">
        <v>6.6803237921971101</v>
      </c>
      <c r="G492">
        <v>6.4240795983111001</v>
      </c>
      <c r="H492">
        <v>0.269263411019736</v>
      </c>
      <c r="I492">
        <v>0.12970878128586599</v>
      </c>
      <c r="J492">
        <v>0.36550853458015797</v>
      </c>
      <c r="K492">
        <v>21.5600422625979</v>
      </c>
      <c r="L492">
        <v>0.44168729302377802</v>
      </c>
      <c r="M492">
        <v>0.64000372383627702</v>
      </c>
      <c r="N492">
        <v>5.9734401876182099</v>
      </c>
      <c r="O492">
        <v>36.930430731116502</v>
      </c>
      <c r="P492">
        <v>4.1668792335443401</v>
      </c>
      <c r="Q492">
        <v>1.56770975011547</v>
      </c>
      <c r="R492">
        <v>7.2222086489233401</v>
      </c>
      <c r="S492">
        <v>211.63712787701701</v>
      </c>
      <c r="T492">
        <v>0</v>
      </c>
      <c r="U492">
        <v>0</v>
      </c>
      <c r="V492">
        <v>1.74347436562751</v>
      </c>
      <c r="W492">
        <v>64.977691318109095</v>
      </c>
    </row>
    <row r="493" spans="1:23" x14ac:dyDescent="0.3">
      <c r="A493" t="s">
        <v>355</v>
      </c>
      <c r="B493" t="s">
        <v>4</v>
      </c>
      <c r="C493" t="s">
        <v>0</v>
      </c>
      <c r="D493" t="s">
        <v>332</v>
      </c>
      <c r="E493" t="s">
        <v>55</v>
      </c>
      <c r="F493">
        <v>7.6804038253136504</v>
      </c>
      <c r="G493">
        <v>7.4030343855293701</v>
      </c>
      <c r="H493">
        <v>1.3618589682558699</v>
      </c>
      <c r="I493">
        <v>0.195736564287737</v>
      </c>
      <c r="J493">
        <v>0.495075798964773</v>
      </c>
      <c r="K493">
        <v>23.7255600584954</v>
      </c>
      <c r="L493">
        <v>1.11238512675802</v>
      </c>
      <c r="M493">
        <v>0.59584315594294301</v>
      </c>
      <c r="N493">
        <v>5.7849548825314603</v>
      </c>
      <c r="O493">
        <v>34.056927943022103</v>
      </c>
      <c r="P493">
        <v>4.5498232884628198</v>
      </c>
      <c r="Q493">
        <v>1.8235117168852899</v>
      </c>
      <c r="R493">
        <v>7.6984586652779496</v>
      </c>
      <c r="S493">
        <v>211.63712787701701</v>
      </c>
      <c r="T493">
        <v>0</v>
      </c>
      <c r="U493">
        <v>0</v>
      </c>
      <c r="V493">
        <v>1.82707861171193</v>
      </c>
      <c r="W493">
        <v>63.049759693256803</v>
      </c>
    </row>
    <row r="494" spans="1:23" x14ac:dyDescent="0.3">
      <c r="A494" t="s">
        <v>355</v>
      </c>
      <c r="B494" t="s">
        <v>4</v>
      </c>
      <c r="C494" t="s">
        <v>0</v>
      </c>
      <c r="D494" t="s">
        <v>333</v>
      </c>
      <c r="E494" t="s">
        <v>56</v>
      </c>
      <c r="F494">
        <v>5.4137887032882297</v>
      </c>
      <c r="G494">
        <v>5.1411957067525798</v>
      </c>
      <c r="H494">
        <v>0.346204735792843</v>
      </c>
      <c r="I494">
        <v>0.122647787301793</v>
      </c>
      <c r="J494">
        <v>0.29144437817410701</v>
      </c>
      <c r="K494">
        <v>19.359834290454799</v>
      </c>
      <c r="L494">
        <v>0.26341002227812799</v>
      </c>
      <c r="M494">
        <v>0.457029290466205</v>
      </c>
      <c r="N494">
        <v>4.5579485000126798</v>
      </c>
      <c r="O494">
        <v>28.254220700574098</v>
      </c>
      <c r="P494">
        <v>3.9952885078159501</v>
      </c>
      <c r="Q494">
        <v>1.45538975335278</v>
      </c>
      <c r="R494">
        <v>6.9816692648694199</v>
      </c>
      <c r="S494">
        <v>231.93089031179699</v>
      </c>
      <c r="T494">
        <v>0</v>
      </c>
      <c r="U494">
        <v>0</v>
      </c>
      <c r="V494">
        <v>1.73089671284104</v>
      </c>
      <c r="W494">
        <v>59.024377994886002</v>
      </c>
    </row>
    <row r="495" spans="1:23" x14ac:dyDescent="0.3">
      <c r="A495" t="s">
        <v>355</v>
      </c>
      <c r="B495" t="s">
        <v>4</v>
      </c>
      <c r="C495" t="s">
        <v>0</v>
      </c>
      <c r="D495" t="s">
        <v>333</v>
      </c>
      <c r="E495" t="s">
        <v>57</v>
      </c>
      <c r="F495">
        <v>5.6147926843165896</v>
      </c>
      <c r="G495">
        <v>5.3435295655433501</v>
      </c>
      <c r="H495">
        <v>0.18739626097312501</v>
      </c>
      <c r="I495">
        <v>0.11774593534483099</v>
      </c>
      <c r="J495">
        <v>0.29034127125166498</v>
      </c>
      <c r="K495">
        <v>20.4029762700786</v>
      </c>
      <c r="L495">
        <v>0.14981351196426301</v>
      </c>
      <c r="M495">
        <v>0.52561099315772397</v>
      </c>
      <c r="N495">
        <v>5.1440387693690397</v>
      </c>
      <c r="O495">
        <v>32.502518908748797</v>
      </c>
      <c r="P495">
        <v>4.2484076815204403</v>
      </c>
      <c r="Q495">
        <v>1.52315628557169</v>
      </c>
      <c r="R495">
        <v>7.4631944421440801</v>
      </c>
      <c r="S495">
        <v>231.93089031179699</v>
      </c>
      <c r="T495">
        <v>0</v>
      </c>
      <c r="U495">
        <v>0</v>
      </c>
      <c r="V495">
        <v>2.06846056446114</v>
      </c>
      <c r="W495">
        <v>65.455331518165707</v>
      </c>
    </row>
    <row r="496" spans="1:23" x14ac:dyDescent="0.3">
      <c r="A496" t="s">
        <v>355</v>
      </c>
      <c r="B496" t="s">
        <v>4</v>
      </c>
      <c r="C496" t="s">
        <v>0</v>
      </c>
      <c r="D496" t="s">
        <v>333</v>
      </c>
      <c r="E496" t="s">
        <v>58</v>
      </c>
      <c r="F496">
        <v>5.5832730345088102</v>
      </c>
      <c r="G496">
        <v>5.31259131012186</v>
      </c>
      <c r="H496">
        <v>0.14394721519475201</v>
      </c>
      <c r="I496">
        <v>0.11544416400435401</v>
      </c>
      <c r="J496">
        <v>0.29136180764270603</v>
      </c>
      <c r="K496">
        <v>20.313566153823199</v>
      </c>
      <c r="L496">
        <v>0.10139967937838899</v>
      </c>
      <c r="M496">
        <v>0.54281058258119796</v>
      </c>
      <c r="N496">
        <v>5.2574943519684201</v>
      </c>
      <c r="O496">
        <v>33.440021065230198</v>
      </c>
      <c r="P496">
        <v>4.2260061503462101</v>
      </c>
      <c r="Q496">
        <v>1.51033399447286</v>
      </c>
      <c r="R496">
        <v>7.4316802995876401</v>
      </c>
      <c r="S496">
        <v>231.93089031179699</v>
      </c>
      <c r="T496">
        <v>0</v>
      </c>
      <c r="U496">
        <v>0</v>
      </c>
      <c r="V496">
        <v>1.94360707664911</v>
      </c>
      <c r="W496">
        <v>66.154853938265006</v>
      </c>
    </row>
    <row r="497" spans="1:23" x14ac:dyDescent="0.3">
      <c r="A497" t="s">
        <v>355</v>
      </c>
      <c r="B497" t="s">
        <v>4</v>
      </c>
      <c r="C497" t="s">
        <v>0</v>
      </c>
      <c r="D497" t="s">
        <v>333</v>
      </c>
      <c r="E497" t="s">
        <v>59</v>
      </c>
      <c r="F497">
        <v>5.5615446364839798</v>
      </c>
      <c r="G497">
        <v>5.2920018116697003</v>
      </c>
      <c r="H497">
        <v>0.143735163619193</v>
      </c>
      <c r="I497">
        <v>0.11480693073821099</v>
      </c>
      <c r="J497">
        <v>0.25671778060157102</v>
      </c>
      <c r="K497">
        <v>20.4315099067971</v>
      </c>
      <c r="L497">
        <v>0.10953924012880401</v>
      </c>
      <c r="M497">
        <v>0.46687156943522301</v>
      </c>
      <c r="N497">
        <v>4.7607081163963896</v>
      </c>
      <c r="O497">
        <v>29.502591065561901</v>
      </c>
      <c r="P497">
        <v>4.3089003683283202</v>
      </c>
      <c r="Q497">
        <v>1.5370905638219701</v>
      </c>
      <c r="R497">
        <v>7.5811372317779702</v>
      </c>
      <c r="S497">
        <v>231.93089031179699</v>
      </c>
      <c r="T497">
        <v>0</v>
      </c>
      <c r="U497">
        <v>0</v>
      </c>
      <c r="V497">
        <v>1.94701134110707</v>
      </c>
      <c r="W497">
        <v>63.731827018636103</v>
      </c>
    </row>
    <row r="498" spans="1:23" x14ac:dyDescent="0.3">
      <c r="A498" t="s">
        <v>355</v>
      </c>
      <c r="B498" t="s">
        <v>4</v>
      </c>
      <c r="C498" t="s">
        <v>0</v>
      </c>
      <c r="D498" t="s">
        <v>334</v>
      </c>
      <c r="E498" t="s">
        <v>60</v>
      </c>
      <c r="F498">
        <v>5.1565574885698497</v>
      </c>
      <c r="G498">
        <v>4.9094260392957096</v>
      </c>
      <c r="H498">
        <v>0.22966278164352699</v>
      </c>
      <c r="I498">
        <v>0.110419629426417</v>
      </c>
      <c r="J498">
        <v>0.21822714008306901</v>
      </c>
      <c r="K498">
        <v>18.241243519806002</v>
      </c>
      <c r="L498">
        <v>0.15486853387972299</v>
      </c>
      <c r="M498">
        <v>0.34642805103514501</v>
      </c>
      <c r="N498">
        <v>3.7412130663479899</v>
      </c>
      <c r="O498">
        <v>23.865078704975101</v>
      </c>
      <c r="P498">
        <v>3.589332532067</v>
      </c>
      <c r="Q498">
        <v>1.3091181499933899</v>
      </c>
      <c r="R498">
        <v>6.27071319403231</v>
      </c>
      <c r="S498">
        <v>211.75988755382301</v>
      </c>
      <c r="T498">
        <v>0</v>
      </c>
      <c r="U498">
        <v>0</v>
      </c>
      <c r="V498">
        <v>1.8103687002578699</v>
      </c>
      <c r="W498">
        <v>57.049950343354602</v>
      </c>
    </row>
    <row r="499" spans="1:23" x14ac:dyDescent="0.3">
      <c r="A499" t="s">
        <v>355</v>
      </c>
      <c r="B499" t="s">
        <v>4</v>
      </c>
      <c r="C499" t="s">
        <v>0</v>
      </c>
      <c r="D499" t="s">
        <v>334</v>
      </c>
      <c r="E499" t="s">
        <v>61</v>
      </c>
      <c r="F499">
        <v>5.2263246172156403</v>
      </c>
      <c r="G499">
        <v>4.9779900753156996</v>
      </c>
      <c r="H499">
        <v>0.18283576844242599</v>
      </c>
      <c r="I499">
        <v>0.113454432499487</v>
      </c>
      <c r="J499">
        <v>0.23247249049122301</v>
      </c>
      <c r="K499">
        <v>19.2037163457627</v>
      </c>
      <c r="L499">
        <v>0.104816615453401</v>
      </c>
      <c r="M499">
        <v>0.396385462995618</v>
      </c>
      <c r="N499">
        <v>4.1868458324814499</v>
      </c>
      <c r="O499">
        <v>27.085660170726999</v>
      </c>
      <c r="P499">
        <v>3.8112366451584201</v>
      </c>
      <c r="Q499">
        <v>1.38692972302211</v>
      </c>
      <c r="R499">
        <v>6.6651719912968499</v>
      </c>
      <c r="S499">
        <v>211.75988755382301</v>
      </c>
      <c r="T499">
        <v>0</v>
      </c>
      <c r="U499">
        <v>0</v>
      </c>
      <c r="V499">
        <v>1.94730997179883</v>
      </c>
      <c r="W499">
        <v>62.159003878034603</v>
      </c>
    </row>
    <row r="500" spans="1:23" x14ac:dyDescent="0.3">
      <c r="A500" t="s">
        <v>355</v>
      </c>
      <c r="B500" t="s">
        <v>4</v>
      </c>
      <c r="C500" t="s">
        <v>0</v>
      </c>
      <c r="D500" t="s">
        <v>334</v>
      </c>
      <c r="E500" t="s">
        <v>62</v>
      </c>
      <c r="F500">
        <v>5.3345310781285198</v>
      </c>
      <c r="G500">
        <v>5.0857921258396201</v>
      </c>
      <c r="H500">
        <v>0.17054914759487499</v>
      </c>
      <c r="I500">
        <v>0.114062512054615</v>
      </c>
      <c r="J500">
        <v>0.241160680021511</v>
      </c>
      <c r="K500">
        <v>19.425631181342698</v>
      </c>
      <c r="L500">
        <v>0.10651660002640501</v>
      </c>
      <c r="M500">
        <v>0.41974795569957901</v>
      </c>
      <c r="N500">
        <v>4.3546670788837298</v>
      </c>
      <c r="O500">
        <v>28.397611490712599</v>
      </c>
      <c r="P500">
        <v>3.83495715467263</v>
      </c>
      <c r="Q500">
        <v>1.3958288910247301</v>
      </c>
      <c r="R500">
        <v>6.7069720796311101</v>
      </c>
      <c r="S500">
        <v>211.75988755382301</v>
      </c>
      <c r="T500">
        <v>0</v>
      </c>
      <c r="U500">
        <v>0</v>
      </c>
      <c r="V500">
        <v>2.0104300126190102</v>
      </c>
      <c r="W500">
        <v>63.4734909804056</v>
      </c>
    </row>
    <row r="501" spans="1:23" x14ac:dyDescent="0.3">
      <c r="A501" t="s">
        <v>355</v>
      </c>
      <c r="B501" t="s">
        <v>4</v>
      </c>
      <c r="C501" t="s">
        <v>0</v>
      </c>
      <c r="D501" t="s">
        <v>334</v>
      </c>
      <c r="E501" t="s">
        <v>63</v>
      </c>
      <c r="F501">
        <v>5.6163813826343301</v>
      </c>
      <c r="G501">
        <v>5.3657530306372303</v>
      </c>
      <c r="H501">
        <v>0.24304081565902999</v>
      </c>
      <c r="I501">
        <v>0.122470789415458</v>
      </c>
      <c r="J501">
        <v>0.229060901720996</v>
      </c>
      <c r="K501">
        <v>20.469562757670701</v>
      </c>
      <c r="L501">
        <v>0.15538379834107799</v>
      </c>
      <c r="M501">
        <v>0.36399946448320403</v>
      </c>
      <c r="N501">
        <v>4.0463841432057599</v>
      </c>
      <c r="O501">
        <v>25.535134881194299</v>
      </c>
      <c r="P501">
        <v>4.07010769981592</v>
      </c>
      <c r="Q501">
        <v>1.4813580583677199</v>
      </c>
      <c r="R501">
        <v>7.1154983249762802</v>
      </c>
      <c r="S501">
        <v>211.75988755382301</v>
      </c>
      <c r="T501">
        <v>0</v>
      </c>
      <c r="U501">
        <v>0</v>
      </c>
      <c r="V501">
        <v>2.1622872126141299</v>
      </c>
      <c r="W501">
        <v>63.580825054725402</v>
      </c>
    </row>
    <row r="502" spans="1:23" x14ac:dyDescent="0.3">
      <c r="A502" t="s">
        <v>355</v>
      </c>
      <c r="B502" t="s">
        <v>4</v>
      </c>
      <c r="C502" t="s">
        <v>0</v>
      </c>
      <c r="D502" t="s">
        <v>335</v>
      </c>
      <c r="E502" t="s">
        <v>64</v>
      </c>
      <c r="F502">
        <v>4.7780687911646202</v>
      </c>
      <c r="G502">
        <v>4.5668452787583602</v>
      </c>
      <c r="H502">
        <v>0.205886994502823</v>
      </c>
      <c r="I502">
        <v>0.108882771614367</v>
      </c>
      <c r="J502">
        <v>0.17461376910010201</v>
      </c>
      <c r="K502">
        <v>17.7275316508264</v>
      </c>
      <c r="L502">
        <v>0.115681911271552</v>
      </c>
      <c r="M502">
        <v>0.24067734984845601</v>
      </c>
      <c r="N502">
        <v>3.0161333232062502</v>
      </c>
      <c r="O502">
        <v>20.128131061241099</v>
      </c>
      <c r="P502">
        <v>3.9334890245577401</v>
      </c>
      <c r="Q502">
        <v>1.3273675381850101</v>
      </c>
      <c r="R502">
        <v>7.0251968671039</v>
      </c>
      <c r="S502">
        <v>177.480392393654</v>
      </c>
      <c r="T502">
        <v>0</v>
      </c>
      <c r="U502">
        <v>0</v>
      </c>
      <c r="V502">
        <v>2.2466050802264301</v>
      </c>
      <c r="W502">
        <v>53.939390017674597</v>
      </c>
    </row>
    <row r="503" spans="1:23" x14ac:dyDescent="0.3">
      <c r="A503" t="s">
        <v>355</v>
      </c>
      <c r="B503" t="s">
        <v>4</v>
      </c>
      <c r="C503" t="s">
        <v>0</v>
      </c>
      <c r="D503" t="s">
        <v>335</v>
      </c>
      <c r="E503" t="s">
        <v>65</v>
      </c>
      <c r="F503">
        <v>4.9454053250705696</v>
      </c>
      <c r="G503">
        <v>4.7323189141307598</v>
      </c>
      <c r="H503">
        <v>0.199587789264039</v>
      </c>
      <c r="I503">
        <v>0.11435482767133701</v>
      </c>
      <c r="J503">
        <v>0.18935675761614901</v>
      </c>
      <c r="K503">
        <v>18.852696689531701</v>
      </c>
      <c r="L503">
        <v>9.3886862894500198E-2</v>
      </c>
      <c r="M503">
        <v>0.277461600273123</v>
      </c>
      <c r="N503">
        <v>3.3983573607845901</v>
      </c>
      <c r="O503">
        <v>22.990127454354301</v>
      </c>
      <c r="P503">
        <v>4.21689165816439</v>
      </c>
      <c r="Q503">
        <v>1.4214361738366399</v>
      </c>
      <c r="R503">
        <v>7.53443525720688</v>
      </c>
      <c r="S503">
        <v>177.480392393654</v>
      </c>
      <c r="T503">
        <v>0</v>
      </c>
      <c r="U503">
        <v>0</v>
      </c>
      <c r="V503">
        <v>2.5174027641600598</v>
      </c>
      <c r="W503">
        <v>59.003727692640702</v>
      </c>
    </row>
    <row r="504" spans="1:23" x14ac:dyDescent="0.3">
      <c r="A504" t="s">
        <v>355</v>
      </c>
      <c r="B504" t="s">
        <v>4</v>
      </c>
      <c r="C504" t="s">
        <v>0</v>
      </c>
      <c r="D504" t="s">
        <v>335</v>
      </c>
      <c r="E504" t="s">
        <v>66</v>
      </c>
      <c r="F504">
        <v>4.9644339501787202</v>
      </c>
      <c r="G504">
        <v>4.7514333356321901</v>
      </c>
      <c r="H504">
        <v>0.205345955966341</v>
      </c>
      <c r="I504">
        <v>0.1139267493814</v>
      </c>
      <c r="J504">
        <v>0.190344055957129</v>
      </c>
      <c r="K504">
        <v>18.851506163918</v>
      </c>
      <c r="L504">
        <v>8.6519994930309305E-2</v>
      </c>
      <c r="M504">
        <v>0.28278808696543201</v>
      </c>
      <c r="N504">
        <v>3.43511840940082</v>
      </c>
      <c r="O504">
        <v>23.319199372061401</v>
      </c>
      <c r="P504">
        <v>4.2112112259418</v>
      </c>
      <c r="Q504">
        <v>1.41924823475247</v>
      </c>
      <c r="R504">
        <v>7.5250521951173699</v>
      </c>
      <c r="S504">
        <v>177.480392393654</v>
      </c>
      <c r="T504">
        <v>0</v>
      </c>
      <c r="U504">
        <v>0</v>
      </c>
      <c r="V504">
        <v>2.6783502888300501</v>
      </c>
      <c r="W504">
        <v>59.222170280964697</v>
      </c>
    </row>
    <row r="505" spans="1:23" x14ac:dyDescent="0.3">
      <c r="A505" t="s">
        <v>355</v>
      </c>
      <c r="B505" t="s">
        <v>4</v>
      </c>
      <c r="C505" t="s">
        <v>0</v>
      </c>
      <c r="D505" t="s">
        <v>335</v>
      </c>
      <c r="E505" t="s">
        <v>67</v>
      </c>
      <c r="F505">
        <v>4.9318163035226998</v>
      </c>
      <c r="G505">
        <v>4.7189798324127796</v>
      </c>
      <c r="H505">
        <v>0.22595285504179799</v>
      </c>
      <c r="I505">
        <v>0.114754154372741</v>
      </c>
      <c r="J505">
        <v>0.17665099312461599</v>
      </c>
      <c r="K505">
        <v>18.827756833085701</v>
      </c>
      <c r="L505">
        <v>0.103746069279168</v>
      </c>
      <c r="M505">
        <v>0.245742499015039</v>
      </c>
      <c r="N505">
        <v>3.14410966466974</v>
      </c>
      <c r="O505">
        <v>20.852675140594499</v>
      </c>
      <c r="P505">
        <v>4.2179668544093696</v>
      </c>
      <c r="Q505">
        <v>1.42127737344764</v>
      </c>
      <c r="R505">
        <v>7.53652592361742</v>
      </c>
      <c r="S505">
        <v>177.480392393654</v>
      </c>
      <c r="T505">
        <v>0</v>
      </c>
      <c r="U505">
        <v>0</v>
      </c>
      <c r="V505">
        <v>2.6991867835346901</v>
      </c>
      <c r="W505">
        <v>57.388904229708999</v>
      </c>
    </row>
    <row r="506" spans="1:23" x14ac:dyDescent="0.3">
      <c r="A506" t="s">
        <v>355</v>
      </c>
      <c r="B506" t="s">
        <v>4</v>
      </c>
      <c r="C506" t="s">
        <v>0</v>
      </c>
      <c r="D506" t="s">
        <v>336</v>
      </c>
      <c r="E506" t="s">
        <v>68</v>
      </c>
      <c r="F506">
        <v>4.7313575037652704</v>
      </c>
      <c r="G506">
        <v>4.5386923512510604</v>
      </c>
      <c r="H506">
        <v>0.23927999805419201</v>
      </c>
      <c r="I506">
        <v>0.11960785539232301</v>
      </c>
      <c r="J506">
        <v>0.14161066702302699</v>
      </c>
      <c r="K506">
        <v>18.501531294750599</v>
      </c>
      <c r="L506">
        <v>0.11894352154594599</v>
      </c>
      <c r="M506">
        <v>0.18433098002272499</v>
      </c>
      <c r="N506">
        <v>2.3193686760665502</v>
      </c>
      <c r="O506">
        <v>17.493913538332102</v>
      </c>
      <c r="P506">
        <v>3.5958309425122601</v>
      </c>
      <c r="Q506">
        <v>1.2302141595337499</v>
      </c>
      <c r="R506">
        <v>6.3844573397915401</v>
      </c>
      <c r="S506">
        <v>157.00397215860599</v>
      </c>
      <c r="T506">
        <v>0</v>
      </c>
      <c r="U506">
        <v>0</v>
      </c>
      <c r="V506">
        <v>2.54403102543138</v>
      </c>
      <c r="W506">
        <v>52.068315316443197</v>
      </c>
    </row>
    <row r="507" spans="1:23" x14ac:dyDescent="0.3">
      <c r="A507" t="s">
        <v>355</v>
      </c>
      <c r="B507" t="s">
        <v>4</v>
      </c>
      <c r="C507" t="s">
        <v>0</v>
      </c>
      <c r="D507" t="s">
        <v>336</v>
      </c>
      <c r="E507" t="s">
        <v>69</v>
      </c>
      <c r="F507">
        <v>4.7396624699818704</v>
      </c>
      <c r="G507">
        <v>4.5466944925859902</v>
      </c>
      <c r="H507">
        <v>0.29232699190372102</v>
      </c>
      <c r="I507">
        <v>0.120362726048042</v>
      </c>
      <c r="J507">
        <v>0.14528152980523401</v>
      </c>
      <c r="K507">
        <v>18.879743100328898</v>
      </c>
      <c r="L507">
        <v>8.5184241384969397E-2</v>
      </c>
      <c r="M507">
        <v>0.203362321378526</v>
      </c>
      <c r="N507">
        <v>2.4808819974825602</v>
      </c>
      <c r="O507">
        <v>19.056253562330099</v>
      </c>
      <c r="P507">
        <v>3.6908019472136502</v>
      </c>
      <c r="Q507">
        <v>1.2614072406315899</v>
      </c>
      <c r="R507">
        <v>6.55575025370237</v>
      </c>
      <c r="S507">
        <v>157.00397215860599</v>
      </c>
      <c r="T507">
        <v>0</v>
      </c>
      <c r="U507">
        <v>0</v>
      </c>
      <c r="V507">
        <v>3.6739442876083599</v>
      </c>
      <c r="W507">
        <v>54.267060756915598</v>
      </c>
    </row>
    <row r="508" spans="1:23" x14ac:dyDescent="0.3">
      <c r="A508" t="s">
        <v>355</v>
      </c>
      <c r="B508" t="s">
        <v>4</v>
      </c>
      <c r="C508" t="s">
        <v>0</v>
      </c>
      <c r="D508" t="s">
        <v>336</v>
      </c>
      <c r="E508" t="s">
        <v>70</v>
      </c>
      <c r="F508">
        <v>4.8187436762040496</v>
      </c>
      <c r="G508">
        <v>4.62592308518325</v>
      </c>
      <c r="H508">
        <v>0.32228455928646699</v>
      </c>
      <c r="I508">
        <v>0.119651933467584</v>
      </c>
      <c r="J508">
        <v>0.14674487476012599</v>
      </c>
      <c r="K508">
        <v>18.895575797363801</v>
      </c>
      <c r="L508">
        <v>9.24353810187757E-2</v>
      </c>
      <c r="M508">
        <v>0.21112880216591901</v>
      </c>
      <c r="N508">
        <v>2.5235344730373002</v>
      </c>
      <c r="O508">
        <v>19.547256221132301</v>
      </c>
      <c r="P508">
        <v>3.6762695725777301</v>
      </c>
      <c r="Q508">
        <v>1.25679595077793</v>
      </c>
      <c r="R508">
        <v>6.5297582222180699</v>
      </c>
      <c r="S508">
        <v>157.00397215860599</v>
      </c>
      <c r="T508">
        <v>0</v>
      </c>
      <c r="U508">
        <v>0</v>
      </c>
      <c r="V508">
        <v>4.2372873643083597</v>
      </c>
      <c r="W508">
        <v>54.423806977571999</v>
      </c>
    </row>
    <row r="509" spans="1:23" x14ac:dyDescent="0.3">
      <c r="A509" t="s">
        <v>355</v>
      </c>
      <c r="B509" t="s">
        <v>4</v>
      </c>
      <c r="C509" t="s">
        <v>0</v>
      </c>
      <c r="D509" t="s">
        <v>336</v>
      </c>
      <c r="E509" t="s">
        <v>71</v>
      </c>
      <c r="F509">
        <v>4.9018988875780902</v>
      </c>
      <c r="G509">
        <v>4.7079818675938796</v>
      </c>
      <c r="H509">
        <v>0.36543401513450902</v>
      </c>
      <c r="I509">
        <v>0.12418797310337901</v>
      </c>
      <c r="J509">
        <v>0.14297267690005999</v>
      </c>
      <c r="K509">
        <v>19.3106092362754</v>
      </c>
      <c r="L509">
        <v>0.110408950767409</v>
      </c>
      <c r="M509">
        <v>0.186540190773438</v>
      </c>
      <c r="N509">
        <v>2.3863751865595302</v>
      </c>
      <c r="O509">
        <v>17.911708592637201</v>
      </c>
      <c r="P509">
        <v>3.7592246523375801</v>
      </c>
      <c r="Q509">
        <v>1.2849034554560801</v>
      </c>
      <c r="R509">
        <v>6.6764879921883997</v>
      </c>
      <c r="S509">
        <v>157.00397215860599</v>
      </c>
      <c r="T509">
        <v>0</v>
      </c>
      <c r="U509">
        <v>0</v>
      </c>
      <c r="V509">
        <v>4.3530499531912001</v>
      </c>
      <c r="W509">
        <v>54.178964460644302</v>
      </c>
    </row>
    <row r="510" spans="1:23" x14ac:dyDescent="0.3">
      <c r="A510" t="s">
        <v>355</v>
      </c>
      <c r="B510" t="s">
        <v>4</v>
      </c>
      <c r="C510" t="s">
        <v>0</v>
      </c>
      <c r="D510" t="s">
        <v>337</v>
      </c>
      <c r="E510" t="s">
        <v>72</v>
      </c>
      <c r="F510">
        <v>4.20869401036994</v>
      </c>
      <c r="G510">
        <v>4.0226921294624196</v>
      </c>
      <c r="H510">
        <v>0.54501900173677198</v>
      </c>
      <c r="I510">
        <v>0.12421154046904399</v>
      </c>
      <c r="J510">
        <v>0.145006842769829</v>
      </c>
      <c r="K510">
        <v>17.3355803680025</v>
      </c>
      <c r="L510">
        <v>8.9098698448549493E-2</v>
      </c>
      <c r="M510">
        <v>0.13531305419534301</v>
      </c>
      <c r="N510">
        <v>2.10744836972163</v>
      </c>
      <c r="O510">
        <v>16.787121891370401</v>
      </c>
      <c r="P510">
        <v>3.6775197859711501</v>
      </c>
      <c r="Q510">
        <v>1.2208502246724999</v>
      </c>
      <c r="R510">
        <v>6.5887749355071001</v>
      </c>
      <c r="S510">
        <v>149.025631085659</v>
      </c>
      <c r="T510">
        <v>0</v>
      </c>
      <c r="U510">
        <v>0</v>
      </c>
      <c r="V510">
        <v>3.7779741334495802</v>
      </c>
      <c r="W510">
        <v>46.200053700693999</v>
      </c>
    </row>
    <row r="511" spans="1:23" x14ac:dyDescent="0.3">
      <c r="A511" t="s">
        <v>355</v>
      </c>
      <c r="B511" t="s">
        <v>4</v>
      </c>
      <c r="C511" t="s">
        <v>0</v>
      </c>
      <c r="D511" t="s">
        <v>337</v>
      </c>
      <c r="E511" t="s">
        <v>73</v>
      </c>
      <c r="F511">
        <v>4.37459123373855</v>
      </c>
      <c r="G511">
        <v>4.1886478435695098</v>
      </c>
      <c r="H511">
        <v>0.432258848455084</v>
      </c>
      <c r="I511">
        <v>0.124645896966049</v>
      </c>
      <c r="J511">
        <v>0.138807013834857</v>
      </c>
      <c r="K511">
        <v>18.503889275731499</v>
      </c>
      <c r="L511">
        <v>6.7951252985346697E-2</v>
      </c>
      <c r="M511">
        <v>0.15285833485571201</v>
      </c>
      <c r="N511">
        <v>2.31209691432925</v>
      </c>
      <c r="O511">
        <v>18.8816044913528</v>
      </c>
      <c r="P511">
        <v>3.9553494581622002</v>
      </c>
      <c r="Q511">
        <v>1.3095508960351401</v>
      </c>
      <c r="R511">
        <v>7.0953613855809703</v>
      </c>
      <c r="S511">
        <v>149.025631085659</v>
      </c>
      <c r="T511">
        <v>0</v>
      </c>
      <c r="U511">
        <v>0</v>
      </c>
      <c r="V511">
        <v>4.51553924291317</v>
      </c>
      <c r="W511">
        <v>50.351306821517397</v>
      </c>
    </row>
    <row r="512" spans="1:23" x14ac:dyDescent="0.3">
      <c r="A512" t="s">
        <v>355</v>
      </c>
      <c r="B512" t="s">
        <v>4</v>
      </c>
      <c r="C512" t="s">
        <v>0</v>
      </c>
      <c r="D512" t="s">
        <v>337</v>
      </c>
      <c r="E512" t="s">
        <v>74</v>
      </c>
      <c r="F512">
        <v>4.4057998894451202</v>
      </c>
      <c r="G512">
        <v>4.2203211379839303</v>
      </c>
      <c r="H512">
        <v>0.41575785163090301</v>
      </c>
      <c r="I512">
        <v>0.12302016527358201</v>
      </c>
      <c r="J512">
        <v>0.13759916350123</v>
      </c>
      <c r="K512">
        <v>18.503985638355701</v>
      </c>
      <c r="L512">
        <v>6.90335867212475E-2</v>
      </c>
      <c r="M512">
        <v>0.15906036966880599</v>
      </c>
      <c r="N512">
        <v>2.3504290407542099</v>
      </c>
      <c r="O512">
        <v>19.383380389105799</v>
      </c>
      <c r="P512">
        <v>3.9467264796789898</v>
      </c>
      <c r="Q512">
        <v>1.30677208166179</v>
      </c>
      <c r="R512">
        <v>7.0805814300473502</v>
      </c>
      <c r="S512">
        <v>149.025631085659</v>
      </c>
      <c r="T512">
        <v>0</v>
      </c>
      <c r="U512">
        <v>0</v>
      </c>
      <c r="V512">
        <v>4.9017929128670001</v>
      </c>
      <c r="W512">
        <v>50.580557052116198</v>
      </c>
    </row>
    <row r="513" spans="1:23" x14ac:dyDescent="0.3">
      <c r="A513" t="s">
        <v>355</v>
      </c>
      <c r="B513" t="s">
        <v>4</v>
      </c>
      <c r="C513" t="s">
        <v>0</v>
      </c>
      <c r="D513" t="s">
        <v>337</v>
      </c>
      <c r="E513" t="s">
        <v>75</v>
      </c>
      <c r="F513">
        <v>4.3396679750690899</v>
      </c>
      <c r="G513">
        <v>4.1533111371122997</v>
      </c>
      <c r="H513">
        <v>0.54273255413117505</v>
      </c>
      <c r="I513">
        <v>0.12611042921909499</v>
      </c>
      <c r="J513">
        <v>0.13971225457358399</v>
      </c>
      <c r="K513">
        <v>18.2182852839309</v>
      </c>
      <c r="L513">
        <v>8.0428196008287198E-2</v>
      </c>
      <c r="M513">
        <v>0.13903864884707501</v>
      </c>
      <c r="N513">
        <v>2.1929864224673699</v>
      </c>
      <c r="O513">
        <v>17.546161725492201</v>
      </c>
      <c r="P513">
        <v>3.8864149288691201</v>
      </c>
      <c r="Q513">
        <v>1.2877487896234301</v>
      </c>
      <c r="R513">
        <v>6.9684555077602601</v>
      </c>
      <c r="S513">
        <v>149.025631085659</v>
      </c>
      <c r="T513">
        <v>0</v>
      </c>
      <c r="U513">
        <v>0</v>
      </c>
      <c r="V513">
        <v>4.9822291887832701</v>
      </c>
      <c r="W513">
        <v>48.787036099907297</v>
      </c>
    </row>
    <row r="514" spans="1:23" x14ac:dyDescent="0.3">
      <c r="A514" t="s">
        <v>355</v>
      </c>
      <c r="B514" t="s">
        <v>4</v>
      </c>
      <c r="C514" t="s">
        <v>0</v>
      </c>
      <c r="D514" t="s">
        <v>338</v>
      </c>
      <c r="E514" t="s">
        <v>76</v>
      </c>
      <c r="F514">
        <v>3.4879819772396501</v>
      </c>
      <c r="G514">
        <v>3.3194185128268399</v>
      </c>
      <c r="H514">
        <v>0.42839742519169</v>
      </c>
      <c r="I514">
        <v>0.105452489832496</v>
      </c>
      <c r="J514">
        <v>0.10344464946849399</v>
      </c>
      <c r="K514">
        <v>15.103342291149501</v>
      </c>
      <c r="L514">
        <v>3.9830403968423397E-2</v>
      </c>
      <c r="M514">
        <v>0.10219012115397499</v>
      </c>
      <c r="N514">
        <v>1.84207515050933</v>
      </c>
      <c r="O514">
        <v>15.561094721866599</v>
      </c>
      <c r="P514">
        <v>2.92311842406564</v>
      </c>
      <c r="Q514">
        <v>1.01723639778177</v>
      </c>
      <c r="R514">
        <v>5.1746513043114799</v>
      </c>
      <c r="S514">
        <v>137.72210442207501</v>
      </c>
      <c r="T514">
        <v>0</v>
      </c>
      <c r="U514">
        <v>0</v>
      </c>
      <c r="V514">
        <v>5.1641468960908199</v>
      </c>
      <c r="W514">
        <v>39.627928537551803</v>
      </c>
    </row>
    <row r="515" spans="1:23" x14ac:dyDescent="0.3">
      <c r="A515" t="s">
        <v>355</v>
      </c>
      <c r="B515" t="s">
        <v>4</v>
      </c>
      <c r="C515" t="s">
        <v>0</v>
      </c>
      <c r="D515" t="s">
        <v>338</v>
      </c>
      <c r="E515" t="s">
        <v>77</v>
      </c>
      <c r="F515">
        <v>3.6651463448130199</v>
      </c>
      <c r="G515">
        <v>3.49447769157279</v>
      </c>
      <c r="H515">
        <v>0.47457862105030402</v>
      </c>
      <c r="I515">
        <v>0.112571330432643</v>
      </c>
      <c r="J515">
        <v>0.11125522333962901</v>
      </c>
      <c r="K515">
        <v>16.333850701134502</v>
      </c>
      <c r="L515">
        <v>2.9591179407554999E-2</v>
      </c>
      <c r="M515">
        <v>0.118368770308219</v>
      </c>
      <c r="N515">
        <v>2.0665272712422098</v>
      </c>
      <c r="O515">
        <v>17.760488775226701</v>
      </c>
      <c r="P515">
        <v>3.17825429805966</v>
      </c>
      <c r="Q515">
        <v>1.1055519445924</v>
      </c>
      <c r="R515">
        <v>5.62766376790269</v>
      </c>
      <c r="S515">
        <v>137.72210442207501</v>
      </c>
      <c r="T515">
        <v>0</v>
      </c>
      <c r="U515">
        <v>0</v>
      </c>
      <c r="V515">
        <v>6.18278675641311</v>
      </c>
      <c r="W515">
        <v>43.617104295234199</v>
      </c>
    </row>
    <row r="516" spans="1:23" x14ac:dyDescent="0.3">
      <c r="A516" t="s">
        <v>355</v>
      </c>
      <c r="B516" t="s">
        <v>4</v>
      </c>
      <c r="C516" t="s">
        <v>0</v>
      </c>
      <c r="D516" t="s">
        <v>338</v>
      </c>
      <c r="E516" t="s">
        <v>78</v>
      </c>
      <c r="F516">
        <v>3.7107036711917099</v>
      </c>
      <c r="G516">
        <v>3.5401433935175799</v>
      </c>
      <c r="H516">
        <v>0.48119791993697902</v>
      </c>
      <c r="I516">
        <v>0.11204221898943501</v>
      </c>
      <c r="J516">
        <v>0.11239232928017</v>
      </c>
      <c r="K516">
        <v>16.3292904019718</v>
      </c>
      <c r="L516">
        <v>3.26752267036177E-2</v>
      </c>
      <c r="M516">
        <v>0.122709678671631</v>
      </c>
      <c r="N516">
        <v>2.0915949783238599</v>
      </c>
      <c r="O516">
        <v>18.1081431395538</v>
      </c>
      <c r="P516">
        <v>3.1679979050940998</v>
      </c>
      <c r="Q516">
        <v>1.1023641463943901</v>
      </c>
      <c r="R516">
        <v>5.6091653413373797</v>
      </c>
      <c r="S516">
        <v>137.72210442207501</v>
      </c>
      <c r="T516">
        <v>0</v>
      </c>
      <c r="U516">
        <v>0</v>
      </c>
      <c r="V516">
        <v>6.4092860653713801</v>
      </c>
      <c r="W516">
        <v>43.710654379733697</v>
      </c>
    </row>
    <row r="517" spans="1:23" x14ac:dyDescent="0.3">
      <c r="A517" t="s">
        <v>355</v>
      </c>
      <c r="B517" t="s">
        <v>4</v>
      </c>
      <c r="C517" t="s">
        <v>0</v>
      </c>
      <c r="D517" t="s">
        <v>338</v>
      </c>
      <c r="E517" t="s">
        <v>79</v>
      </c>
      <c r="F517">
        <v>3.70652497506941</v>
      </c>
      <c r="G517">
        <v>3.5353873830292599</v>
      </c>
      <c r="H517">
        <v>0.48600861984388299</v>
      </c>
      <c r="I517">
        <v>0.114606863630046</v>
      </c>
      <c r="J517">
        <v>0.108738169860972</v>
      </c>
      <c r="K517">
        <v>16.5023866419832</v>
      </c>
      <c r="L517">
        <v>3.6435084622476202E-2</v>
      </c>
      <c r="M517">
        <v>0.107655436644957</v>
      </c>
      <c r="N517">
        <v>1.99413036963157</v>
      </c>
      <c r="O517">
        <v>16.770325776080199</v>
      </c>
      <c r="P517">
        <v>3.2101674786657299</v>
      </c>
      <c r="Q517">
        <v>1.11622438865452</v>
      </c>
      <c r="R517">
        <v>5.6842413756748904</v>
      </c>
      <c r="S517">
        <v>137.72210442207501</v>
      </c>
      <c r="T517">
        <v>0</v>
      </c>
      <c r="U517">
        <v>0</v>
      </c>
      <c r="V517">
        <v>6.0798932090530604</v>
      </c>
      <c r="W517">
        <v>43.3580580973004</v>
      </c>
    </row>
    <row r="518" spans="1:23" x14ac:dyDescent="0.3">
      <c r="A518" t="s">
        <v>355</v>
      </c>
      <c r="B518" t="s">
        <v>4</v>
      </c>
      <c r="C518" t="s">
        <v>0</v>
      </c>
      <c r="D518" t="s">
        <v>339</v>
      </c>
      <c r="E518" t="s">
        <v>80</v>
      </c>
      <c r="F518">
        <v>2.9290602389589599</v>
      </c>
      <c r="G518">
        <v>2.7984459944886799</v>
      </c>
      <c r="H518">
        <v>0.44932142819615101</v>
      </c>
      <c r="I518">
        <v>0.10467821216166499</v>
      </c>
      <c r="J518">
        <v>9.4353164713187998E-2</v>
      </c>
      <c r="K518">
        <v>13.5619766583188</v>
      </c>
      <c r="L518">
        <v>2.2306615118808E-2</v>
      </c>
      <c r="M518">
        <v>7.86404338690678E-2</v>
      </c>
      <c r="N518">
        <v>1.6915947213310101</v>
      </c>
      <c r="O518">
        <v>14.6584040891561</v>
      </c>
      <c r="P518">
        <v>2.5590154152085098</v>
      </c>
      <c r="Q518">
        <v>0.91479535552807401</v>
      </c>
      <c r="R518">
        <v>4.5014990367529402</v>
      </c>
      <c r="S518">
        <v>100.232629635468</v>
      </c>
      <c r="T518">
        <v>0</v>
      </c>
      <c r="U518">
        <v>0</v>
      </c>
      <c r="V518">
        <v>5.3982058033373299</v>
      </c>
      <c r="W518">
        <v>36.874362377770503</v>
      </c>
    </row>
    <row r="519" spans="1:23" x14ac:dyDescent="0.3">
      <c r="A519" t="s">
        <v>355</v>
      </c>
      <c r="B519" t="s">
        <v>4</v>
      </c>
      <c r="C519" t="s">
        <v>0</v>
      </c>
      <c r="D519" t="s">
        <v>339</v>
      </c>
      <c r="E519" t="s">
        <v>81</v>
      </c>
      <c r="F519">
        <v>3.10605718388438</v>
      </c>
      <c r="G519">
        <v>2.9740655188049998</v>
      </c>
      <c r="H519">
        <v>0.53277861182854402</v>
      </c>
      <c r="I519">
        <v>0.109198062845331</v>
      </c>
      <c r="J519">
        <v>0.100769599638876</v>
      </c>
      <c r="K519">
        <v>14.3445503788012</v>
      </c>
      <c r="L519">
        <v>2.0698448867986399E-2</v>
      </c>
      <c r="M519">
        <v>9.0831445917384498E-2</v>
      </c>
      <c r="N519">
        <v>1.85271895183393</v>
      </c>
      <c r="O519">
        <v>16.405597469298201</v>
      </c>
      <c r="P519">
        <v>2.7051045917907199</v>
      </c>
      <c r="Q519">
        <v>0.96725748543776102</v>
      </c>
      <c r="R519">
        <v>4.7585616454861697</v>
      </c>
      <c r="S519">
        <v>100.232629635468</v>
      </c>
      <c r="T519">
        <v>0</v>
      </c>
      <c r="U519">
        <v>0</v>
      </c>
      <c r="V519">
        <v>6.9459553866486603</v>
      </c>
      <c r="W519">
        <v>39.4809017355552</v>
      </c>
    </row>
    <row r="520" spans="1:23" x14ac:dyDescent="0.3">
      <c r="A520" t="s">
        <v>355</v>
      </c>
      <c r="B520" t="s">
        <v>4</v>
      </c>
      <c r="C520" t="s">
        <v>0</v>
      </c>
      <c r="D520" t="s">
        <v>339</v>
      </c>
      <c r="E520" t="s">
        <v>177</v>
      </c>
      <c r="F520">
        <v>3.09880917708319</v>
      </c>
      <c r="G520">
        <v>2.96731929481007</v>
      </c>
      <c r="H520">
        <v>0.61075095971708404</v>
      </c>
      <c r="I520">
        <v>0.10721507533649199</v>
      </c>
      <c r="J520">
        <v>0.101616345481454</v>
      </c>
      <c r="K520">
        <v>14.1609897625559</v>
      </c>
      <c r="L520">
        <v>2.0177433349811799E-2</v>
      </c>
      <c r="M520">
        <v>9.5574166212404096E-2</v>
      </c>
      <c r="N520">
        <v>1.8749982341653699</v>
      </c>
      <c r="O520">
        <v>16.836906016972701</v>
      </c>
      <c r="P520">
        <v>2.6640222654534802</v>
      </c>
      <c r="Q520">
        <v>0.95300946753152105</v>
      </c>
      <c r="R520">
        <v>4.68593191166699</v>
      </c>
      <c r="S520">
        <v>100.232629635468</v>
      </c>
      <c r="T520">
        <v>0</v>
      </c>
      <c r="U520">
        <v>0</v>
      </c>
      <c r="V520">
        <v>8.1965545488470308</v>
      </c>
      <c r="W520">
        <v>39.243719497636498</v>
      </c>
    </row>
    <row r="521" spans="1:23" x14ac:dyDescent="0.3">
      <c r="A521" t="s">
        <v>355</v>
      </c>
      <c r="B521" t="s">
        <v>4</v>
      </c>
      <c r="C521" t="s">
        <v>0</v>
      </c>
      <c r="D521" t="s">
        <v>339</v>
      </c>
      <c r="E521" t="s">
        <v>178</v>
      </c>
      <c r="F521">
        <v>3.1169086941662298</v>
      </c>
      <c r="G521">
        <v>2.9845692697672499</v>
      </c>
      <c r="H521">
        <v>0.58137368049741001</v>
      </c>
      <c r="I521">
        <v>0.11062613984292</v>
      </c>
      <c r="J521">
        <v>9.9673846612238201E-2</v>
      </c>
      <c r="K521">
        <v>14.417165881202701</v>
      </c>
      <c r="L521">
        <v>2.3922555964885399E-2</v>
      </c>
      <c r="M521">
        <v>8.5071979978535897E-2</v>
      </c>
      <c r="N521">
        <v>1.8085823452609</v>
      </c>
      <c r="O521">
        <v>15.7510434271899</v>
      </c>
      <c r="P521">
        <v>2.71913126857942</v>
      </c>
      <c r="Q521">
        <v>0.97201785116925998</v>
      </c>
      <c r="R521">
        <v>4.7832860280185097</v>
      </c>
      <c r="S521">
        <v>100.232629635468</v>
      </c>
      <c r="T521">
        <v>0</v>
      </c>
      <c r="U521">
        <v>0</v>
      </c>
      <c r="V521">
        <v>7.3647673060480896</v>
      </c>
      <c r="W521">
        <v>39.2808216286343</v>
      </c>
    </row>
    <row r="522" spans="1:23" x14ac:dyDescent="0.3">
      <c r="A522" t="s">
        <v>355</v>
      </c>
      <c r="B522" t="s">
        <v>4</v>
      </c>
      <c r="C522" t="s">
        <v>0</v>
      </c>
      <c r="D522" t="s">
        <v>340</v>
      </c>
      <c r="E522" t="s">
        <v>192</v>
      </c>
      <c r="F522">
        <v>2.8581463633520801</v>
      </c>
      <c r="G522">
        <v>2.7412840230452402</v>
      </c>
      <c r="H522">
        <v>0.62088538000345606</v>
      </c>
      <c r="I522">
        <v>0.10426902955254</v>
      </c>
      <c r="J522">
        <v>9.7661623682580495E-2</v>
      </c>
      <c r="K522">
        <v>11.9532394196944</v>
      </c>
      <c r="L522">
        <v>9.7995951371633902E-2</v>
      </c>
      <c r="M522">
        <v>8.0410587122409602E-2</v>
      </c>
      <c r="N522">
        <v>1.60112022803627</v>
      </c>
      <c r="O522">
        <v>14.1440881231349</v>
      </c>
      <c r="P522">
        <v>2.2508248867542702</v>
      </c>
      <c r="Q522">
        <v>0.82172336004384605</v>
      </c>
      <c r="R522">
        <v>3.9393223138878199</v>
      </c>
      <c r="S522">
        <v>86.496522012306599</v>
      </c>
      <c r="T522">
        <v>0</v>
      </c>
      <c r="U522">
        <v>0</v>
      </c>
      <c r="V522">
        <v>8.0665067915486492</v>
      </c>
      <c r="W522">
        <v>33.847717923443</v>
      </c>
    </row>
    <row r="523" spans="1:23" x14ac:dyDescent="0.3">
      <c r="A523" t="s">
        <v>355</v>
      </c>
      <c r="B523" t="s">
        <v>4</v>
      </c>
      <c r="C523" t="s">
        <v>0</v>
      </c>
      <c r="D523" t="s">
        <v>340</v>
      </c>
      <c r="E523" t="s">
        <v>194</v>
      </c>
      <c r="F523">
        <v>3.0569664043619298</v>
      </c>
      <c r="G523">
        <v>2.9379075175737799</v>
      </c>
      <c r="H523">
        <v>0.67771492730369698</v>
      </c>
      <c r="I523">
        <v>0.111872568354407</v>
      </c>
      <c r="J523">
        <v>0.104147648640149</v>
      </c>
      <c r="K523">
        <v>13.0510062606931</v>
      </c>
      <c r="L523">
        <v>8.1995058223852404E-2</v>
      </c>
      <c r="M523">
        <v>9.0258165612185803E-2</v>
      </c>
      <c r="N523">
        <v>1.7870916289988501</v>
      </c>
      <c r="O523">
        <v>15.9850296778884</v>
      </c>
      <c r="P523">
        <v>2.4725911570451</v>
      </c>
      <c r="Q523">
        <v>0.90005886682833103</v>
      </c>
      <c r="R523">
        <v>4.3313909107800797</v>
      </c>
      <c r="S523">
        <v>86.496522012306599</v>
      </c>
      <c r="T523">
        <v>0</v>
      </c>
      <c r="U523">
        <v>0</v>
      </c>
      <c r="V523">
        <v>9.1677196655863895</v>
      </c>
      <c r="W523">
        <v>37.496533688788197</v>
      </c>
    </row>
    <row r="524" spans="1:23" x14ac:dyDescent="0.3">
      <c r="A524" t="s">
        <v>355</v>
      </c>
      <c r="B524" t="s">
        <v>4</v>
      </c>
      <c r="C524" t="s">
        <v>0</v>
      </c>
      <c r="D524" t="s">
        <v>340</v>
      </c>
      <c r="E524" t="s">
        <v>196</v>
      </c>
      <c r="F524">
        <v>3.1363262574509201</v>
      </c>
      <c r="G524">
        <v>3.0167441129990502</v>
      </c>
      <c r="H524">
        <v>0.65432475867267703</v>
      </c>
      <c r="I524">
        <v>0.11367237586197899</v>
      </c>
      <c r="J524">
        <v>0.10580152986196199</v>
      </c>
      <c r="K524">
        <v>13.337171936588</v>
      </c>
      <c r="L524">
        <v>7.9565962328398104E-2</v>
      </c>
      <c r="M524">
        <v>9.3346901768766893E-2</v>
      </c>
      <c r="N524">
        <v>1.8360521389871001</v>
      </c>
      <c r="O524">
        <v>16.489647498600501</v>
      </c>
      <c r="P524">
        <v>2.5247083461679201</v>
      </c>
      <c r="Q524">
        <v>0.91850774647429601</v>
      </c>
      <c r="R524">
        <v>4.4236336770894402</v>
      </c>
      <c r="S524">
        <v>86.496522012306599</v>
      </c>
      <c r="T524">
        <v>0</v>
      </c>
      <c r="U524">
        <v>0</v>
      </c>
      <c r="V524">
        <v>8.9415445750731397</v>
      </c>
      <c r="W524">
        <v>38.3882603221696</v>
      </c>
    </row>
    <row r="525" spans="1:23" x14ac:dyDescent="0.3">
      <c r="A525" t="s">
        <v>355</v>
      </c>
      <c r="B525" t="s">
        <v>4</v>
      </c>
      <c r="C525" t="s">
        <v>0</v>
      </c>
      <c r="D525" t="s">
        <v>340</v>
      </c>
      <c r="E525" t="s">
        <v>198</v>
      </c>
      <c r="F525">
        <v>3.1604819293061399</v>
      </c>
      <c r="G525">
        <v>3.0402045496821199</v>
      </c>
      <c r="H525">
        <v>0.73595232038540803</v>
      </c>
      <c r="I525">
        <v>0.11647633654915</v>
      </c>
      <c r="J525">
        <v>0.10409387236374799</v>
      </c>
      <c r="K525">
        <v>13.448996968543</v>
      </c>
      <c r="L525">
        <v>0.104074324479542</v>
      </c>
      <c r="M525">
        <v>8.4464653240726204E-2</v>
      </c>
      <c r="N525">
        <v>1.75573526726053</v>
      </c>
      <c r="O525">
        <v>15.301972013554501</v>
      </c>
      <c r="P525">
        <v>2.54443330709702</v>
      </c>
      <c r="Q525">
        <v>0.926905008804222</v>
      </c>
      <c r="R525">
        <v>4.4557294146924997</v>
      </c>
      <c r="S525">
        <v>86.496522012306599</v>
      </c>
      <c r="T525">
        <v>0</v>
      </c>
      <c r="U525">
        <v>0</v>
      </c>
      <c r="V525">
        <v>9.7617205597947105</v>
      </c>
      <c r="W525">
        <v>37.948054673072903</v>
      </c>
    </row>
    <row r="526" spans="1:23" x14ac:dyDescent="0.3">
      <c r="A526" t="s">
        <v>355</v>
      </c>
      <c r="B526" t="s">
        <v>4</v>
      </c>
      <c r="C526" t="s">
        <v>0</v>
      </c>
      <c r="D526" t="s">
        <v>341</v>
      </c>
      <c r="E526" t="s">
        <v>199</v>
      </c>
      <c r="F526">
        <v>2.5731189680279001</v>
      </c>
      <c r="G526">
        <v>2.4746599946113301</v>
      </c>
      <c r="H526">
        <v>0.615855790482017</v>
      </c>
      <c r="I526">
        <v>9.6220631082399893E-2</v>
      </c>
      <c r="J526">
        <v>8.7274987883871599E-2</v>
      </c>
      <c r="K526">
        <v>9.8779594104803596</v>
      </c>
      <c r="L526">
        <v>9.4638260570616098E-2</v>
      </c>
      <c r="M526">
        <v>6.8619521422466204E-2</v>
      </c>
      <c r="N526">
        <v>1.46000295690941</v>
      </c>
      <c r="O526">
        <v>12.9330495336973</v>
      </c>
      <c r="P526">
        <v>1.71818345077525</v>
      </c>
      <c r="Q526">
        <v>0.68677088884989901</v>
      </c>
      <c r="R526">
        <v>2.9358884156404201</v>
      </c>
      <c r="S526">
        <v>70.516806518984197</v>
      </c>
      <c r="T526">
        <v>0</v>
      </c>
      <c r="U526">
        <v>0</v>
      </c>
      <c r="V526">
        <v>7.8892186996046698</v>
      </c>
      <c r="W526">
        <v>29.9263624531362</v>
      </c>
    </row>
    <row r="527" spans="1:23" x14ac:dyDescent="0.3">
      <c r="A527" t="s">
        <v>355</v>
      </c>
      <c r="B527" t="s">
        <v>4</v>
      </c>
      <c r="C527" t="s">
        <v>0</v>
      </c>
      <c r="D527" t="s">
        <v>341</v>
      </c>
      <c r="E527" t="s">
        <v>203</v>
      </c>
      <c r="F527">
        <v>2.7174674510208798</v>
      </c>
      <c r="G527">
        <v>2.6172243176118002</v>
      </c>
      <c r="H527">
        <v>0.63875934926111</v>
      </c>
      <c r="I527">
        <v>0.102498270368134</v>
      </c>
      <c r="J527">
        <v>9.15816158048329E-2</v>
      </c>
      <c r="K527">
        <v>10.678318655207701</v>
      </c>
      <c r="L527">
        <v>7.6707722292104499E-2</v>
      </c>
      <c r="M527">
        <v>7.7215128486053899E-2</v>
      </c>
      <c r="N527">
        <v>1.6293280056782899</v>
      </c>
      <c r="O527">
        <v>14.7079323896515</v>
      </c>
      <c r="P527">
        <v>1.87092116017114</v>
      </c>
      <c r="Q527">
        <v>0.74554406923813099</v>
      </c>
      <c r="R527">
        <v>3.20039195088397</v>
      </c>
      <c r="S527">
        <v>70.516806518984197</v>
      </c>
      <c r="T527">
        <v>0</v>
      </c>
      <c r="U527">
        <v>0</v>
      </c>
      <c r="V527">
        <v>8.5544700661661093</v>
      </c>
      <c r="W527">
        <v>32.9738570695649</v>
      </c>
    </row>
    <row r="528" spans="1:23" x14ac:dyDescent="0.3">
      <c r="A528" t="s">
        <v>355</v>
      </c>
      <c r="B528" t="s">
        <v>4</v>
      </c>
      <c r="C528" t="s">
        <v>0</v>
      </c>
      <c r="D528" t="s">
        <v>341</v>
      </c>
      <c r="E528" t="s">
        <v>207</v>
      </c>
      <c r="F528">
        <v>2.7572022839772701</v>
      </c>
      <c r="G528">
        <v>2.6571923314578001</v>
      </c>
      <c r="H528">
        <v>0.65050581849719002</v>
      </c>
      <c r="I528">
        <v>0.101614619834382</v>
      </c>
      <c r="J528">
        <v>9.1616848013169799E-2</v>
      </c>
      <c r="K528">
        <v>10.668470882683</v>
      </c>
      <c r="L528">
        <v>8.7882705770855898E-2</v>
      </c>
      <c r="M528">
        <v>7.9561905172765901E-2</v>
      </c>
      <c r="N528">
        <v>1.6466902689593199</v>
      </c>
      <c r="O528">
        <v>15.009996176767199</v>
      </c>
      <c r="P528">
        <v>1.8634814378920601</v>
      </c>
      <c r="Q528">
        <v>0.74314886197373398</v>
      </c>
      <c r="R528">
        <v>3.1870397283839802</v>
      </c>
      <c r="S528">
        <v>70.516806518984197</v>
      </c>
      <c r="T528">
        <v>0</v>
      </c>
      <c r="U528">
        <v>0</v>
      </c>
      <c r="V528">
        <v>8.8485014492077596</v>
      </c>
      <c r="W528">
        <v>33.001075026359104</v>
      </c>
    </row>
    <row r="529" spans="1:23" x14ac:dyDescent="0.3">
      <c r="A529" t="s">
        <v>355</v>
      </c>
      <c r="B529" t="s">
        <v>4</v>
      </c>
      <c r="C529" t="s">
        <v>0</v>
      </c>
      <c r="D529" t="s">
        <v>341</v>
      </c>
      <c r="E529" t="s">
        <v>209</v>
      </c>
      <c r="F529">
        <v>2.7272486295282201</v>
      </c>
      <c r="G529">
        <v>2.6271450374000098</v>
      </c>
      <c r="H529">
        <v>0.73803235284913105</v>
      </c>
      <c r="I529">
        <v>0.102080772160053</v>
      </c>
      <c r="J529">
        <v>9.05493209574669E-2</v>
      </c>
      <c r="K529">
        <v>10.5464703886626</v>
      </c>
      <c r="L529">
        <v>0.102404664728299</v>
      </c>
      <c r="M529">
        <v>7.2221966628244899E-2</v>
      </c>
      <c r="N529">
        <v>1.55652591779052</v>
      </c>
      <c r="O529">
        <v>13.7767161233136</v>
      </c>
      <c r="P529">
        <v>1.8391452906660599</v>
      </c>
      <c r="Q529">
        <v>0.734416747122693</v>
      </c>
      <c r="R529">
        <v>3.1434555149253001</v>
      </c>
      <c r="S529">
        <v>70.516806518984197</v>
      </c>
      <c r="T529">
        <v>0</v>
      </c>
      <c r="U529">
        <v>0</v>
      </c>
      <c r="V529">
        <v>9.7009245596922806</v>
      </c>
      <c r="W529">
        <v>32.026767463470897</v>
      </c>
    </row>
    <row r="530" spans="1:23" x14ac:dyDescent="0.3">
      <c r="A530" t="s">
        <v>355</v>
      </c>
      <c r="B530" t="s">
        <v>4</v>
      </c>
      <c r="C530" t="s">
        <v>0</v>
      </c>
      <c r="D530" t="s">
        <v>342</v>
      </c>
      <c r="E530" t="s">
        <v>249</v>
      </c>
      <c r="F530">
        <v>2.4625373528553101</v>
      </c>
      <c r="G530">
        <v>2.3641011297566701</v>
      </c>
      <c r="H530">
        <v>0.69840193773268</v>
      </c>
      <c r="I530">
        <v>0.10263560722322</v>
      </c>
      <c r="J530">
        <v>9.9644095461059498E-2</v>
      </c>
      <c r="K530">
        <v>9.1906758885064495</v>
      </c>
      <c r="L530">
        <v>9.6905701475374306E-2</v>
      </c>
      <c r="M530">
        <v>7.02414975467609E-2</v>
      </c>
      <c r="N530">
        <v>1.41169229019024</v>
      </c>
      <c r="O530">
        <v>12.514586882865601</v>
      </c>
      <c r="P530">
        <v>1.69701637989467</v>
      </c>
      <c r="Q530">
        <v>0.65296814033092898</v>
      </c>
      <c r="R530">
        <v>2.9299147643164698</v>
      </c>
      <c r="S530">
        <v>68.447752511571494</v>
      </c>
      <c r="T530">
        <v>0</v>
      </c>
      <c r="U530">
        <v>0</v>
      </c>
      <c r="V530">
        <v>8.3582153592454294</v>
      </c>
      <c r="W530">
        <v>29.033731420050799</v>
      </c>
    </row>
    <row r="531" spans="1:23" x14ac:dyDescent="0.3">
      <c r="A531" t="s">
        <v>355</v>
      </c>
      <c r="B531" t="s">
        <v>4</v>
      </c>
      <c r="C531" t="s">
        <v>0</v>
      </c>
      <c r="D531" t="s">
        <v>342</v>
      </c>
      <c r="E531" t="s">
        <v>259</v>
      </c>
      <c r="F531">
        <v>2.68411459518259</v>
      </c>
      <c r="G531">
        <v>2.58314554222388</v>
      </c>
      <c r="H531">
        <v>0.78524913048382305</v>
      </c>
      <c r="I531">
        <v>0.112133793345736</v>
      </c>
      <c r="J531">
        <v>0.100208757518023</v>
      </c>
      <c r="K531">
        <v>10.268120368422201</v>
      </c>
      <c r="L531">
        <v>7.9358601696253805E-2</v>
      </c>
      <c r="M531">
        <v>7.9533023198405703E-2</v>
      </c>
      <c r="N531">
        <v>1.6039280767303401</v>
      </c>
      <c r="O531">
        <v>14.408727674074401</v>
      </c>
      <c r="P531">
        <v>1.9120375583031599</v>
      </c>
      <c r="Q531">
        <v>0.73290871239573196</v>
      </c>
      <c r="R531">
        <v>3.30556831326895</v>
      </c>
      <c r="S531">
        <v>68.447752511571494</v>
      </c>
      <c r="T531">
        <v>0</v>
      </c>
      <c r="U531">
        <v>0</v>
      </c>
      <c r="V531">
        <v>10.254530288919501</v>
      </c>
      <c r="W531">
        <v>32.989214244405503</v>
      </c>
    </row>
    <row r="532" spans="1:23" x14ac:dyDescent="0.3">
      <c r="A532" t="s">
        <v>355</v>
      </c>
      <c r="B532" t="s">
        <v>4</v>
      </c>
      <c r="C532" t="s">
        <v>0</v>
      </c>
      <c r="D532" t="s">
        <v>342</v>
      </c>
      <c r="E532" t="s">
        <v>260</v>
      </c>
      <c r="F532">
        <v>2.7380730057240901</v>
      </c>
      <c r="G532">
        <v>2.6372462345233698</v>
      </c>
      <c r="H532">
        <v>0.71140044484341602</v>
      </c>
      <c r="I532">
        <v>0.11154841771603</v>
      </c>
      <c r="J532">
        <v>0.100667428370913</v>
      </c>
      <c r="K532">
        <v>10.311164990335801</v>
      </c>
      <c r="L532">
        <v>9.0653960908020401E-2</v>
      </c>
      <c r="M532">
        <v>8.3818891450066296E-2</v>
      </c>
      <c r="N532">
        <v>1.6432233182451501</v>
      </c>
      <c r="O532">
        <v>14.996655462493299</v>
      </c>
      <c r="P532">
        <v>1.9131094328084599</v>
      </c>
      <c r="Q532">
        <v>0.73401985505690304</v>
      </c>
      <c r="R532">
        <v>3.3066187350591898</v>
      </c>
      <c r="S532">
        <v>68.447752511571494</v>
      </c>
      <c r="T532">
        <v>0</v>
      </c>
      <c r="U532">
        <v>0</v>
      </c>
      <c r="V532">
        <v>9.4964318152875506</v>
      </c>
      <c r="W532">
        <v>33.287716357944703</v>
      </c>
    </row>
    <row r="533" spans="1:23" x14ac:dyDescent="0.3">
      <c r="A533" t="s">
        <v>355</v>
      </c>
      <c r="B533" t="s">
        <v>4</v>
      </c>
      <c r="C533" t="s">
        <v>0</v>
      </c>
      <c r="D533" t="s">
        <v>342</v>
      </c>
      <c r="E533" t="s">
        <v>265</v>
      </c>
      <c r="F533">
        <v>2.64851690728793</v>
      </c>
      <c r="G533">
        <v>2.5479821801706302</v>
      </c>
      <c r="H533">
        <v>0.79090152187305196</v>
      </c>
      <c r="I533">
        <v>0.110136165600175</v>
      </c>
      <c r="J533">
        <v>0.10360324006009899</v>
      </c>
      <c r="K533">
        <v>9.9566335118895903</v>
      </c>
      <c r="L533">
        <v>0.104993688442551</v>
      </c>
      <c r="M533">
        <v>7.5887523407933796E-2</v>
      </c>
      <c r="N533">
        <v>1.5307524128769401</v>
      </c>
      <c r="O533">
        <v>13.6064859439601</v>
      </c>
      <c r="P533">
        <v>1.84309015662973</v>
      </c>
      <c r="Q533">
        <v>0.70841387633692199</v>
      </c>
      <c r="R533">
        <v>3.1831274029854399</v>
      </c>
      <c r="S533">
        <v>68.447752511571494</v>
      </c>
      <c r="T533">
        <v>0</v>
      </c>
      <c r="U533">
        <v>0</v>
      </c>
      <c r="V533">
        <v>9.8737556123173391</v>
      </c>
      <c r="W533">
        <v>31.571219265107501</v>
      </c>
    </row>
    <row r="534" spans="1:23" x14ac:dyDescent="0.3">
      <c r="A534" t="s">
        <v>355</v>
      </c>
      <c r="B534" t="s">
        <v>4</v>
      </c>
      <c r="C534" t="s">
        <v>0</v>
      </c>
      <c r="D534" t="s">
        <v>343</v>
      </c>
      <c r="E534" t="s">
        <v>266</v>
      </c>
      <c r="F534">
        <v>2.30948912587652</v>
      </c>
      <c r="G534">
        <v>2.2405363983530702</v>
      </c>
      <c r="H534">
        <v>0.65711689101323201</v>
      </c>
      <c r="I534">
        <v>9.9540414495009305E-2</v>
      </c>
      <c r="J534">
        <v>9.8823030591355193E-2</v>
      </c>
      <c r="K534">
        <v>8.0739908332363104</v>
      </c>
      <c r="L534">
        <v>5.2706181876367698E-2</v>
      </c>
      <c r="M534">
        <v>6.4284496671242294E-2</v>
      </c>
      <c r="N534">
        <v>1.39278866725123</v>
      </c>
      <c r="O534">
        <v>12.458575803229801</v>
      </c>
      <c r="P534">
        <v>1.4953428513960001</v>
      </c>
      <c r="Q534">
        <v>0.58751431777048901</v>
      </c>
      <c r="R534">
        <v>2.5661295849729102</v>
      </c>
      <c r="S534">
        <v>39.807472825705403</v>
      </c>
      <c r="T534">
        <v>0</v>
      </c>
      <c r="U534">
        <v>0</v>
      </c>
      <c r="V534">
        <v>7.6913482218324001</v>
      </c>
      <c r="W534">
        <v>28.458157199194101</v>
      </c>
    </row>
    <row r="535" spans="1:23" x14ac:dyDescent="0.3">
      <c r="A535" t="s">
        <v>355</v>
      </c>
      <c r="B535" t="s">
        <v>4</v>
      </c>
      <c r="C535" t="s">
        <v>0</v>
      </c>
      <c r="D535" t="s">
        <v>343</v>
      </c>
      <c r="E535" t="s">
        <v>267</v>
      </c>
      <c r="F535">
        <v>2.55942916922106</v>
      </c>
      <c r="G535">
        <v>2.4882288707301399</v>
      </c>
      <c r="H535">
        <v>0.72748551638630998</v>
      </c>
      <c r="I535">
        <v>0.108305917110123</v>
      </c>
      <c r="J535">
        <v>9.61342011083407E-2</v>
      </c>
      <c r="K535">
        <v>9.0239544339031905</v>
      </c>
      <c r="L535">
        <v>3.9132940219918297E-2</v>
      </c>
      <c r="M535">
        <v>7.2820949994183898E-2</v>
      </c>
      <c r="N535">
        <v>1.5808791868500101</v>
      </c>
      <c r="O535">
        <v>14.3306881327212</v>
      </c>
      <c r="P535">
        <v>1.6852974731918</v>
      </c>
      <c r="Q535">
        <v>0.66044483478887295</v>
      </c>
      <c r="R535">
        <v>2.89551439162243</v>
      </c>
      <c r="S535">
        <v>39.807472825705403</v>
      </c>
      <c r="T535">
        <v>0</v>
      </c>
      <c r="U535">
        <v>0</v>
      </c>
      <c r="V535">
        <v>9.4329510442053799</v>
      </c>
      <c r="W535">
        <v>32.335822683645397</v>
      </c>
    </row>
    <row r="536" spans="1:23" x14ac:dyDescent="0.3">
      <c r="A536" t="s">
        <v>355</v>
      </c>
      <c r="B536" t="s">
        <v>4</v>
      </c>
      <c r="C536" t="s">
        <v>0</v>
      </c>
      <c r="D536" t="s">
        <v>343</v>
      </c>
      <c r="E536" t="s">
        <v>268</v>
      </c>
      <c r="F536">
        <v>2.6143828464842001</v>
      </c>
      <c r="G536">
        <v>2.5434780977442402</v>
      </c>
      <c r="H536">
        <v>0.655864699745483</v>
      </c>
      <c r="I536">
        <v>0.107334489279066</v>
      </c>
      <c r="J536">
        <v>9.4772723403591802E-2</v>
      </c>
      <c r="K536">
        <v>9.0528551860556696</v>
      </c>
      <c r="L536">
        <v>4.7679994302629203E-2</v>
      </c>
      <c r="M536">
        <v>7.6554502045625999E-2</v>
      </c>
      <c r="N536">
        <v>1.6179305890217399</v>
      </c>
      <c r="O536">
        <v>14.9021733420693</v>
      </c>
      <c r="P536">
        <v>1.6855353108972499</v>
      </c>
      <c r="Q536">
        <v>0.66088967630128104</v>
      </c>
      <c r="R536">
        <v>2.8957096398634401</v>
      </c>
      <c r="S536">
        <v>39.807472825705403</v>
      </c>
      <c r="T536">
        <v>0</v>
      </c>
      <c r="U536">
        <v>0</v>
      </c>
      <c r="V536">
        <v>8.7348916742346194</v>
      </c>
      <c r="W536">
        <v>32.629565487676203</v>
      </c>
    </row>
    <row r="537" spans="1:23" x14ac:dyDescent="0.3">
      <c r="A537" t="s">
        <v>355</v>
      </c>
      <c r="B537" t="s">
        <v>4</v>
      </c>
      <c r="C537" t="s">
        <v>0</v>
      </c>
      <c r="D537" t="s">
        <v>343</v>
      </c>
      <c r="E537" t="s">
        <v>270</v>
      </c>
      <c r="F537">
        <v>2.5037011482975799</v>
      </c>
      <c r="G537">
        <v>2.4328161693645498</v>
      </c>
      <c r="H537">
        <v>0.73887368348610805</v>
      </c>
      <c r="I537">
        <v>0.10657949852616901</v>
      </c>
      <c r="J537">
        <v>0.10121210706761199</v>
      </c>
      <c r="K537">
        <v>8.7501567331388195</v>
      </c>
      <c r="L537">
        <v>6.1125812807841698E-2</v>
      </c>
      <c r="M537">
        <v>6.94756528831212E-2</v>
      </c>
      <c r="N537">
        <v>1.5093802330332999</v>
      </c>
      <c r="O537">
        <v>13.540180338394199</v>
      </c>
      <c r="P537">
        <v>1.6241436610323401</v>
      </c>
      <c r="Q537">
        <v>0.63772023012193302</v>
      </c>
      <c r="R537">
        <v>2.7879512567419802</v>
      </c>
      <c r="S537">
        <v>39.807472825705403</v>
      </c>
      <c r="T537">
        <v>0</v>
      </c>
      <c r="U537">
        <v>0</v>
      </c>
      <c r="V537">
        <v>9.0816490685999298</v>
      </c>
      <c r="W537">
        <v>30.9453532541513</v>
      </c>
    </row>
    <row r="538" spans="1:23" x14ac:dyDescent="0.3">
      <c r="A538" t="s">
        <v>355</v>
      </c>
      <c r="B538" t="s">
        <v>4</v>
      </c>
      <c r="C538" t="s">
        <v>0</v>
      </c>
      <c r="D538" t="s">
        <v>344</v>
      </c>
      <c r="E538" t="s">
        <v>273</v>
      </c>
      <c r="F538">
        <v>2.3568640946960602</v>
      </c>
      <c r="G538">
        <v>2.3125553320121899</v>
      </c>
      <c r="H538">
        <v>0.77536575162982602</v>
      </c>
      <c r="I538">
        <v>0.108033467798066</v>
      </c>
      <c r="J538">
        <v>9.6603775414575793E-2</v>
      </c>
      <c r="K538">
        <v>8.0841382050103903</v>
      </c>
      <c r="L538">
        <v>3.8558453791605503E-2</v>
      </c>
      <c r="M538">
        <v>6.9732822849990203E-2</v>
      </c>
      <c r="N538">
        <v>1.4097094485172299</v>
      </c>
      <c r="O538">
        <v>12.7766675169213</v>
      </c>
      <c r="P538">
        <v>1.62363376945278</v>
      </c>
      <c r="Q538">
        <v>0.58785740605306003</v>
      </c>
      <c r="R538">
        <v>2.8478060324808001</v>
      </c>
      <c r="S538">
        <v>12.9749880057729</v>
      </c>
      <c r="T538">
        <v>0</v>
      </c>
      <c r="U538">
        <v>0</v>
      </c>
      <c r="V538">
        <v>9.9015221864809</v>
      </c>
      <c r="W538">
        <v>30.280583145626998</v>
      </c>
    </row>
    <row r="539" spans="1:23" x14ac:dyDescent="0.3">
      <c r="A539" t="s">
        <v>355</v>
      </c>
      <c r="B539" t="s">
        <v>4</v>
      </c>
      <c r="C539" t="s">
        <v>0</v>
      </c>
      <c r="D539" t="s">
        <v>344</v>
      </c>
      <c r="E539" t="s">
        <v>275</v>
      </c>
      <c r="F539">
        <v>2.3440904616601399</v>
      </c>
      <c r="G539">
        <v>2.3006068374141799</v>
      </c>
      <c r="H539">
        <v>0.73580299490135603</v>
      </c>
      <c r="I539">
        <v>0.105684635943868</v>
      </c>
      <c r="J539">
        <v>8.9364561252059896E-2</v>
      </c>
      <c r="K539">
        <v>8.0163695843061795</v>
      </c>
      <c r="L539">
        <v>2.9043600448531399E-2</v>
      </c>
      <c r="M539">
        <v>7.14814938732726E-2</v>
      </c>
      <c r="N539">
        <v>1.43127395769162</v>
      </c>
      <c r="O539">
        <v>13.1657450201554</v>
      </c>
      <c r="P539">
        <v>1.6171449594398499</v>
      </c>
      <c r="Q539">
        <v>0.58490880575408699</v>
      </c>
      <c r="R539">
        <v>2.8378158822892998</v>
      </c>
      <c r="S539">
        <v>12.9749880057729</v>
      </c>
      <c r="T539">
        <v>0</v>
      </c>
      <c r="U539">
        <v>0</v>
      </c>
      <c r="V539">
        <v>9.8065134582238702</v>
      </c>
      <c r="W539">
        <v>30.450936272612498</v>
      </c>
    </row>
    <row r="540" spans="1:23" x14ac:dyDescent="0.3">
      <c r="A540" t="s">
        <v>355</v>
      </c>
      <c r="B540" t="s">
        <v>4</v>
      </c>
      <c r="C540" t="s">
        <v>0</v>
      </c>
      <c r="D540" t="s">
        <v>344</v>
      </c>
      <c r="E540" t="s">
        <v>276</v>
      </c>
      <c r="F540">
        <v>2.52105517274655</v>
      </c>
      <c r="G540">
        <v>2.4760640374817999</v>
      </c>
      <c r="H540">
        <v>0.71780259815489</v>
      </c>
      <c r="I540">
        <v>0.110821371858871</v>
      </c>
      <c r="J540">
        <v>9.4588704156437498E-2</v>
      </c>
      <c r="K540">
        <v>8.4794570492333303</v>
      </c>
      <c r="L540">
        <v>3.4763361284888702E-2</v>
      </c>
      <c r="M540">
        <v>8.0090196788634396E-2</v>
      </c>
      <c r="N540">
        <v>1.5609596275253801</v>
      </c>
      <c r="O540">
        <v>14.630211427952499</v>
      </c>
      <c r="P540">
        <v>1.7059002378292001</v>
      </c>
      <c r="Q540">
        <v>0.61735995715556602</v>
      </c>
      <c r="R540">
        <v>2.99332243685883</v>
      </c>
      <c r="S540">
        <v>12.9749880057729</v>
      </c>
      <c r="T540">
        <v>0</v>
      </c>
      <c r="U540">
        <v>0</v>
      </c>
      <c r="V540">
        <v>9.7278687104598909</v>
      </c>
      <c r="W540">
        <v>32.524574969055102</v>
      </c>
    </row>
    <row r="541" spans="1:23" x14ac:dyDescent="0.3">
      <c r="A541" t="s">
        <v>355</v>
      </c>
      <c r="B541" t="s">
        <v>4</v>
      </c>
      <c r="C541" t="s">
        <v>0</v>
      </c>
      <c r="D541" t="s">
        <v>344</v>
      </c>
      <c r="E541" t="s">
        <v>278</v>
      </c>
      <c r="F541">
        <v>2.5166888827085399</v>
      </c>
      <c r="G541">
        <v>2.4704180688211199</v>
      </c>
      <c r="H541">
        <v>0.61304674538354598</v>
      </c>
      <c r="I541">
        <v>0.115403394814081</v>
      </c>
      <c r="J541">
        <v>9.6925937711108107E-2</v>
      </c>
      <c r="K541">
        <v>8.6792551259473392</v>
      </c>
      <c r="L541">
        <v>4.3981473751773498E-2</v>
      </c>
      <c r="M541">
        <v>7.0803552456296201E-2</v>
      </c>
      <c r="N541">
        <v>1.47252570324706</v>
      </c>
      <c r="O541">
        <v>13.1420417205779</v>
      </c>
      <c r="P541">
        <v>1.74977496014709</v>
      </c>
      <c r="Q541">
        <v>0.63279243396780205</v>
      </c>
      <c r="R541">
        <v>3.07012648117137</v>
      </c>
      <c r="S541">
        <v>12.9749880057729</v>
      </c>
      <c r="T541">
        <v>0</v>
      </c>
      <c r="U541">
        <v>0</v>
      </c>
      <c r="V541">
        <v>7.8135265319103997</v>
      </c>
      <c r="W541">
        <v>32.330960057884099</v>
      </c>
    </row>
    <row r="542" spans="1:23" x14ac:dyDescent="0.3">
      <c r="A542" t="s">
        <v>355</v>
      </c>
      <c r="B542" t="s">
        <v>4</v>
      </c>
      <c r="C542" t="s">
        <v>0</v>
      </c>
      <c r="D542" t="s">
        <v>345</v>
      </c>
      <c r="E542" t="s">
        <v>279</v>
      </c>
      <c r="F542">
        <v>2.1961824546085902</v>
      </c>
      <c r="G542">
        <v>2.1559220580735898</v>
      </c>
      <c r="H542">
        <v>0.760818068317203</v>
      </c>
      <c r="I542">
        <v>0.10348642036524899</v>
      </c>
      <c r="J542">
        <v>0.10889992724452099</v>
      </c>
      <c r="K542">
        <v>6.9147630080259104</v>
      </c>
      <c r="L542">
        <v>5.9782717426901701E-2</v>
      </c>
      <c r="M542">
        <v>6.4661384343881301E-2</v>
      </c>
      <c r="N542">
        <v>1.28415831645401</v>
      </c>
      <c r="O542">
        <v>11.5523257251303</v>
      </c>
      <c r="P542">
        <v>1.36106406048934</v>
      </c>
      <c r="Q542">
        <v>0.49474512893038702</v>
      </c>
      <c r="R542">
        <v>2.38252578859298</v>
      </c>
      <c r="S542">
        <v>9.7872971753677191</v>
      </c>
      <c r="T542">
        <v>0</v>
      </c>
      <c r="U542">
        <v>0</v>
      </c>
      <c r="V542">
        <v>8.6555994453661302</v>
      </c>
      <c r="W542">
        <v>28.276590232971401</v>
      </c>
    </row>
    <row r="543" spans="1:23" x14ac:dyDescent="0.3">
      <c r="A543" t="s">
        <v>355</v>
      </c>
      <c r="B543" t="s">
        <v>4</v>
      </c>
      <c r="C543" t="s">
        <v>0</v>
      </c>
      <c r="D543" t="s">
        <v>345</v>
      </c>
      <c r="E543" t="s">
        <v>280</v>
      </c>
      <c r="F543">
        <v>2.50223621624755</v>
      </c>
      <c r="G543">
        <v>2.4594821571697798</v>
      </c>
      <c r="H543">
        <v>0.69533593594251797</v>
      </c>
      <c r="I543">
        <v>0.113801570462119</v>
      </c>
      <c r="J543">
        <v>0.10033377606943999</v>
      </c>
      <c r="K543">
        <v>7.8697740902514504</v>
      </c>
      <c r="L543">
        <v>4.4181723470473201E-2</v>
      </c>
      <c r="M543">
        <v>7.5289904003013997E-2</v>
      </c>
      <c r="N543">
        <v>1.4879491183871201</v>
      </c>
      <c r="O543">
        <v>13.6179795022794</v>
      </c>
      <c r="P543">
        <v>1.55997751094584</v>
      </c>
      <c r="Q543">
        <v>0.56516632875602402</v>
      </c>
      <c r="R543">
        <v>2.7347925602484602</v>
      </c>
      <c r="S543">
        <v>9.7872971753677191</v>
      </c>
      <c r="T543">
        <v>0</v>
      </c>
      <c r="U543">
        <v>0</v>
      </c>
      <c r="V543">
        <v>8.7999647963368499</v>
      </c>
      <c r="W543">
        <v>32.790512568251202</v>
      </c>
    </row>
    <row r="544" spans="1:23" x14ac:dyDescent="0.3">
      <c r="A544" t="s">
        <v>355</v>
      </c>
      <c r="B544" t="s">
        <v>4</v>
      </c>
      <c r="C544" t="s">
        <v>0</v>
      </c>
      <c r="D544" t="s">
        <v>345</v>
      </c>
      <c r="E544" t="s">
        <v>282</v>
      </c>
      <c r="F544">
        <v>2.5064614818638802</v>
      </c>
      <c r="G544">
        <v>2.46488144789397</v>
      </c>
      <c r="H544">
        <v>0.77019135293859697</v>
      </c>
      <c r="I544">
        <v>0.109719742716285</v>
      </c>
      <c r="J544">
        <v>9.7035891954221201E-2</v>
      </c>
      <c r="K544">
        <v>7.7034991419445999</v>
      </c>
      <c r="L544">
        <v>5.4023242010313097E-2</v>
      </c>
      <c r="M544">
        <v>8.0470803863658402E-2</v>
      </c>
      <c r="N544">
        <v>1.5210812724393601</v>
      </c>
      <c r="O544">
        <v>14.328792391169401</v>
      </c>
      <c r="P544">
        <v>1.51857732294265</v>
      </c>
      <c r="Q544">
        <v>0.55096854108427495</v>
      </c>
      <c r="R544">
        <v>2.6614588060047799</v>
      </c>
      <c r="S544">
        <v>9.7872971753677191</v>
      </c>
      <c r="T544">
        <v>0</v>
      </c>
      <c r="U544">
        <v>0</v>
      </c>
      <c r="V544">
        <v>10.2352018273043</v>
      </c>
      <c r="W544">
        <v>32.538250556189297</v>
      </c>
    </row>
    <row r="545" spans="1:23" x14ac:dyDescent="0.3">
      <c r="A545" t="s">
        <v>355</v>
      </c>
      <c r="B545" t="s">
        <v>4</v>
      </c>
      <c r="C545" t="s">
        <v>0</v>
      </c>
      <c r="D545" t="s">
        <v>345</v>
      </c>
      <c r="E545" t="s">
        <v>284</v>
      </c>
      <c r="F545">
        <v>2.3796800002534502</v>
      </c>
      <c r="G545">
        <v>2.3377265268020802</v>
      </c>
      <c r="H545">
        <v>0.84622222701721095</v>
      </c>
      <c r="I545">
        <v>0.109809624414534</v>
      </c>
      <c r="J545">
        <v>0.10952235021985</v>
      </c>
      <c r="K545">
        <v>7.4487019369942402</v>
      </c>
      <c r="L545">
        <v>6.9538230065300494E-2</v>
      </c>
      <c r="M545">
        <v>7.1068020400370593E-2</v>
      </c>
      <c r="N545">
        <v>1.3983257693362601</v>
      </c>
      <c r="O545">
        <v>12.7093592564504</v>
      </c>
      <c r="P545">
        <v>1.4673886638551601</v>
      </c>
      <c r="Q545">
        <v>0.53317902721129495</v>
      </c>
      <c r="R545">
        <v>2.56927625349556</v>
      </c>
      <c r="S545">
        <v>9.7872971753677191</v>
      </c>
      <c r="T545">
        <v>0</v>
      </c>
      <c r="U545">
        <v>0</v>
      </c>
      <c r="V545">
        <v>10.198218187270999</v>
      </c>
      <c r="W545">
        <v>30.671583078100099</v>
      </c>
    </row>
    <row r="546" spans="1:23" x14ac:dyDescent="0.3">
      <c r="A546" t="s">
        <v>355</v>
      </c>
      <c r="B546" t="s">
        <v>4</v>
      </c>
      <c r="C546" t="s">
        <v>0</v>
      </c>
      <c r="D546" t="s">
        <v>346</v>
      </c>
      <c r="E546" t="s">
        <v>285</v>
      </c>
      <c r="F546">
        <v>2.07802377777019</v>
      </c>
      <c r="G546">
        <v>2.0398406845481598</v>
      </c>
      <c r="H546">
        <v>0.82018830790287101</v>
      </c>
      <c r="I546">
        <v>9.7333701385860005E-2</v>
      </c>
      <c r="J546">
        <v>0.106356822532701</v>
      </c>
      <c r="K546">
        <v>6.4896052230027301</v>
      </c>
      <c r="L546">
        <v>5.9542278025137001E-2</v>
      </c>
      <c r="M546">
        <v>6.3252166788631603E-2</v>
      </c>
      <c r="N546">
        <v>1.2307159192301</v>
      </c>
      <c r="O546">
        <v>11.2031789905156</v>
      </c>
      <c r="P546">
        <v>1.27347575833724</v>
      </c>
      <c r="Q546">
        <v>0.46348998852769502</v>
      </c>
      <c r="R546">
        <v>2.2283246401265999</v>
      </c>
      <c r="S546">
        <v>9.7872971753677191</v>
      </c>
      <c r="T546">
        <v>0</v>
      </c>
      <c r="U546">
        <v>0</v>
      </c>
      <c r="V546">
        <v>9.4793764772759506</v>
      </c>
      <c r="W546">
        <v>26.661676478744301</v>
      </c>
    </row>
    <row r="547" spans="1:23" x14ac:dyDescent="0.3">
      <c r="A547" t="s">
        <v>355</v>
      </c>
      <c r="B547" t="s">
        <v>4</v>
      </c>
      <c r="C547" t="s">
        <v>0</v>
      </c>
      <c r="D547" t="s">
        <v>346</v>
      </c>
      <c r="E547" t="s">
        <v>286</v>
      </c>
      <c r="F547">
        <v>2.08611996611929</v>
      </c>
      <c r="G547">
        <v>2.04958591232446</v>
      </c>
      <c r="H547">
        <v>0.86452654741134805</v>
      </c>
      <c r="I547">
        <v>9.2818443294337097E-2</v>
      </c>
      <c r="J547">
        <v>9.0196249927607705E-2</v>
      </c>
      <c r="K547">
        <v>6.41380957760071</v>
      </c>
      <c r="L547">
        <v>4.3333737414810197E-2</v>
      </c>
      <c r="M547">
        <v>6.8570922318691094E-2</v>
      </c>
      <c r="N547">
        <v>1.2828284569314401</v>
      </c>
      <c r="O547">
        <v>12.1210458176456</v>
      </c>
      <c r="P547">
        <v>1.2619368788112999</v>
      </c>
      <c r="Q547">
        <v>0.45861123732266401</v>
      </c>
      <c r="R547">
        <v>2.2103264204698299</v>
      </c>
      <c r="S547">
        <v>9.7872971753677191</v>
      </c>
      <c r="T547">
        <v>0</v>
      </c>
      <c r="U547">
        <v>0</v>
      </c>
      <c r="V547">
        <v>11.1473248983921</v>
      </c>
      <c r="W547">
        <v>27.111287013728401</v>
      </c>
    </row>
    <row r="548" spans="1:23" x14ac:dyDescent="0.3">
      <c r="A548" t="s">
        <v>355</v>
      </c>
      <c r="B548" t="s">
        <v>4</v>
      </c>
      <c r="C548" t="s">
        <v>0</v>
      </c>
      <c r="D548" t="s">
        <v>346</v>
      </c>
      <c r="E548" t="s">
        <v>288</v>
      </c>
      <c r="F548">
        <v>2.1323297434637598</v>
      </c>
      <c r="G548">
        <v>2.0961940302878399</v>
      </c>
      <c r="H548">
        <v>0.85071143747985301</v>
      </c>
      <c r="I548">
        <v>9.1745432386378306E-2</v>
      </c>
      <c r="J548">
        <v>8.6125081059615999E-2</v>
      </c>
      <c r="K548">
        <v>6.4477685399206299</v>
      </c>
      <c r="L548">
        <v>5.3245765502771297E-2</v>
      </c>
      <c r="M548">
        <v>7.1739390878542503E-2</v>
      </c>
      <c r="N548">
        <v>1.31323059922494</v>
      </c>
      <c r="O548">
        <v>12.5928167701395</v>
      </c>
      <c r="P548">
        <v>1.2642237363309301</v>
      </c>
      <c r="Q548">
        <v>0.45970799122830802</v>
      </c>
      <c r="R548">
        <v>2.2142562491656599</v>
      </c>
      <c r="S548">
        <v>9.7872971753677191</v>
      </c>
      <c r="T548">
        <v>0</v>
      </c>
      <c r="U548">
        <v>0</v>
      </c>
      <c r="V548">
        <v>11.351914255948399</v>
      </c>
      <c r="W548">
        <v>27.431594376053202</v>
      </c>
    </row>
    <row r="549" spans="1:23" x14ac:dyDescent="0.3">
      <c r="A549" t="s">
        <v>355</v>
      </c>
      <c r="B549" t="s">
        <v>4</v>
      </c>
      <c r="C549" t="s">
        <v>0</v>
      </c>
      <c r="D549" t="s">
        <v>346</v>
      </c>
      <c r="E549" t="s">
        <v>305</v>
      </c>
      <c r="F549">
        <v>2.1496976393746201</v>
      </c>
      <c r="G549">
        <v>2.1113516769155001</v>
      </c>
      <c r="H549">
        <v>0.85444256812466701</v>
      </c>
      <c r="I549">
        <v>9.8195605212512693E-2</v>
      </c>
      <c r="J549">
        <v>0.10401627692651701</v>
      </c>
      <c r="K549">
        <v>6.6431599328012902</v>
      </c>
      <c r="L549">
        <v>6.9072384371678203E-2</v>
      </c>
      <c r="M549">
        <v>6.7498063530867403E-2</v>
      </c>
      <c r="N549">
        <v>1.2859695907259601</v>
      </c>
      <c r="O549">
        <v>11.900664286164799</v>
      </c>
      <c r="P549">
        <v>1.30238903419578</v>
      </c>
      <c r="Q549">
        <v>0.474206044104581</v>
      </c>
      <c r="R549">
        <v>2.2789033946281498</v>
      </c>
      <c r="S549">
        <v>9.7872971753677191</v>
      </c>
      <c r="T549">
        <v>0</v>
      </c>
      <c r="U549">
        <v>0</v>
      </c>
      <c r="V549">
        <v>10.3118027289566</v>
      </c>
      <c r="W549">
        <v>27.537065118354501</v>
      </c>
    </row>
    <row r="550" spans="1:23" x14ac:dyDescent="0.3">
      <c r="A550" t="s">
        <v>355</v>
      </c>
      <c r="B550" t="s">
        <v>4</v>
      </c>
      <c r="C550" t="s">
        <v>0</v>
      </c>
      <c r="D550" t="s">
        <v>347</v>
      </c>
      <c r="E550" t="s">
        <v>308</v>
      </c>
      <c r="F550">
        <v>2.5104667834463901</v>
      </c>
      <c r="G550">
        <v>2.4630309129175298</v>
      </c>
      <c r="H550">
        <v>1.39926500271187</v>
      </c>
      <c r="I550">
        <v>0.12499976378681001</v>
      </c>
      <c r="J550">
        <v>0.14899519512239401</v>
      </c>
      <c r="K550">
        <v>7.2053559522415602</v>
      </c>
      <c r="L550">
        <v>0.34486947244820099</v>
      </c>
      <c r="M550">
        <v>7.6295074062953896E-2</v>
      </c>
      <c r="N550">
        <v>1.3511313292435401</v>
      </c>
      <c r="O550">
        <v>11.4918963062524</v>
      </c>
      <c r="P550">
        <v>1.3357204626641701</v>
      </c>
      <c r="Q550">
        <v>0.53000451766083401</v>
      </c>
      <c r="R550">
        <v>2.2723374099361702</v>
      </c>
      <c r="S550">
        <v>10.5437243687934</v>
      </c>
      <c r="T550">
        <v>0</v>
      </c>
      <c r="U550">
        <v>0</v>
      </c>
      <c r="V550">
        <v>10.339629384517</v>
      </c>
      <c r="W550">
        <v>26.326639558708202</v>
      </c>
    </row>
    <row r="551" spans="1:23" x14ac:dyDescent="0.3">
      <c r="A551" t="s">
        <v>356</v>
      </c>
      <c r="B551" t="s">
        <v>5</v>
      </c>
      <c r="C551" t="s">
        <v>0</v>
      </c>
      <c r="D551" t="s">
        <v>332</v>
      </c>
      <c r="E551" t="s">
        <v>52</v>
      </c>
      <c r="F551">
        <v>13.6616619311259</v>
      </c>
      <c r="G551">
        <v>11.553734847019401</v>
      </c>
      <c r="H551">
        <v>4.3336924733566901E-2</v>
      </c>
      <c r="I551">
        <v>0.157212032827413</v>
      </c>
      <c r="J551">
        <v>0.290877483929665</v>
      </c>
      <c r="K551">
        <v>28.994140004361299</v>
      </c>
      <c r="L551">
        <v>1.5816845853200101</v>
      </c>
      <c r="M551">
        <v>0.35649093961108302</v>
      </c>
      <c r="N551">
        <v>4.3469993275190797</v>
      </c>
      <c r="O551">
        <v>29.539489306287201</v>
      </c>
      <c r="P551">
        <v>3.2316165597700399</v>
      </c>
      <c r="Q551">
        <v>1.59183791885556</v>
      </c>
      <c r="R551">
        <v>5.1522301328695299</v>
      </c>
      <c r="S551">
        <v>183.99632585728801</v>
      </c>
      <c r="T551">
        <v>0</v>
      </c>
      <c r="U551">
        <v>1874.125</v>
      </c>
      <c r="V551">
        <v>0.58578127730589802</v>
      </c>
      <c r="W551">
        <v>57.038285876742997</v>
      </c>
    </row>
    <row r="552" spans="1:23" x14ac:dyDescent="0.3">
      <c r="A552" t="s">
        <v>356</v>
      </c>
      <c r="B552" t="s">
        <v>5</v>
      </c>
      <c r="C552" t="s">
        <v>0</v>
      </c>
      <c r="D552" t="s">
        <v>332</v>
      </c>
      <c r="E552" t="s">
        <v>53</v>
      </c>
      <c r="F552">
        <v>10.6252729590257</v>
      </c>
      <c r="G552">
        <v>8.5220717848635008</v>
      </c>
      <c r="H552">
        <v>0.14361247237084199</v>
      </c>
      <c r="I552">
        <v>0.14245468180208001</v>
      </c>
      <c r="J552">
        <v>0.26176277240464801</v>
      </c>
      <c r="K552">
        <v>27.495654925615401</v>
      </c>
      <c r="L552">
        <v>0.52645712759294905</v>
      </c>
      <c r="M552">
        <v>0.34788860472002697</v>
      </c>
      <c r="N552">
        <v>4.78456767309829</v>
      </c>
      <c r="O552">
        <v>32.6213622162226</v>
      </c>
      <c r="P552">
        <v>3.4571415456604302</v>
      </c>
      <c r="Q552">
        <v>1.65057006468232</v>
      </c>
      <c r="R552">
        <v>5.5801715576905604</v>
      </c>
      <c r="S552">
        <v>183.99632585728801</v>
      </c>
      <c r="T552">
        <v>0</v>
      </c>
      <c r="U552">
        <v>1874.125</v>
      </c>
      <c r="V552">
        <v>1.91283808114293</v>
      </c>
      <c r="W552">
        <v>63.503482271229203</v>
      </c>
    </row>
    <row r="553" spans="1:23" x14ac:dyDescent="0.3">
      <c r="A553" t="s">
        <v>356</v>
      </c>
      <c r="B553" t="s">
        <v>5</v>
      </c>
      <c r="C553" t="s">
        <v>0</v>
      </c>
      <c r="D553" t="s">
        <v>332</v>
      </c>
      <c r="E553" t="s">
        <v>54</v>
      </c>
      <c r="F553">
        <v>11.0933704823754</v>
      </c>
      <c r="G553">
        <v>8.9903535829948904</v>
      </c>
      <c r="H553">
        <v>0.14789064367695301</v>
      </c>
      <c r="I553">
        <v>0.14039130970713301</v>
      </c>
      <c r="J553">
        <v>0.27470987324574397</v>
      </c>
      <c r="K553">
        <v>27.096660417145699</v>
      </c>
      <c r="L553">
        <v>0.58595589568681905</v>
      </c>
      <c r="M553">
        <v>0.36604627088758901</v>
      </c>
      <c r="N553">
        <v>4.7918614883419499</v>
      </c>
      <c r="O553">
        <v>33.138054505371201</v>
      </c>
      <c r="P553">
        <v>3.3271349980220699</v>
      </c>
      <c r="Q553">
        <v>1.5932593743386401</v>
      </c>
      <c r="R553">
        <v>5.3641878993216396</v>
      </c>
      <c r="S553">
        <v>183.99632585728801</v>
      </c>
      <c r="T553">
        <v>0</v>
      </c>
      <c r="U553">
        <v>1874.125</v>
      </c>
      <c r="V553">
        <v>1.97032807457249</v>
      </c>
      <c r="W553">
        <v>61.821380182431596</v>
      </c>
    </row>
    <row r="554" spans="1:23" x14ac:dyDescent="0.3">
      <c r="A554" t="s">
        <v>356</v>
      </c>
      <c r="B554" t="s">
        <v>5</v>
      </c>
      <c r="C554" t="s">
        <v>0</v>
      </c>
      <c r="D554" t="s">
        <v>332</v>
      </c>
      <c r="E554" t="s">
        <v>55</v>
      </c>
      <c r="F554">
        <v>13.211112726862901</v>
      </c>
      <c r="G554">
        <v>11.102081099582399</v>
      </c>
      <c r="H554">
        <v>0.15376310283915401</v>
      </c>
      <c r="I554">
        <v>0.16084960760424299</v>
      </c>
      <c r="J554">
        <v>0.29589840743276402</v>
      </c>
      <c r="K554">
        <v>30.028224923282501</v>
      </c>
      <c r="L554">
        <v>1.69583599628538</v>
      </c>
      <c r="M554">
        <v>0.35720419797568698</v>
      </c>
      <c r="N554">
        <v>4.5874637165013104</v>
      </c>
      <c r="O554">
        <v>30.8573167843264</v>
      </c>
      <c r="P554">
        <v>3.5149190111081099</v>
      </c>
      <c r="Q554">
        <v>1.72900241484594</v>
      </c>
      <c r="R554">
        <v>5.6001018450178703</v>
      </c>
      <c r="S554">
        <v>183.99632585728801</v>
      </c>
      <c r="T554">
        <v>0</v>
      </c>
      <c r="U554">
        <v>1874.125</v>
      </c>
      <c r="V554">
        <v>2.0499321860223798</v>
      </c>
      <c r="W554">
        <v>61.432129898830603</v>
      </c>
    </row>
    <row r="555" spans="1:23" x14ac:dyDescent="0.3">
      <c r="A555" t="s">
        <v>356</v>
      </c>
      <c r="B555" t="s">
        <v>5</v>
      </c>
      <c r="C555" t="s">
        <v>0</v>
      </c>
      <c r="D555" t="s">
        <v>333</v>
      </c>
      <c r="E555" t="s">
        <v>56</v>
      </c>
      <c r="F555">
        <v>16.237117452170001</v>
      </c>
      <c r="G555">
        <v>10.6032464981716</v>
      </c>
      <c r="H555">
        <v>0.136323209888042</v>
      </c>
      <c r="I555">
        <v>0.153439921042513</v>
      </c>
      <c r="J555">
        <v>0.27718833953240402</v>
      </c>
      <c r="K555">
        <v>27.429644735049902</v>
      </c>
      <c r="L555">
        <v>1.7717176703186499</v>
      </c>
      <c r="M555">
        <v>0.32156344396657299</v>
      </c>
      <c r="N555">
        <v>3.9412811350355899</v>
      </c>
      <c r="O555">
        <v>27.3413847804844</v>
      </c>
      <c r="P555">
        <v>3.2541541682839101</v>
      </c>
      <c r="Q555">
        <v>1.55925749436073</v>
      </c>
      <c r="R555">
        <v>5.2310889588604903</v>
      </c>
      <c r="S555">
        <v>186.32310141519599</v>
      </c>
      <c r="T555">
        <v>0</v>
      </c>
      <c r="U555">
        <v>5399.125</v>
      </c>
      <c r="V555">
        <v>1.8039222944064</v>
      </c>
      <c r="W555">
        <v>56.218608923615299</v>
      </c>
    </row>
    <row r="556" spans="1:23" x14ac:dyDescent="0.3">
      <c r="A556" t="s">
        <v>356</v>
      </c>
      <c r="B556" t="s">
        <v>5</v>
      </c>
      <c r="C556" t="s">
        <v>0</v>
      </c>
      <c r="D556" t="s">
        <v>333</v>
      </c>
      <c r="E556" t="s">
        <v>57</v>
      </c>
      <c r="F556">
        <v>13.6172928146412</v>
      </c>
      <c r="G556">
        <v>7.9874512329753697</v>
      </c>
      <c r="H556">
        <v>0.16472040735284299</v>
      </c>
      <c r="I556">
        <v>0.14095827811349601</v>
      </c>
      <c r="J556">
        <v>0.25141201966334698</v>
      </c>
      <c r="K556">
        <v>25.8946461171364</v>
      </c>
      <c r="L556">
        <v>0.73080031433562498</v>
      </c>
      <c r="M556">
        <v>0.321985803651825</v>
      </c>
      <c r="N556">
        <v>4.3531094084897699</v>
      </c>
      <c r="O556">
        <v>30.611581082760399</v>
      </c>
      <c r="P556">
        <v>3.3840759745628799</v>
      </c>
      <c r="Q556">
        <v>1.5694681032333899</v>
      </c>
      <c r="R556">
        <v>5.5131155983273903</v>
      </c>
      <c r="S556">
        <v>186.32310141519599</v>
      </c>
      <c r="T556">
        <v>0</v>
      </c>
      <c r="U556">
        <v>5399.125</v>
      </c>
      <c r="V556">
        <v>2.1798001557141098</v>
      </c>
      <c r="W556">
        <v>61.600967342631598</v>
      </c>
    </row>
    <row r="557" spans="1:23" x14ac:dyDescent="0.3">
      <c r="A557" t="s">
        <v>356</v>
      </c>
      <c r="B557" t="s">
        <v>5</v>
      </c>
      <c r="C557" t="s">
        <v>0</v>
      </c>
      <c r="D557" t="s">
        <v>333</v>
      </c>
      <c r="E557" t="s">
        <v>58</v>
      </c>
      <c r="F557">
        <v>13.609121476517901</v>
      </c>
      <c r="G557">
        <v>7.9785471969600001</v>
      </c>
      <c r="H557">
        <v>0.15328421531818101</v>
      </c>
      <c r="I557">
        <v>0.143593525496436</v>
      </c>
      <c r="J557">
        <v>0.252639067362665</v>
      </c>
      <c r="K557">
        <v>26.044334578446701</v>
      </c>
      <c r="L557">
        <v>0.661114412728108</v>
      </c>
      <c r="M557">
        <v>0.33133647801588301</v>
      </c>
      <c r="N557">
        <v>4.4383039146041297</v>
      </c>
      <c r="O557">
        <v>31.3949417911791</v>
      </c>
      <c r="P557">
        <v>3.3627726336314798</v>
      </c>
      <c r="Q557">
        <v>1.55702999862971</v>
      </c>
      <c r="R557">
        <v>5.4859664993079997</v>
      </c>
      <c r="S557">
        <v>186.32310141519599</v>
      </c>
      <c r="T557">
        <v>0</v>
      </c>
      <c r="U557">
        <v>5399.125</v>
      </c>
      <c r="V557">
        <v>2.02859800439317</v>
      </c>
      <c r="W557">
        <v>61.916855612809002</v>
      </c>
    </row>
    <row r="558" spans="1:23" x14ac:dyDescent="0.3">
      <c r="A558" t="s">
        <v>356</v>
      </c>
      <c r="B558" t="s">
        <v>5</v>
      </c>
      <c r="C558" t="s">
        <v>0</v>
      </c>
      <c r="D558" t="s">
        <v>333</v>
      </c>
      <c r="E558" t="s">
        <v>59</v>
      </c>
      <c r="F558">
        <v>16.9491390868533</v>
      </c>
      <c r="G558">
        <v>11.3118671259911</v>
      </c>
      <c r="H558">
        <v>0.15146283265551799</v>
      </c>
      <c r="I558">
        <v>0.16548055074743401</v>
      </c>
      <c r="J558">
        <v>0.28469691067685998</v>
      </c>
      <c r="K558">
        <v>29.767308088909999</v>
      </c>
      <c r="L558">
        <v>1.4740471164112801</v>
      </c>
      <c r="M558">
        <v>0.33773423055155299</v>
      </c>
      <c r="N558">
        <v>4.1950965428242197</v>
      </c>
      <c r="O558">
        <v>28.9333574707304</v>
      </c>
      <c r="P558">
        <v>3.5096400676533102</v>
      </c>
      <c r="Q558">
        <v>1.66085786695592</v>
      </c>
      <c r="R558">
        <v>5.6772441097152404</v>
      </c>
      <c r="S558">
        <v>186.32310141519599</v>
      </c>
      <c r="T558">
        <v>0</v>
      </c>
      <c r="U558">
        <v>5399.125</v>
      </c>
      <c r="V558">
        <v>2.0043530705165602</v>
      </c>
      <c r="W558">
        <v>61.089120683440797</v>
      </c>
    </row>
    <row r="559" spans="1:23" x14ac:dyDescent="0.3">
      <c r="A559" t="s">
        <v>356</v>
      </c>
      <c r="B559" t="s">
        <v>5</v>
      </c>
      <c r="C559" t="s">
        <v>0</v>
      </c>
      <c r="D559" t="s">
        <v>334</v>
      </c>
      <c r="E559" t="s">
        <v>60</v>
      </c>
      <c r="F559">
        <v>23.353696229952899</v>
      </c>
      <c r="G559">
        <v>21.361719347486201</v>
      </c>
      <c r="H559">
        <v>0.23574423398994299</v>
      </c>
      <c r="I559">
        <v>0.226285722194531</v>
      </c>
      <c r="J559">
        <v>0.37265735544870898</v>
      </c>
      <c r="K559">
        <v>33.5819664958643</v>
      </c>
      <c r="L559">
        <v>2.4522370433274001</v>
      </c>
      <c r="M559">
        <v>0.37919252786268498</v>
      </c>
      <c r="N559">
        <v>3.5555695690788198</v>
      </c>
      <c r="O559">
        <v>26.084506564289001</v>
      </c>
      <c r="P559">
        <v>3.0749023509765401</v>
      </c>
      <c r="Q559">
        <v>1.62993775098516</v>
      </c>
      <c r="R559">
        <v>4.751763621426</v>
      </c>
      <c r="S559">
        <v>170.82676013256599</v>
      </c>
      <c r="T559">
        <v>0</v>
      </c>
      <c r="U559">
        <v>1750.75</v>
      </c>
      <c r="V559">
        <v>1.87541714398698</v>
      </c>
      <c r="W559">
        <v>53.323465364746802</v>
      </c>
    </row>
    <row r="560" spans="1:23" x14ac:dyDescent="0.3">
      <c r="A560" t="s">
        <v>356</v>
      </c>
      <c r="B560" t="s">
        <v>5</v>
      </c>
      <c r="C560" t="s">
        <v>0</v>
      </c>
      <c r="D560" t="s">
        <v>334</v>
      </c>
      <c r="E560" t="s">
        <v>61</v>
      </c>
      <c r="F560">
        <v>10.2718364215285</v>
      </c>
      <c r="G560">
        <v>8.3089733533357304</v>
      </c>
      <c r="H560">
        <v>0.189328251684619</v>
      </c>
      <c r="I560">
        <v>0.13452000389035601</v>
      </c>
      <c r="J560">
        <v>0.201375251046226</v>
      </c>
      <c r="K560">
        <v>22.729312581434701</v>
      </c>
      <c r="L560">
        <v>0.38326982894759498</v>
      </c>
      <c r="M560">
        <v>0.22553661833755201</v>
      </c>
      <c r="N560">
        <v>3.5585375557166299</v>
      </c>
      <c r="O560">
        <v>25.8050832124995</v>
      </c>
      <c r="P560">
        <v>2.9531604141835799</v>
      </c>
      <c r="Q560">
        <v>1.4298800276908901</v>
      </c>
      <c r="R560">
        <v>4.7377570142325398</v>
      </c>
      <c r="S560">
        <v>170.82676013256599</v>
      </c>
      <c r="T560">
        <v>0</v>
      </c>
      <c r="U560">
        <v>1750.75</v>
      </c>
      <c r="V560">
        <v>2.0141511798751499</v>
      </c>
      <c r="W560">
        <v>57.476215522611</v>
      </c>
    </row>
    <row r="561" spans="1:23" x14ac:dyDescent="0.3">
      <c r="A561" t="s">
        <v>356</v>
      </c>
      <c r="B561" t="s">
        <v>5</v>
      </c>
      <c r="C561" t="s">
        <v>0</v>
      </c>
      <c r="D561" t="s">
        <v>334</v>
      </c>
      <c r="E561" t="s">
        <v>62</v>
      </c>
      <c r="F561">
        <v>11.398316053163001</v>
      </c>
      <c r="G561">
        <v>9.4332913866563199</v>
      </c>
      <c r="H561">
        <v>0.17727345793837401</v>
      </c>
      <c r="I561">
        <v>0.14125441069463099</v>
      </c>
      <c r="J561">
        <v>0.214838840716645</v>
      </c>
      <c r="K561">
        <v>23.917577295636299</v>
      </c>
      <c r="L561">
        <v>0.512444347667526</v>
      </c>
      <c r="M561">
        <v>0.25036933977407999</v>
      </c>
      <c r="N561">
        <v>3.6931100003098498</v>
      </c>
      <c r="O561">
        <v>27.132884091811899</v>
      </c>
      <c r="P561">
        <v>2.97908253309213</v>
      </c>
      <c r="Q561">
        <v>1.4494548719962801</v>
      </c>
      <c r="R561">
        <v>4.7746738606938299</v>
      </c>
      <c r="S561">
        <v>170.82676013256599</v>
      </c>
      <c r="T561">
        <v>0</v>
      </c>
      <c r="U561">
        <v>1750.75</v>
      </c>
      <c r="V561">
        <v>2.0792061683088798</v>
      </c>
      <c r="W561">
        <v>58.300131647933</v>
      </c>
    </row>
    <row r="562" spans="1:23" x14ac:dyDescent="0.3">
      <c r="A562" t="s">
        <v>356</v>
      </c>
      <c r="B562" t="s">
        <v>5</v>
      </c>
      <c r="C562" t="s">
        <v>0</v>
      </c>
      <c r="D562" t="s">
        <v>334</v>
      </c>
      <c r="E562" t="s">
        <v>63</v>
      </c>
      <c r="F562">
        <v>19.1356742211373</v>
      </c>
      <c r="G562">
        <v>17.150796064326201</v>
      </c>
      <c r="H562">
        <v>0.24953147802881601</v>
      </c>
      <c r="I562">
        <v>0.20502929942828799</v>
      </c>
      <c r="J562">
        <v>0.32030829750286099</v>
      </c>
      <c r="K562">
        <v>31.786405227168299</v>
      </c>
      <c r="L562">
        <v>1.7007419354598201</v>
      </c>
      <c r="M562">
        <v>0.32616340639883401</v>
      </c>
      <c r="N562">
        <v>3.7296341280015</v>
      </c>
      <c r="O562">
        <v>26.7613872749377</v>
      </c>
      <c r="P562">
        <v>3.3352003669323902</v>
      </c>
      <c r="Q562">
        <v>1.6996915384283899</v>
      </c>
      <c r="R562">
        <v>5.2396907520066804</v>
      </c>
      <c r="S562">
        <v>170.82676013256599</v>
      </c>
      <c r="T562">
        <v>0</v>
      </c>
      <c r="U562">
        <v>1750.75</v>
      </c>
      <c r="V562">
        <v>2.2257948796509899</v>
      </c>
      <c r="W562">
        <v>59.959387050716799</v>
      </c>
    </row>
    <row r="563" spans="1:23" x14ac:dyDescent="0.3">
      <c r="A563" t="s">
        <v>356</v>
      </c>
      <c r="B563" t="s">
        <v>5</v>
      </c>
      <c r="C563" t="s">
        <v>0</v>
      </c>
      <c r="D563" t="s">
        <v>335</v>
      </c>
      <c r="E563" t="s">
        <v>64</v>
      </c>
      <c r="F563">
        <v>16.756775140424399</v>
      </c>
      <c r="G563">
        <v>15.331257516240299</v>
      </c>
      <c r="H563">
        <v>0.24212224673899499</v>
      </c>
      <c r="I563">
        <v>0.18586887792526699</v>
      </c>
      <c r="J563">
        <v>0.28812632511039998</v>
      </c>
      <c r="K563">
        <v>31.171752937455999</v>
      </c>
      <c r="L563">
        <v>2.8288999731591602</v>
      </c>
      <c r="M563">
        <v>0.276181676928616</v>
      </c>
      <c r="N563">
        <v>3.1216608498403402</v>
      </c>
      <c r="O563">
        <v>23.541018607230399</v>
      </c>
      <c r="P563">
        <v>3.2156742728080601</v>
      </c>
      <c r="Q563">
        <v>1.5153622323428</v>
      </c>
      <c r="R563">
        <v>5.2126944702838802</v>
      </c>
      <c r="S563">
        <v>146.194834430817</v>
      </c>
      <c r="T563">
        <v>0</v>
      </c>
      <c r="U563">
        <v>1222</v>
      </c>
      <c r="V563">
        <v>2.2160916379979301</v>
      </c>
      <c r="W563">
        <v>52.876579012875801</v>
      </c>
    </row>
    <row r="564" spans="1:23" x14ac:dyDescent="0.3">
      <c r="A564" t="s">
        <v>356</v>
      </c>
      <c r="B564" t="s">
        <v>5</v>
      </c>
      <c r="C564" t="s">
        <v>0</v>
      </c>
      <c r="D564" t="s">
        <v>335</v>
      </c>
      <c r="E564" t="s">
        <v>65</v>
      </c>
      <c r="F564">
        <v>8.1793171653832193</v>
      </c>
      <c r="G564">
        <v>6.7701427267896301</v>
      </c>
      <c r="H564">
        <v>0.21494487230867201</v>
      </c>
      <c r="I564">
        <v>0.13588361115852701</v>
      </c>
      <c r="J564">
        <v>0.17751597163461999</v>
      </c>
      <c r="K564">
        <v>22.956905142071999</v>
      </c>
      <c r="L564">
        <v>0.488939776419547</v>
      </c>
      <c r="M564">
        <v>0.177314126970604</v>
      </c>
      <c r="N564">
        <v>3.2409110415805902</v>
      </c>
      <c r="O564">
        <v>24.592924036667998</v>
      </c>
      <c r="P564">
        <v>3.25955758806455</v>
      </c>
      <c r="Q564">
        <v>1.4466542968407501</v>
      </c>
      <c r="R564">
        <v>5.4021999816713802</v>
      </c>
      <c r="S564">
        <v>146.194834430817</v>
      </c>
      <c r="T564">
        <v>0</v>
      </c>
      <c r="U564">
        <v>1222</v>
      </c>
      <c r="V564">
        <v>2.4999907155640502</v>
      </c>
      <c r="W564">
        <v>57.365655700511098</v>
      </c>
    </row>
    <row r="565" spans="1:23" x14ac:dyDescent="0.3">
      <c r="A565" t="s">
        <v>356</v>
      </c>
      <c r="B565" t="s">
        <v>5</v>
      </c>
      <c r="C565" t="s">
        <v>0</v>
      </c>
      <c r="D565" t="s">
        <v>335</v>
      </c>
      <c r="E565" t="s">
        <v>66</v>
      </c>
      <c r="F565">
        <v>7.55367806872896</v>
      </c>
      <c r="G565">
        <v>6.1460801409958403</v>
      </c>
      <c r="H565">
        <v>0.21636705018624</v>
      </c>
      <c r="I565">
        <v>0.131072206784134</v>
      </c>
      <c r="J565">
        <v>0.166748518018284</v>
      </c>
      <c r="K565">
        <v>22.273916429944599</v>
      </c>
      <c r="L565">
        <v>0.274216618598354</v>
      </c>
      <c r="M565">
        <v>0.17132222533982999</v>
      </c>
      <c r="N565">
        <v>3.2497811191691799</v>
      </c>
      <c r="O565">
        <v>24.759780669800701</v>
      </c>
      <c r="P565">
        <v>3.2360938690477798</v>
      </c>
      <c r="Q565">
        <v>1.42797043080394</v>
      </c>
      <c r="R565">
        <v>5.3762347480963797</v>
      </c>
      <c r="S565">
        <v>146.194834430817</v>
      </c>
      <c r="T565">
        <v>0</v>
      </c>
      <c r="U565">
        <v>1222</v>
      </c>
      <c r="V565">
        <v>2.6731845305488702</v>
      </c>
      <c r="W565">
        <v>57.456700046000002</v>
      </c>
    </row>
    <row r="566" spans="1:23" x14ac:dyDescent="0.3">
      <c r="A566" t="s">
        <v>356</v>
      </c>
      <c r="B566" t="s">
        <v>5</v>
      </c>
      <c r="C566" t="s">
        <v>0</v>
      </c>
      <c r="D566" t="s">
        <v>335</v>
      </c>
      <c r="E566" t="s">
        <v>67</v>
      </c>
      <c r="F566">
        <v>8.5638292469076607</v>
      </c>
      <c r="G566">
        <v>7.1536446666318199</v>
      </c>
      <c r="H566">
        <v>0.25205331384472401</v>
      </c>
      <c r="I566">
        <v>0.139593726401015</v>
      </c>
      <c r="J566">
        <v>0.17847886959842199</v>
      </c>
      <c r="K566">
        <v>23.304432465705499</v>
      </c>
      <c r="L566">
        <v>0.60423214195416697</v>
      </c>
      <c r="M566">
        <v>0.166176187734487</v>
      </c>
      <c r="N566">
        <v>3.0635665076501701</v>
      </c>
      <c r="O566">
        <v>22.682319410728301</v>
      </c>
      <c r="P566">
        <v>3.27497920496435</v>
      </c>
      <c r="Q566">
        <v>1.4584797628750901</v>
      </c>
      <c r="R566">
        <v>5.4185503895485096</v>
      </c>
      <c r="S566">
        <v>146.194834430817</v>
      </c>
      <c r="T566">
        <v>0</v>
      </c>
      <c r="U566">
        <v>1222</v>
      </c>
      <c r="V566">
        <v>2.67306870436897</v>
      </c>
      <c r="W566">
        <v>56.463660739409399</v>
      </c>
    </row>
    <row r="567" spans="1:23" x14ac:dyDescent="0.3">
      <c r="A567" t="s">
        <v>356</v>
      </c>
      <c r="B567" t="s">
        <v>5</v>
      </c>
      <c r="C567" t="s">
        <v>0</v>
      </c>
      <c r="D567" t="s">
        <v>336</v>
      </c>
      <c r="E567" t="s">
        <v>68</v>
      </c>
      <c r="F567">
        <v>9.5606528974086498</v>
      </c>
      <c r="G567">
        <v>8.8358253006501695</v>
      </c>
      <c r="H567">
        <v>0.199204277311888</v>
      </c>
      <c r="I567">
        <v>0.14431140316268301</v>
      </c>
      <c r="J567">
        <v>0.17450976244282701</v>
      </c>
      <c r="K567">
        <v>23.081911215540298</v>
      </c>
      <c r="L567">
        <v>1.1279699300019601</v>
      </c>
      <c r="M567">
        <v>0.15595290571249901</v>
      </c>
      <c r="N567">
        <v>2.5796454887730298</v>
      </c>
      <c r="O567">
        <v>20.9146084858729</v>
      </c>
      <c r="P567">
        <v>2.8295507010605001</v>
      </c>
      <c r="Q567">
        <v>1.30142429242351</v>
      </c>
      <c r="R567">
        <v>4.6132737581055601</v>
      </c>
      <c r="S567">
        <v>123.573801571966</v>
      </c>
      <c r="T567">
        <v>0</v>
      </c>
      <c r="U567">
        <v>558.125</v>
      </c>
      <c r="V567">
        <v>2.3521801227190502</v>
      </c>
      <c r="W567">
        <v>50.145498031470702</v>
      </c>
    </row>
    <row r="568" spans="1:23" x14ac:dyDescent="0.3">
      <c r="A568" t="s">
        <v>356</v>
      </c>
      <c r="B568" t="s">
        <v>5</v>
      </c>
      <c r="C568" t="s">
        <v>0</v>
      </c>
      <c r="D568" t="s">
        <v>336</v>
      </c>
      <c r="E568" t="s">
        <v>69</v>
      </c>
      <c r="F568">
        <v>8.1430021068275291</v>
      </c>
      <c r="G568">
        <v>7.4209072405326904</v>
      </c>
      <c r="H568">
        <v>0.27158594046863299</v>
      </c>
      <c r="I568">
        <v>0.136353802226931</v>
      </c>
      <c r="J568">
        <v>0.15222525474043599</v>
      </c>
      <c r="K568">
        <v>21.992684896987001</v>
      </c>
      <c r="L568">
        <v>0.51251630723005104</v>
      </c>
      <c r="M568">
        <v>0.14711277268112599</v>
      </c>
      <c r="N568">
        <v>2.6962269529670801</v>
      </c>
      <c r="O568">
        <v>22.315765031204901</v>
      </c>
      <c r="P568">
        <v>2.8526208189702098</v>
      </c>
      <c r="Q568">
        <v>1.29180216804722</v>
      </c>
      <c r="R568">
        <v>4.6850471865242502</v>
      </c>
      <c r="S568">
        <v>123.573801571966</v>
      </c>
      <c r="T568">
        <v>0</v>
      </c>
      <c r="U568">
        <v>558.125</v>
      </c>
      <c r="V568">
        <v>3.5177084418946398</v>
      </c>
      <c r="W568">
        <v>51.990086669235502</v>
      </c>
    </row>
    <row r="569" spans="1:23" x14ac:dyDescent="0.3">
      <c r="A569" t="s">
        <v>356</v>
      </c>
      <c r="B569" t="s">
        <v>5</v>
      </c>
      <c r="C569" t="s">
        <v>0</v>
      </c>
      <c r="D569" t="s">
        <v>336</v>
      </c>
      <c r="E569" t="s">
        <v>70</v>
      </c>
      <c r="F569">
        <v>7.4149929582277796</v>
      </c>
      <c r="G569">
        <v>6.6943080656475802</v>
      </c>
      <c r="H569">
        <v>0.309017999202854</v>
      </c>
      <c r="I569">
        <v>0.13210102137271901</v>
      </c>
      <c r="J569">
        <v>0.14211858373092801</v>
      </c>
      <c r="K569">
        <v>21.283995579551998</v>
      </c>
      <c r="L569">
        <v>0.38888537005673801</v>
      </c>
      <c r="M569">
        <v>0.14100760579496599</v>
      </c>
      <c r="N569">
        <v>2.7162961224142999</v>
      </c>
      <c r="O569">
        <v>22.654983962003602</v>
      </c>
      <c r="P569">
        <v>2.83017318849646</v>
      </c>
      <c r="Q569">
        <v>1.2774566093125499</v>
      </c>
      <c r="R569">
        <v>4.6551588363083001</v>
      </c>
      <c r="S569">
        <v>123.573801571966</v>
      </c>
      <c r="T569">
        <v>0</v>
      </c>
      <c r="U569">
        <v>558.125</v>
      </c>
      <c r="V569">
        <v>4.0949820913625796</v>
      </c>
      <c r="W569">
        <v>52.014035498025898</v>
      </c>
    </row>
    <row r="570" spans="1:23" x14ac:dyDescent="0.3">
      <c r="A570" t="s">
        <v>356</v>
      </c>
      <c r="B570" t="s">
        <v>5</v>
      </c>
      <c r="C570" t="s">
        <v>0</v>
      </c>
      <c r="D570" t="s">
        <v>336</v>
      </c>
      <c r="E570" t="s">
        <v>71</v>
      </c>
      <c r="F570">
        <v>9.5379938023337196</v>
      </c>
      <c r="G570">
        <v>8.81234120122717</v>
      </c>
      <c r="H570">
        <v>0.331923141373204</v>
      </c>
      <c r="I570">
        <v>0.14758497198718001</v>
      </c>
      <c r="J570">
        <v>0.172992212784737</v>
      </c>
      <c r="K570">
        <v>23.720368517600701</v>
      </c>
      <c r="L570">
        <v>1.0842521568825101</v>
      </c>
      <c r="M570">
        <v>0.15494736148503299</v>
      </c>
      <c r="N570">
        <v>2.6532590516863301</v>
      </c>
      <c r="O570">
        <v>21.4014983973399</v>
      </c>
      <c r="P570">
        <v>2.9502213246518898</v>
      </c>
      <c r="Q570">
        <v>1.35267609058879</v>
      </c>
      <c r="R570">
        <v>4.81612457667699</v>
      </c>
      <c r="S570">
        <v>123.573801571966</v>
      </c>
      <c r="T570">
        <v>0</v>
      </c>
      <c r="U570">
        <v>558.125</v>
      </c>
      <c r="V570">
        <v>4.18878344679342</v>
      </c>
      <c r="W570">
        <v>52.299062655428799</v>
      </c>
    </row>
    <row r="571" spans="1:23" x14ac:dyDescent="0.3">
      <c r="A571" t="s">
        <v>356</v>
      </c>
      <c r="B571" t="s">
        <v>5</v>
      </c>
      <c r="C571" t="s">
        <v>0</v>
      </c>
      <c r="D571" t="s">
        <v>337</v>
      </c>
      <c r="E571" t="s">
        <v>72</v>
      </c>
      <c r="F571">
        <v>10.016090041494399</v>
      </c>
      <c r="G571">
        <v>9.2736580777494595</v>
      </c>
      <c r="H571">
        <v>0.36730217767467999</v>
      </c>
      <c r="I571">
        <v>0.15083986712984401</v>
      </c>
      <c r="J571">
        <v>0.17398844359419599</v>
      </c>
      <c r="K571">
        <v>23.760265138963302</v>
      </c>
      <c r="L571">
        <v>0.85526602862051104</v>
      </c>
      <c r="M571">
        <v>0.146078412311274</v>
      </c>
      <c r="N571">
        <v>2.5136953351182401</v>
      </c>
      <c r="O571">
        <v>21.918267360778099</v>
      </c>
      <c r="P571">
        <v>3.1622412943543901</v>
      </c>
      <c r="Q571">
        <v>1.3383860056705299</v>
      </c>
      <c r="R571">
        <v>5.3218412042751098</v>
      </c>
      <c r="S571">
        <v>121.837722534901</v>
      </c>
      <c r="T571">
        <v>0</v>
      </c>
      <c r="U571">
        <v>575.75</v>
      </c>
      <c r="V571">
        <v>4.1830300176040502</v>
      </c>
      <c r="W571">
        <v>49.028608446244803</v>
      </c>
    </row>
    <row r="572" spans="1:23" x14ac:dyDescent="0.3">
      <c r="A572" t="s">
        <v>356</v>
      </c>
      <c r="B572" t="s">
        <v>5</v>
      </c>
      <c r="C572" t="s">
        <v>0</v>
      </c>
      <c r="D572" t="s">
        <v>337</v>
      </c>
      <c r="E572" t="s">
        <v>73</v>
      </c>
      <c r="F572">
        <v>8.1682102941199304</v>
      </c>
      <c r="G572">
        <v>7.4276713719728198</v>
      </c>
      <c r="H572">
        <v>0.39105088082369999</v>
      </c>
      <c r="I572">
        <v>0.14661157378234799</v>
      </c>
      <c r="J572">
        <v>0.146397591424206</v>
      </c>
      <c r="K572">
        <v>23.229690297035098</v>
      </c>
      <c r="L572">
        <v>0.37591325192020802</v>
      </c>
      <c r="M572">
        <v>0.128816716408999</v>
      </c>
      <c r="N572">
        <v>2.7183371018327498</v>
      </c>
      <c r="O572">
        <v>24.062728735494598</v>
      </c>
      <c r="P572">
        <v>3.3690211158636099</v>
      </c>
      <c r="Q572">
        <v>1.4063268113612699</v>
      </c>
      <c r="R572">
        <v>5.6983348567942196</v>
      </c>
      <c r="S572">
        <v>121.837722534901</v>
      </c>
      <c r="T572">
        <v>0</v>
      </c>
      <c r="U572">
        <v>575.75</v>
      </c>
      <c r="V572">
        <v>5.0055394829387598</v>
      </c>
      <c r="W572">
        <v>53.234062269771897</v>
      </c>
    </row>
    <row r="573" spans="1:23" x14ac:dyDescent="0.3">
      <c r="A573" t="s">
        <v>356</v>
      </c>
      <c r="B573" t="s">
        <v>5</v>
      </c>
      <c r="C573" t="s">
        <v>0</v>
      </c>
      <c r="D573" t="s">
        <v>337</v>
      </c>
      <c r="E573" t="s">
        <v>74</v>
      </c>
      <c r="F573">
        <v>7.5309814237562396</v>
      </c>
      <c r="G573">
        <v>6.7916387604279702</v>
      </c>
      <c r="H573">
        <v>0.41366341962370201</v>
      </c>
      <c r="I573">
        <v>0.14305091890833099</v>
      </c>
      <c r="J573">
        <v>0.13737311723775</v>
      </c>
      <c r="K573">
        <v>22.652527693226101</v>
      </c>
      <c r="L573">
        <v>0.253948464541362</v>
      </c>
      <c r="M573">
        <v>0.123521720302113</v>
      </c>
      <c r="N573">
        <v>2.7451325568244198</v>
      </c>
      <c r="O573">
        <v>24.492172243015599</v>
      </c>
      <c r="P573">
        <v>3.3531954203452399</v>
      </c>
      <c r="Q573">
        <v>1.39561928427827</v>
      </c>
      <c r="R573">
        <v>5.6779542034337602</v>
      </c>
      <c r="S573">
        <v>121.837722534901</v>
      </c>
      <c r="T573">
        <v>0</v>
      </c>
      <c r="U573">
        <v>575.75</v>
      </c>
      <c r="V573">
        <v>5.4479734186376998</v>
      </c>
      <c r="W573">
        <v>53.352245427955303</v>
      </c>
    </row>
    <row r="574" spans="1:23" x14ac:dyDescent="0.3">
      <c r="A574" t="s">
        <v>356</v>
      </c>
      <c r="B574" t="s">
        <v>5</v>
      </c>
      <c r="C574" t="s">
        <v>0</v>
      </c>
      <c r="D574" t="s">
        <v>337</v>
      </c>
      <c r="E574" t="s">
        <v>75</v>
      </c>
      <c r="F574">
        <v>8.2925471361562693</v>
      </c>
      <c r="G574">
        <v>7.5519241511160002</v>
      </c>
      <c r="H574">
        <v>0.44529645347645003</v>
      </c>
      <c r="I574">
        <v>0.14705220362197199</v>
      </c>
      <c r="J574">
        <v>0.14522959091196999</v>
      </c>
      <c r="K574">
        <v>23.005170513926601</v>
      </c>
      <c r="L574">
        <v>0.31331519057435098</v>
      </c>
      <c r="M574">
        <v>0.12301118338642</v>
      </c>
      <c r="N574">
        <v>2.58954654678586</v>
      </c>
      <c r="O574">
        <v>22.524409298914499</v>
      </c>
      <c r="P574">
        <v>3.3043822821011601</v>
      </c>
      <c r="Q574">
        <v>1.37808083277918</v>
      </c>
      <c r="R574">
        <v>5.5906686311702298</v>
      </c>
      <c r="S574">
        <v>121.837722534901</v>
      </c>
      <c r="T574">
        <v>0</v>
      </c>
      <c r="U574">
        <v>575.75</v>
      </c>
      <c r="V574">
        <v>5.5185788047172197</v>
      </c>
      <c r="W574">
        <v>51.8281879696479</v>
      </c>
    </row>
    <row r="575" spans="1:23" x14ac:dyDescent="0.3">
      <c r="A575" t="s">
        <v>356</v>
      </c>
      <c r="B575" t="s">
        <v>5</v>
      </c>
      <c r="C575" t="s">
        <v>0</v>
      </c>
      <c r="D575" t="s">
        <v>338</v>
      </c>
      <c r="E575" t="s">
        <v>76</v>
      </c>
      <c r="F575">
        <v>7.8499665428218499</v>
      </c>
      <c r="G575">
        <v>7.3442833134590702</v>
      </c>
      <c r="H575">
        <v>0.53868529280246202</v>
      </c>
      <c r="I575">
        <v>0.14329475408946499</v>
      </c>
      <c r="J575">
        <v>0.142530629814549</v>
      </c>
      <c r="K575">
        <v>21.149013545338502</v>
      </c>
      <c r="L575">
        <v>0.40736846602306298</v>
      </c>
      <c r="M575">
        <v>0.105909530521344</v>
      </c>
      <c r="N575">
        <v>2.2838237142614299</v>
      </c>
      <c r="O575">
        <v>20.899578979886702</v>
      </c>
      <c r="P575">
        <v>2.7978093865099098</v>
      </c>
      <c r="Q575">
        <v>1.2112013471026699</v>
      </c>
      <c r="R575">
        <v>4.6677849429630598</v>
      </c>
      <c r="S575">
        <v>122.969261894261</v>
      </c>
      <c r="T575">
        <v>0</v>
      </c>
      <c r="U575">
        <v>340.75</v>
      </c>
      <c r="V575">
        <v>6.2351741624375903</v>
      </c>
      <c r="W575">
        <v>45.382085905336702</v>
      </c>
    </row>
    <row r="576" spans="1:23" x14ac:dyDescent="0.3">
      <c r="A576" t="s">
        <v>356</v>
      </c>
      <c r="B576" t="s">
        <v>5</v>
      </c>
      <c r="C576" t="s">
        <v>0</v>
      </c>
      <c r="D576" t="s">
        <v>338</v>
      </c>
      <c r="E576" t="s">
        <v>77</v>
      </c>
      <c r="F576">
        <v>6.9579623296739301</v>
      </c>
      <c r="G576">
        <v>6.4519433565131097</v>
      </c>
      <c r="H576">
        <v>0.58388384730472997</v>
      </c>
      <c r="I576">
        <v>0.145828104012936</v>
      </c>
      <c r="J576">
        <v>0.13054513225476699</v>
      </c>
      <c r="K576">
        <v>21.702010719567099</v>
      </c>
      <c r="L576">
        <v>0.27273667924683298</v>
      </c>
      <c r="M576">
        <v>9.9490142320251301E-2</v>
      </c>
      <c r="N576">
        <v>2.5099436797529902</v>
      </c>
      <c r="O576">
        <v>23.405051433365202</v>
      </c>
      <c r="P576">
        <v>3.0287594980260599</v>
      </c>
      <c r="Q576">
        <v>1.30448739261147</v>
      </c>
      <c r="R576">
        <v>5.0630971301854704</v>
      </c>
      <c r="S576">
        <v>122.969261894261</v>
      </c>
      <c r="T576">
        <v>0</v>
      </c>
      <c r="U576">
        <v>340.75</v>
      </c>
      <c r="V576">
        <v>7.4752985426687903</v>
      </c>
      <c r="W576">
        <v>49.692894211602102</v>
      </c>
    </row>
    <row r="577" spans="1:23" x14ac:dyDescent="0.3">
      <c r="A577" t="s">
        <v>356</v>
      </c>
      <c r="B577" t="s">
        <v>5</v>
      </c>
      <c r="C577" t="s">
        <v>0</v>
      </c>
      <c r="D577" t="s">
        <v>338</v>
      </c>
      <c r="E577" t="s">
        <v>78</v>
      </c>
      <c r="F577">
        <v>6.7068412566253199</v>
      </c>
      <c r="G577">
        <v>6.2014845530776297</v>
      </c>
      <c r="H577">
        <v>0.58819072121916605</v>
      </c>
      <c r="I577">
        <v>0.14384218777649699</v>
      </c>
      <c r="J577">
        <v>0.12568792473801099</v>
      </c>
      <c r="K577">
        <v>21.502694616446501</v>
      </c>
      <c r="L577">
        <v>0.286845962849679</v>
      </c>
      <c r="M577">
        <v>9.7753169593648798E-2</v>
      </c>
      <c r="N577">
        <v>2.5249145197301401</v>
      </c>
      <c r="O577">
        <v>23.725231149113402</v>
      </c>
      <c r="P577">
        <v>3.0180996643500202</v>
      </c>
      <c r="Q577">
        <v>1.30007158640653</v>
      </c>
      <c r="R577">
        <v>5.0456005479574202</v>
      </c>
      <c r="S577">
        <v>122.969261894261</v>
      </c>
      <c r="T577">
        <v>0</v>
      </c>
      <c r="U577">
        <v>340.75</v>
      </c>
      <c r="V577">
        <v>7.7535713762087299</v>
      </c>
      <c r="W577">
        <v>49.677531801989304</v>
      </c>
    </row>
    <row r="578" spans="1:23" x14ac:dyDescent="0.3">
      <c r="A578" t="s">
        <v>356</v>
      </c>
      <c r="B578" t="s">
        <v>5</v>
      </c>
      <c r="C578" t="s">
        <v>0</v>
      </c>
      <c r="D578" t="s">
        <v>338</v>
      </c>
      <c r="E578" t="s">
        <v>79</v>
      </c>
      <c r="F578">
        <v>8.5347890552107497</v>
      </c>
      <c r="G578">
        <v>8.0256681038337199</v>
      </c>
      <c r="H578">
        <v>0.60500424119651197</v>
      </c>
      <c r="I578">
        <v>0.15541767432185999</v>
      </c>
      <c r="J578">
        <v>0.15057163526699899</v>
      </c>
      <c r="K578">
        <v>23.276471808712301</v>
      </c>
      <c r="L578">
        <v>0.441331311154119</v>
      </c>
      <c r="M578">
        <v>0.114827907590085</v>
      </c>
      <c r="N578">
        <v>2.4775238607993399</v>
      </c>
      <c r="O578">
        <v>22.614884984394902</v>
      </c>
      <c r="P578">
        <v>3.0698898426333501</v>
      </c>
      <c r="Q578">
        <v>1.3272339973671201</v>
      </c>
      <c r="R578">
        <v>5.1246869137399296</v>
      </c>
      <c r="S578">
        <v>122.969261894261</v>
      </c>
      <c r="T578">
        <v>0</v>
      </c>
      <c r="U578">
        <v>340.75</v>
      </c>
      <c r="V578">
        <v>7.3468183918774104</v>
      </c>
      <c r="W578">
        <v>49.750546294397502</v>
      </c>
    </row>
    <row r="579" spans="1:23" x14ac:dyDescent="0.3">
      <c r="A579" t="s">
        <v>356</v>
      </c>
      <c r="B579" t="s">
        <v>5</v>
      </c>
      <c r="C579" t="s">
        <v>0</v>
      </c>
      <c r="D579" t="s">
        <v>339</v>
      </c>
      <c r="E579" t="s">
        <v>80</v>
      </c>
      <c r="F579">
        <v>8.8707491649138994</v>
      </c>
      <c r="G579">
        <v>6.9573836423173203</v>
      </c>
      <c r="H579">
        <v>0.55959651077357497</v>
      </c>
      <c r="I579">
        <v>0.148377840295524</v>
      </c>
      <c r="J579">
        <v>0.13651202244044799</v>
      </c>
      <c r="K579">
        <v>20.368110231252601</v>
      </c>
      <c r="L579">
        <v>0.310216763284756</v>
      </c>
      <c r="M579">
        <v>9.6817873458962797E-2</v>
      </c>
      <c r="N579">
        <v>2.2046063108626002</v>
      </c>
      <c r="O579">
        <v>20.5935055905525</v>
      </c>
      <c r="P579">
        <v>2.7711673645013701</v>
      </c>
      <c r="Q579">
        <v>1.1754262639680699</v>
      </c>
      <c r="R579">
        <v>4.6538562222174598</v>
      </c>
      <c r="S579">
        <v>113.598058289924</v>
      </c>
      <c r="T579">
        <v>0</v>
      </c>
      <c r="U579">
        <v>1756.625</v>
      </c>
      <c r="V579">
        <v>7.0744909088891301</v>
      </c>
      <c r="W579">
        <v>46.150869548997001</v>
      </c>
    </row>
    <row r="580" spans="1:23" x14ac:dyDescent="0.3">
      <c r="A580" t="s">
        <v>356</v>
      </c>
      <c r="B580" t="s">
        <v>5</v>
      </c>
      <c r="C580" t="s">
        <v>0</v>
      </c>
      <c r="D580" t="s">
        <v>339</v>
      </c>
      <c r="E580" t="s">
        <v>81</v>
      </c>
      <c r="F580">
        <v>7.9888837593341497</v>
      </c>
      <c r="G580">
        <v>6.0756455220222101</v>
      </c>
      <c r="H580">
        <v>0.68493977736369704</v>
      </c>
      <c r="I580">
        <v>0.14892823221482099</v>
      </c>
      <c r="J580">
        <v>0.126757053038662</v>
      </c>
      <c r="K580">
        <v>20.406315445511801</v>
      </c>
      <c r="L580">
        <v>0.193623572116917</v>
      </c>
      <c r="M580">
        <v>8.9889998494174603E-2</v>
      </c>
      <c r="N580">
        <v>2.3705350147478002</v>
      </c>
      <c r="O580">
        <v>22.616693346915</v>
      </c>
      <c r="P580">
        <v>2.9201781193121001</v>
      </c>
      <c r="Q580">
        <v>1.2340303822032599</v>
      </c>
      <c r="R580">
        <v>4.9103635197986897</v>
      </c>
      <c r="S580">
        <v>113.598058289924</v>
      </c>
      <c r="T580">
        <v>0</v>
      </c>
      <c r="U580">
        <v>1756.625</v>
      </c>
      <c r="V580">
        <v>9.11338134074715</v>
      </c>
      <c r="W580">
        <v>49.145067908154502</v>
      </c>
    </row>
    <row r="581" spans="1:23" x14ac:dyDescent="0.3">
      <c r="A581" t="s">
        <v>356</v>
      </c>
      <c r="B581" t="s">
        <v>5</v>
      </c>
      <c r="C581" t="s">
        <v>0</v>
      </c>
      <c r="D581" t="s">
        <v>339</v>
      </c>
      <c r="E581" t="s">
        <v>177</v>
      </c>
      <c r="F581">
        <v>7.9311946774488602</v>
      </c>
      <c r="G581">
        <v>6.0189320997820301</v>
      </c>
      <c r="H581">
        <v>0.79451835019044204</v>
      </c>
      <c r="I581">
        <v>0.14542298731516201</v>
      </c>
      <c r="J581">
        <v>0.12508670494208099</v>
      </c>
      <c r="K581">
        <v>20.117457748073399</v>
      </c>
      <c r="L581">
        <v>0.187468921092285</v>
      </c>
      <c r="M581">
        <v>9.2241941196110996E-2</v>
      </c>
      <c r="N581">
        <v>2.38360559401257</v>
      </c>
      <c r="O581">
        <v>23.100011304540899</v>
      </c>
      <c r="P581">
        <v>2.8746983231538898</v>
      </c>
      <c r="Q581">
        <v>1.2149486849203299</v>
      </c>
      <c r="R581">
        <v>4.8342810674879502</v>
      </c>
      <c r="S581">
        <v>113.598058289924</v>
      </c>
      <c r="T581">
        <v>0</v>
      </c>
      <c r="U581">
        <v>1756.625</v>
      </c>
      <c r="V581">
        <v>10.760707051176899</v>
      </c>
      <c r="W581">
        <v>48.654336718106102</v>
      </c>
    </row>
    <row r="582" spans="1:23" x14ac:dyDescent="0.3">
      <c r="A582" t="s">
        <v>356</v>
      </c>
      <c r="B582" t="s">
        <v>5</v>
      </c>
      <c r="C582" t="s">
        <v>0</v>
      </c>
      <c r="D582" t="s">
        <v>339</v>
      </c>
      <c r="E582" t="s">
        <v>178</v>
      </c>
      <c r="F582">
        <v>8.1780737706684601</v>
      </c>
      <c r="G582">
        <v>6.2638492717900798</v>
      </c>
      <c r="H582">
        <v>0.73937398497185902</v>
      </c>
      <c r="I582">
        <v>0.152281708852429</v>
      </c>
      <c r="J582">
        <v>0.13024241937690101</v>
      </c>
      <c r="K582">
        <v>20.669148108490901</v>
      </c>
      <c r="L582">
        <v>0.221058013325201</v>
      </c>
      <c r="M582">
        <v>8.8876762367329901E-2</v>
      </c>
      <c r="N582">
        <v>2.3335623519003801</v>
      </c>
      <c r="O582">
        <v>21.864484116101298</v>
      </c>
      <c r="P582">
        <v>2.9376644518266302</v>
      </c>
      <c r="Q582">
        <v>1.2421361048036601</v>
      </c>
      <c r="R582">
        <v>4.9382511089941099</v>
      </c>
      <c r="S582">
        <v>113.598058289924</v>
      </c>
      <c r="T582">
        <v>0</v>
      </c>
      <c r="U582">
        <v>1756.625</v>
      </c>
      <c r="V582">
        <v>9.6652878625175092</v>
      </c>
      <c r="W582">
        <v>49.110650887243303</v>
      </c>
    </row>
    <row r="583" spans="1:23" x14ac:dyDescent="0.3">
      <c r="A583" t="s">
        <v>356</v>
      </c>
      <c r="B583" t="s">
        <v>5</v>
      </c>
      <c r="C583" t="s">
        <v>0</v>
      </c>
      <c r="D583" t="s">
        <v>340</v>
      </c>
      <c r="E583" t="s">
        <v>192</v>
      </c>
      <c r="F583">
        <v>10.287390919962499</v>
      </c>
      <c r="G583">
        <v>8.1240071496630506</v>
      </c>
      <c r="H583">
        <v>0.80235058118935498</v>
      </c>
      <c r="I583">
        <v>0.144145182841868</v>
      </c>
      <c r="J583">
        <v>0.117523724905956</v>
      </c>
      <c r="K583">
        <v>19.181688575929201</v>
      </c>
      <c r="L583">
        <v>0.35995860331089402</v>
      </c>
      <c r="M583">
        <v>0.109342822319366</v>
      </c>
      <c r="N583">
        <v>2.0653448038148099</v>
      </c>
      <c r="O583">
        <v>19.5993675706925</v>
      </c>
      <c r="P583">
        <v>2.5304387411654599</v>
      </c>
      <c r="Q583">
        <v>1.0705434380971599</v>
      </c>
      <c r="R583">
        <v>4.2556069217805499</v>
      </c>
      <c r="S583">
        <v>100.894632549004</v>
      </c>
      <c r="T583">
        <v>0</v>
      </c>
      <c r="U583">
        <v>2021</v>
      </c>
      <c r="V583">
        <v>10.861911146538301</v>
      </c>
      <c r="W583">
        <v>43.519295808231</v>
      </c>
    </row>
    <row r="584" spans="1:23" x14ac:dyDescent="0.3">
      <c r="A584" t="s">
        <v>356</v>
      </c>
      <c r="B584" t="s">
        <v>5</v>
      </c>
      <c r="C584" t="s">
        <v>0</v>
      </c>
      <c r="D584" t="s">
        <v>340</v>
      </c>
      <c r="E584" t="s">
        <v>194</v>
      </c>
      <c r="F584">
        <v>8.2717057561588607</v>
      </c>
      <c r="G584">
        <v>6.1064271829977903</v>
      </c>
      <c r="H584">
        <v>0.89906530541980501</v>
      </c>
      <c r="I584">
        <v>0.15140813239967801</v>
      </c>
      <c r="J584">
        <v>0.116456625933522</v>
      </c>
      <c r="K584">
        <v>18.9759870792534</v>
      </c>
      <c r="L584">
        <v>0.22699585166861599</v>
      </c>
      <c r="M584">
        <v>8.9462848754286395E-2</v>
      </c>
      <c r="N584">
        <v>2.27485194740196</v>
      </c>
      <c r="O584">
        <v>21.794715548879498</v>
      </c>
      <c r="P584">
        <v>2.7716752087371499</v>
      </c>
      <c r="Q584">
        <v>1.16456742490554</v>
      </c>
      <c r="R584">
        <v>4.6709650458254401</v>
      </c>
      <c r="S584">
        <v>100.894632549004</v>
      </c>
      <c r="T584">
        <v>0</v>
      </c>
      <c r="U584">
        <v>2021</v>
      </c>
      <c r="V584">
        <v>12.346180619472699</v>
      </c>
      <c r="W584">
        <v>48.076343291230899</v>
      </c>
    </row>
    <row r="585" spans="1:23" x14ac:dyDescent="0.3">
      <c r="A585" t="s">
        <v>356</v>
      </c>
      <c r="B585" t="s">
        <v>5</v>
      </c>
      <c r="C585" t="s">
        <v>0</v>
      </c>
      <c r="D585" t="s">
        <v>340</v>
      </c>
      <c r="E585" t="s">
        <v>196</v>
      </c>
      <c r="F585">
        <v>7.7352032642246202</v>
      </c>
      <c r="G585">
        <v>5.5694318442548703</v>
      </c>
      <c r="H585">
        <v>0.87375888598080198</v>
      </c>
      <c r="I585">
        <v>0.15332908466315801</v>
      </c>
      <c r="J585">
        <v>0.115877856607534</v>
      </c>
      <c r="K585">
        <v>18.976672767346301</v>
      </c>
      <c r="L585">
        <v>0.22074388155208899</v>
      </c>
      <c r="M585">
        <v>8.4016857740482107E-2</v>
      </c>
      <c r="N585">
        <v>2.3291579142279901</v>
      </c>
      <c r="O585">
        <v>22.383000951591299</v>
      </c>
      <c r="P585">
        <v>2.8291748292563601</v>
      </c>
      <c r="Q585">
        <v>1.18764642940329</v>
      </c>
      <c r="R585">
        <v>4.7694790035180201</v>
      </c>
      <c r="S585">
        <v>100.894632549004</v>
      </c>
      <c r="T585">
        <v>0</v>
      </c>
      <c r="U585">
        <v>2021</v>
      </c>
      <c r="V585">
        <v>12.041088550597401</v>
      </c>
      <c r="W585">
        <v>49.173072268965903</v>
      </c>
    </row>
    <row r="586" spans="1:23" x14ac:dyDescent="0.3">
      <c r="A586" t="s">
        <v>356</v>
      </c>
      <c r="B586" t="s">
        <v>5</v>
      </c>
      <c r="C586" t="s">
        <v>0</v>
      </c>
      <c r="D586" t="s">
        <v>340</v>
      </c>
      <c r="E586" t="s">
        <v>198</v>
      </c>
      <c r="F586">
        <v>8.8823288606278901</v>
      </c>
      <c r="G586">
        <v>6.7047874267161403</v>
      </c>
      <c r="H586">
        <v>1.0644262722854401</v>
      </c>
      <c r="I586">
        <v>0.186904540795577</v>
      </c>
      <c r="J586">
        <v>0.21846778756830301</v>
      </c>
      <c r="K586">
        <v>20.672114812754199</v>
      </c>
      <c r="L586">
        <v>0.61767712831047095</v>
      </c>
      <c r="M586">
        <v>0.11185855503110401</v>
      </c>
      <c r="N586">
        <v>2.3693088500546602</v>
      </c>
      <c r="O586">
        <v>22.0343506063147</v>
      </c>
      <c r="P586">
        <v>2.8946761740216398</v>
      </c>
      <c r="Q586">
        <v>1.23349286106919</v>
      </c>
      <c r="R586">
        <v>4.8488877338857304</v>
      </c>
      <c r="S586">
        <v>100.894632549004</v>
      </c>
      <c r="T586">
        <v>0</v>
      </c>
      <c r="U586">
        <v>2021</v>
      </c>
      <c r="V586">
        <v>13.145399834522999</v>
      </c>
      <c r="W586">
        <v>49.005365920744801</v>
      </c>
    </row>
    <row r="587" spans="1:23" x14ac:dyDescent="0.3">
      <c r="A587" t="s">
        <v>356</v>
      </c>
      <c r="B587" t="s">
        <v>5</v>
      </c>
      <c r="C587" t="s">
        <v>0</v>
      </c>
      <c r="D587" t="s">
        <v>341</v>
      </c>
      <c r="E587" t="s">
        <v>199</v>
      </c>
      <c r="F587">
        <v>6.8642893741117197</v>
      </c>
      <c r="G587">
        <v>5.8963091754064596</v>
      </c>
      <c r="H587">
        <v>2.7324413234179801</v>
      </c>
      <c r="I587">
        <v>0.248196019663741</v>
      </c>
      <c r="J587">
        <v>0.72760077569114401</v>
      </c>
      <c r="K587">
        <v>17.424765622417599</v>
      </c>
      <c r="L587">
        <v>0.69511804409452804</v>
      </c>
      <c r="M587">
        <v>0.128371805896416</v>
      </c>
      <c r="N587">
        <v>2.37045912315117</v>
      </c>
      <c r="O587">
        <v>21.725192513735301</v>
      </c>
      <c r="P587">
        <v>2.6494907886264198</v>
      </c>
      <c r="Q587">
        <v>1.1147254923022201</v>
      </c>
      <c r="R587">
        <v>4.4248970177160301</v>
      </c>
      <c r="S587">
        <v>95.701681775014194</v>
      </c>
      <c r="T587">
        <v>0</v>
      </c>
      <c r="U587">
        <v>786.13374999999996</v>
      </c>
      <c r="V587">
        <v>12.3128819825781</v>
      </c>
      <c r="W587">
        <v>44.332771172375601</v>
      </c>
    </row>
    <row r="588" spans="1:23" x14ac:dyDescent="0.3">
      <c r="A588" t="s">
        <v>356</v>
      </c>
      <c r="B588" t="s">
        <v>5</v>
      </c>
      <c r="C588" t="s">
        <v>0</v>
      </c>
      <c r="D588" t="s">
        <v>341</v>
      </c>
      <c r="E588" t="s">
        <v>203</v>
      </c>
      <c r="F588">
        <v>7.2114952474363703</v>
      </c>
      <c r="G588">
        <v>6.2785528440415703</v>
      </c>
      <c r="H588">
        <v>1.1909346990059799</v>
      </c>
      <c r="I588">
        <v>0.17372697990708499</v>
      </c>
      <c r="J588">
        <v>0.18104721230021301</v>
      </c>
      <c r="K588">
        <v>17.736470638278401</v>
      </c>
      <c r="L588">
        <v>0.31047665446150702</v>
      </c>
      <c r="M588">
        <v>9.6622296642553604E-2</v>
      </c>
      <c r="N588">
        <v>2.2435361220286998</v>
      </c>
      <c r="O588">
        <v>21.1841144303806</v>
      </c>
      <c r="P588">
        <v>2.7879282639079102</v>
      </c>
      <c r="Q588">
        <v>1.14574365996742</v>
      </c>
      <c r="R588">
        <v>4.7203798513367001</v>
      </c>
      <c r="S588">
        <v>95.701681775014194</v>
      </c>
      <c r="T588">
        <v>0</v>
      </c>
      <c r="U588">
        <v>786.13374999999996</v>
      </c>
      <c r="V588">
        <v>13.3540836863789</v>
      </c>
      <c r="W588">
        <v>48.652596323397098</v>
      </c>
    </row>
    <row r="589" spans="1:23" x14ac:dyDescent="0.3">
      <c r="A589" t="s">
        <v>356</v>
      </c>
      <c r="B589" t="s">
        <v>5</v>
      </c>
      <c r="C589" t="s">
        <v>0</v>
      </c>
      <c r="D589" t="s">
        <v>341</v>
      </c>
      <c r="E589" t="s">
        <v>207</v>
      </c>
      <c r="F589">
        <v>7.3596177076077902</v>
      </c>
      <c r="G589">
        <v>6.4180950703637096</v>
      </c>
      <c r="H589">
        <v>1.54825364184235</v>
      </c>
      <c r="I589">
        <v>0.191808117471748</v>
      </c>
      <c r="J589">
        <v>0.316359083537609</v>
      </c>
      <c r="K589">
        <v>18.0540913581894</v>
      </c>
      <c r="L589">
        <v>0.452344741541647</v>
      </c>
      <c r="M589">
        <v>0.109152839824618</v>
      </c>
      <c r="N589">
        <v>2.3402398958454498</v>
      </c>
      <c r="O589">
        <v>22.336763405543699</v>
      </c>
      <c r="P589">
        <v>2.7997557498335701</v>
      </c>
      <c r="Q589">
        <v>1.1578316692236299</v>
      </c>
      <c r="R589">
        <v>4.7248480831129402</v>
      </c>
      <c r="S589">
        <v>95.701681775014194</v>
      </c>
      <c r="T589">
        <v>0</v>
      </c>
      <c r="U589">
        <v>786.13374999999996</v>
      </c>
      <c r="V589">
        <v>13.814606379508399</v>
      </c>
      <c r="W589">
        <v>48.580752343932801</v>
      </c>
    </row>
    <row r="590" spans="1:23" x14ac:dyDescent="0.3">
      <c r="A590" t="s">
        <v>356</v>
      </c>
      <c r="B590" t="s">
        <v>5</v>
      </c>
      <c r="C590" t="s">
        <v>0</v>
      </c>
      <c r="D590" t="s">
        <v>341</v>
      </c>
      <c r="E590" t="s">
        <v>209</v>
      </c>
      <c r="F590">
        <v>7.0926419489535002</v>
      </c>
      <c r="G590">
        <v>6.1557721878470399</v>
      </c>
      <c r="H590">
        <v>1.5454526781133699</v>
      </c>
      <c r="I590">
        <v>0.18273728571664299</v>
      </c>
      <c r="J590">
        <v>0.23603387916207699</v>
      </c>
      <c r="K590">
        <v>17.534565320748602</v>
      </c>
      <c r="L590">
        <v>0.38071229463810802</v>
      </c>
      <c r="M590">
        <v>9.5883332196896806E-2</v>
      </c>
      <c r="N590">
        <v>2.1966586224287998</v>
      </c>
      <c r="O590">
        <v>20.204435559873801</v>
      </c>
      <c r="P590">
        <v>2.75205408965537</v>
      </c>
      <c r="Q590">
        <v>1.1355427000945699</v>
      </c>
      <c r="R590">
        <v>4.6486593333007002</v>
      </c>
      <c r="S590">
        <v>95.701681775014194</v>
      </c>
      <c r="T590">
        <v>0</v>
      </c>
      <c r="U590">
        <v>786.13374999999996</v>
      </c>
      <c r="V590">
        <v>15.145688830572</v>
      </c>
      <c r="W590">
        <v>47.4648622395761</v>
      </c>
    </row>
    <row r="591" spans="1:23" x14ac:dyDescent="0.3">
      <c r="A591" t="s">
        <v>356</v>
      </c>
      <c r="B591" t="s">
        <v>5</v>
      </c>
      <c r="C591" t="s">
        <v>0</v>
      </c>
      <c r="D591" t="s">
        <v>342</v>
      </c>
      <c r="E591" t="s">
        <v>249</v>
      </c>
      <c r="F591">
        <v>6.5677240252356199</v>
      </c>
      <c r="G591">
        <v>5.7710710716731102</v>
      </c>
      <c r="H591">
        <v>1.04539845412372</v>
      </c>
      <c r="I591">
        <v>0.16152661897179499</v>
      </c>
      <c r="J591">
        <v>0.16242312961694799</v>
      </c>
      <c r="K591">
        <v>15.0391754118971</v>
      </c>
      <c r="L591">
        <v>0.17001388595359801</v>
      </c>
      <c r="M591">
        <v>9.3879985825024104E-2</v>
      </c>
      <c r="N591">
        <v>1.9140581539406401</v>
      </c>
      <c r="O591">
        <v>17.818894928002798</v>
      </c>
      <c r="P591">
        <v>2.4343472143992502</v>
      </c>
      <c r="Q591">
        <v>0.96375255192687204</v>
      </c>
      <c r="R591">
        <v>4.1704788799315802</v>
      </c>
      <c r="S591">
        <v>85.425551905703898</v>
      </c>
      <c r="T591">
        <v>0</v>
      </c>
      <c r="U591">
        <v>663.875</v>
      </c>
      <c r="V591">
        <v>12.6629647258428</v>
      </c>
      <c r="W591">
        <v>41.640091467963501</v>
      </c>
    </row>
    <row r="592" spans="1:23" x14ac:dyDescent="0.3">
      <c r="A592" t="s">
        <v>356</v>
      </c>
      <c r="B592" t="s">
        <v>5</v>
      </c>
      <c r="C592" t="s">
        <v>0</v>
      </c>
      <c r="D592" t="s">
        <v>342</v>
      </c>
      <c r="E592" t="s">
        <v>259</v>
      </c>
      <c r="F592">
        <v>6.5351201496842002</v>
      </c>
      <c r="G592">
        <v>5.7360424733955799</v>
      </c>
      <c r="H592">
        <v>1.1843322287126901</v>
      </c>
      <c r="I592">
        <v>0.17219844260311301</v>
      </c>
      <c r="J592">
        <v>0.14801918189584501</v>
      </c>
      <c r="K592">
        <v>16.3729804011864</v>
      </c>
      <c r="L592">
        <v>0.137428690522129</v>
      </c>
      <c r="M592">
        <v>9.6612100889842997E-2</v>
      </c>
      <c r="N592">
        <v>2.1473904253631799</v>
      </c>
      <c r="O592">
        <v>20.274572815113899</v>
      </c>
      <c r="P592">
        <v>2.7405192958528</v>
      </c>
      <c r="Q592">
        <v>1.07993577439049</v>
      </c>
      <c r="R592">
        <v>4.7028085610353001</v>
      </c>
      <c r="S592">
        <v>85.425551905703898</v>
      </c>
      <c r="T592">
        <v>0</v>
      </c>
      <c r="U592">
        <v>663.875</v>
      </c>
      <c r="V592">
        <v>15.536828462510799</v>
      </c>
      <c r="W592">
        <v>47.211224627651497</v>
      </c>
    </row>
    <row r="593" spans="1:23" x14ac:dyDescent="0.3">
      <c r="A593" t="s">
        <v>356</v>
      </c>
      <c r="B593" t="s">
        <v>5</v>
      </c>
      <c r="C593" t="s">
        <v>0</v>
      </c>
      <c r="D593" t="s">
        <v>342</v>
      </c>
      <c r="E593" t="s">
        <v>260</v>
      </c>
      <c r="F593">
        <v>6.79189891820414</v>
      </c>
      <c r="G593">
        <v>5.9930465196788401</v>
      </c>
      <c r="H593">
        <v>1.0822052751922999</v>
      </c>
      <c r="I593">
        <v>0.171082282575791</v>
      </c>
      <c r="J593">
        <v>0.15053720489316699</v>
      </c>
      <c r="K593">
        <v>16.518047545512701</v>
      </c>
      <c r="L593">
        <v>0.15839906074341001</v>
      </c>
      <c r="M593">
        <v>0.10198002568445499</v>
      </c>
      <c r="N593">
        <v>2.1906612512557899</v>
      </c>
      <c r="O593">
        <v>21.080384723620501</v>
      </c>
      <c r="P593">
        <v>2.7423445415774501</v>
      </c>
      <c r="Q593">
        <v>1.08175348601298</v>
      </c>
      <c r="R593">
        <v>4.7046079976532704</v>
      </c>
      <c r="S593">
        <v>85.425551905703898</v>
      </c>
      <c r="T593">
        <v>0</v>
      </c>
      <c r="U593">
        <v>663.875</v>
      </c>
      <c r="V593">
        <v>14.3880541018044</v>
      </c>
      <c r="W593">
        <v>47.459155961912998</v>
      </c>
    </row>
    <row r="594" spans="1:23" x14ac:dyDescent="0.3">
      <c r="A594" t="s">
        <v>356</v>
      </c>
      <c r="B594" t="s">
        <v>5</v>
      </c>
      <c r="C594" t="s">
        <v>0</v>
      </c>
      <c r="D594" t="s">
        <v>342</v>
      </c>
      <c r="E594" t="s">
        <v>265</v>
      </c>
      <c r="F594">
        <v>6.68507226053124</v>
      </c>
      <c r="G594">
        <v>5.8860276976549901</v>
      </c>
      <c r="H594">
        <v>1.1824041906357099</v>
      </c>
      <c r="I594">
        <v>0.17110920715206401</v>
      </c>
      <c r="J594">
        <v>0.15714539554436399</v>
      </c>
      <c r="K594">
        <v>16.1104169401661</v>
      </c>
      <c r="L594">
        <v>0.18142339907453001</v>
      </c>
      <c r="M594">
        <v>9.6506618818441997E-2</v>
      </c>
      <c r="N594">
        <v>2.0637144527973499</v>
      </c>
      <c r="O594">
        <v>19.232606003911599</v>
      </c>
      <c r="P594">
        <v>2.6428417778639499</v>
      </c>
      <c r="Q594">
        <v>1.0447674863858001</v>
      </c>
      <c r="R594">
        <v>4.5298021897776799</v>
      </c>
      <c r="S594">
        <v>85.425551905703898</v>
      </c>
      <c r="T594">
        <v>0</v>
      </c>
      <c r="U594">
        <v>663.875</v>
      </c>
      <c r="V594">
        <v>14.959676985524901</v>
      </c>
      <c r="W594">
        <v>45.271536463001802</v>
      </c>
    </row>
    <row r="595" spans="1:23" x14ac:dyDescent="0.3">
      <c r="A595" t="s">
        <v>356</v>
      </c>
      <c r="B595" t="s">
        <v>5</v>
      </c>
      <c r="C595" t="s">
        <v>0</v>
      </c>
      <c r="D595" t="s">
        <v>343</v>
      </c>
      <c r="E595" t="s">
        <v>266</v>
      </c>
      <c r="F595">
        <v>6.4077458362069599</v>
      </c>
      <c r="G595">
        <v>5.5647652026623504</v>
      </c>
      <c r="H595">
        <v>1.5230390884677301</v>
      </c>
      <c r="I595">
        <v>0.18505936697008299</v>
      </c>
      <c r="J595">
        <v>0.209370235011241</v>
      </c>
      <c r="K595">
        <v>13.702282289457001</v>
      </c>
      <c r="L595">
        <v>0.16530322744124701</v>
      </c>
      <c r="M595">
        <v>9.7626422895474296E-2</v>
      </c>
      <c r="N595">
        <v>2.0201454231236902</v>
      </c>
      <c r="O595">
        <v>17.986668498791399</v>
      </c>
      <c r="P595">
        <v>2.2688316351220901</v>
      </c>
      <c r="Q595">
        <v>0.92050545293936903</v>
      </c>
      <c r="R595">
        <v>3.8480142384171399</v>
      </c>
      <c r="S595">
        <v>47.8275347172303</v>
      </c>
      <c r="T595">
        <v>0</v>
      </c>
      <c r="U595">
        <v>740.25</v>
      </c>
      <c r="V595">
        <v>11.8617785842759</v>
      </c>
      <c r="W595">
        <v>41.802822134715598</v>
      </c>
    </row>
    <row r="596" spans="1:23" x14ac:dyDescent="0.3">
      <c r="A596" t="s">
        <v>356</v>
      </c>
      <c r="B596" t="s">
        <v>5</v>
      </c>
      <c r="C596" t="s">
        <v>0</v>
      </c>
      <c r="D596" t="s">
        <v>343</v>
      </c>
      <c r="E596" t="s">
        <v>267</v>
      </c>
      <c r="F596">
        <v>6.1123321335979801</v>
      </c>
      <c r="G596">
        <v>5.2719232487063499</v>
      </c>
      <c r="H596">
        <v>1.3469304381229401</v>
      </c>
      <c r="I596">
        <v>0.180197151924225</v>
      </c>
      <c r="J596">
        <v>0.16353946123152099</v>
      </c>
      <c r="K596">
        <v>14.4912828975585</v>
      </c>
      <c r="L596">
        <v>9.1742713673939796E-2</v>
      </c>
      <c r="M596">
        <v>9.4959891524211998E-2</v>
      </c>
      <c r="N596">
        <v>2.1951309535679799</v>
      </c>
      <c r="O596">
        <v>20.345550290265901</v>
      </c>
      <c r="P596">
        <v>2.5259164689815599</v>
      </c>
      <c r="Q596">
        <v>1.01093604100936</v>
      </c>
      <c r="R596">
        <v>4.3094474298334102</v>
      </c>
      <c r="S596">
        <v>47.8275347172303</v>
      </c>
      <c r="T596">
        <v>0</v>
      </c>
      <c r="U596">
        <v>740.25</v>
      </c>
      <c r="V596">
        <v>14.550488525148101</v>
      </c>
      <c r="W596">
        <v>47.412946154227399</v>
      </c>
    </row>
    <row r="597" spans="1:23" x14ac:dyDescent="0.3">
      <c r="A597" t="s">
        <v>356</v>
      </c>
      <c r="B597" t="s">
        <v>5</v>
      </c>
      <c r="C597" t="s">
        <v>0</v>
      </c>
      <c r="D597" t="s">
        <v>343</v>
      </c>
      <c r="E597" t="s">
        <v>268</v>
      </c>
      <c r="F597">
        <v>6.1772844006502199</v>
      </c>
      <c r="G597">
        <v>5.3388607287465302</v>
      </c>
      <c r="H597">
        <v>1.1357532130772601</v>
      </c>
      <c r="I597">
        <v>0.17391963923797699</v>
      </c>
      <c r="J597">
        <v>0.15205117101420901</v>
      </c>
      <c r="K597">
        <v>14.467692751252599</v>
      </c>
      <c r="L597">
        <v>0.102450786964167</v>
      </c>
      <c r="M597">
        <v>9.7661944121931493E-2</v>
      </c>
      <c r="N597">
        <v>2.2185233143615299</v>
      </c>
      <c r="O597">
        <v>21.074507705376</v>
      </c>
      <c r="P597">
        <v>2.5235326608911501</v>
      </c>
      <c r="Q597">
        <v>1.00980482814031</v>
      </c>
      <c r="R597">
        <v>4.3067341154771102</v>
      </c>
      <c r="S597">
        <v>47.8275347172303</v>
      </c>
      <c r="T597">
        <v>0</v>
      </c>
      <c r="U597">
        <v>740.25</v>
      </c>
      <c r="V597">
        <v>13.473717251551101</v>
      </c>
      <c r="W597">
        <v>47.692564782621503</v>
      </c>
    </row>
    <row r="598" spans="1:23" x14ac:dyDescent="0.3">
      <c r="A598" t="s">
        <v>356</v>
      </c>
      <c r="B598" t="s">
        <v>5</v>
      </c>
      <c r="C598" t="s">
        <v>0</v>
      </c>
      <c r="D598" t="s">
        <v>343</v>
      </c>
      <c r="E598" t="s">
        <v>270</v>
      </c>
      <c r="F598">
        <v>6.4096465278126402</v>
      </c>
      <c r="G598">
        <v>5.5658866074809596</v>
      </c>
      <c r="H598">
        <v>1.5511037163684001</v>
      </c>
      <c r="I598">
        <v>0.18924092073311999</v>
      </c>
      <c r="J598">
        <v>0.197626486434927</v>
      </c>
      <c r="K598">
        <v>14.493281349155399</v>
      </c>
      <c r="L598">
        <v>0.165833368235384</v>
      </c>
      <c r="M598">
        <v>9.8675691846826299E-2</v>
      </c>
      <c r="N598">
        <v>2.15117279915999</v>
      </c>
      <c r="O598">
        <v>19.397705250834999</v>
      </c>
      <c r="P598">
        <v>2.4538590618034499</v>
      </c>
      <c r="Q598">
        <v>0.99085091512296497</v>
      </c>
      <c r="R598">
        <v>4.1697468378852198</v>
      </c>
      <c r="S598">
        <v>47.8275347172303</v>
      </c>
      <c r="T598">
        <v>0</v>
      </c>
      <c r="U598">
        <v>740.25</v>
      </c>
      <c r="V598">
        <v>14.0087336297003</v>
      </c>
      <c r="W598">
        <v>45.449698604925601</v>
      </c>
    </row>
    <row r="599" spans="1:23" x14ac:dyDescent="0.3">
      <c r="A599" t="s">
        <v>356</v>
      </c>
      <c r="B599" t="s">
        <v>5</v>
      </c>
      <c r="C599" t="s">
        <v>0</v>
      </c>
      <c r="D599" t="s">
        <v>344</v>
      </c>
      <c r="E599" t="s">
        <v>273</v>
      </c>
      <c r="F599">
        <v>4.8396215060641001</v>
      </c>
      <c r="G599">
        <v>4.4810625492676897</v>
      </c>
      <c r="H599">
        <v>1.4899150870339199</v>
      </c>
      <c r="I599">
        <v>0.17863454813657201</v>
      </c>
      <c r="J599">
        <v>0.186837293412636</v>
      </c>
      <c r="K599">
        <v>12.5744170788216</v>
      </c>
      <c r="L599">
        <v>0.115224097748459</v>
      </c>
      <c r="M599">
        <v>9.2849783034084504E-2</v>
      </c>
      <c r="N599">
        <v>1.97386244849141</v>
      </c>
      <c r="O599">
        <v>18.036106599267001</v>
      </c>
      <c r="P599">
        <v>2.1291460333365499</v>
      </c>
      <c r="Q599">
        <v>0.84176601370473003</v>
      </c>
      <c r="R599">
        <v>3.6407163305024102</v>
      </c>
      <c r="S599">
        <v>15.7643573246632</v>
      </c>
      <c r="T599">
        <v>0</v>
      </c>
      <c r="U599">
        <v>290.22500000000002</v>
      </c>
      <c r="V599">
        <v>14.165287328514401</v>
      </c>
      <c r="W599">
        <v>41.629117661468001</v>
      </c>
    </row>
    <row r="600" spans="1:23" x14ac:dyDescent="0.3">
      <c r="A600" t="s">
        <v>356</v>
      </c>
      <c r="B600" t="s">
        <v>5</v>
      </c>
      <c r="C600" t="s">
        <v>0</v>
      </c>
      <c r="D600" t="s">
        <v>344</v>
      </c>
      <c r="E600" t="s">
        <v>275</v>
      </c>
      <c r="F600">
        <v>4.73311819107027</v>
      </c>
      <c r="G600">
        <v>4.3823924315479603</v>
      </c>
      <c r="H600">
        <v>1.1104859772258</v>
      </c>
      <c r="I600">
        <v>0.15536653191963801</v>
      </c>
      <c r="J600">
        <v>0.12729540139017301</v>
      </c>
      <c r="K600">
        <v>12.0424562387236</v>
      </c>
      <c r="L600">
        <v>6.4335976452498195E-2</v>
      </c>
      <c r="M600">
        <v>8.7051577246900394E-2</v>
      </c>
      <c r="N600">
        <v>1.91542047002937</v>
      </c>
      <c r="O600">
        <v>18.359747421087501</v>
      </c>
      <c r="P600">
        <v>2.0924511721390102</v>
      </c>
      <c r="Q600">
        <v>0.81700452505346499</v>
      </c>
      <c r="R600">
        <v>3.5983737045915398</v>
      </c>
      <c r="S600">
        <v>15.7643573246632</v>
      </c>
      <c r="T600">
        <v>0</v>
      </c>
      <c r="U600">
        <v>290.22500000000002</v>
      </c>
      <c r="V600">
        <v>14.0290519955311</v>
      </c>
      <c r="W600">
        <v>41.7466514518389</v>
      </c>
    </row>
    <row r="601" spans="1:23" x14ac:dyDescent="0.3">
      <c r="A601" t="s">
        <v>356</v>
      </c>
      <c r="B601" t="s">
        <v>5</v>
      </c>
      <c r="C601" t="s">
        <v>0</v>
      </c>
      <c r="D601" t="s">
        <v>344</v>
      </c>
      <c r="E601" t="s">
        <v>276</v>
      </c>
      <c r="F601">
        <v>4.7749106292254897</v>
      </c>
      <c r="G601">
        <v>4.4227780592201</v>
      </c>
      <c r="H601">
        <v>1.0582203909596599</v>
      </c>
      <c r="I601">
        <v>0.16065596301145199</v>
      </c>
      <c r="J601">
        <v>0.12747794581000901</v>
      </c>
      <c r="K601">
        <v>12.5698863094064</v>
      </c>
      <c r="L601">
        <v>6.8383570602394805E-2</v>
      </c>
      <c r="M601">
        <v>9.2408949870428303E-2</v>
      </c>
      <c r="N601">
        <v>2.0699128248815</v>
      </c>
      <c r="O601">
        <v>20.263556491413802</v>
      </c>
      <c r="P601">
        <v>2.2041808975854398</v>
      </c>
      <c r="Q601">
        <v>0.85973456567589701</v>
      </c>
      <c r="R601">
        <v>3.7923231581807202</v>
      </c>
      <c r="S601">
        <v>15.7643573246632</v>
      </c>
      <c r="T601">
        <v>0</v>
      </c>
      <c r="U601">
        <v>290.22500000000002</v>
      </c>
      <c r="V601">
        <v>13.9178703365345</v>
      </c>
      <c r="W601">
        <v>44.404225531882297</v>
      </c>
    </row>
    <row r="602" spans="1:23" x14ac:dyDescent="0.3">
      <c r="A602" t="s">
        <v>356</v>
      </c>
      <c r="B602" t="s">
        <v>5</v>
      </c>
      <c r="C602" t="s">
        <v>0</v>
      </c>
      <c r="D602" t="s">
        <v>344</v>
      </c>
      <c r="E602" t="s">
        <v>278</v>
      </c>
      <c r="F602">
        <v>5.0010660994471303</v>
      </c>
      <c r="G602">
        <v>4.64162982349995</v>
      </c>
      <c r="H602">
        <v>1.1693052604588801</v>
      </c>
      <c r="I602">
        <v>0.183357191614443</v>
      </c>
      <c r="J602">
        <v>0.17347367302469699</v>
      </c>
      <c r="K602">
        <v>13.245819042927801</v>
      </c>
      <c r="L602">
        <v>0.100704095583766</v>
      </c>
      <c r="M602">
        <v>9.2218561705855503E-2</v>
      </c>
      <c r="N602">
        <v>2.0410325071222801</v>
      </c>
      <c r="O602">
        <v>18.536368655616801</v>
      </c>
      <c r="P602">
        <v>2.2836436900831698</v>
      </c>
      <c r="Q602">
        <v>0.897869027340228</v>
      </c>
      <c r="R602">
        <v>3.91347345276961</v>
      </c>
      <c r="S602">
        <v>15.7643573246632</v>
      </c>
      <c r="T602">
        <v>0</v>
      </c>
      <c r="U602">
        <v>290.22500000000002</v>
      </c>
      <c r="V602">
        <v>11.1687716735349</v>
      </c>
      <c r="W602">
        <v>44.598677919307498</v>
      </c>
    </row>
    <row r="603" spans="1:23" x14ac:dyDescent="0.3">
      <c r="A603" t="s">
        <v>356</v>
      </c>
      <c r="B603" t="s">
        <v>5</v>
      </c>
      <c r="C603" t="s">
        <v>0</v>
      </c>
      <c r="D603" t="s">
        <v>345</v>
      </c>
      <c r="E603" t="s">
        <v>279</v>
      </c>
      <c r="F603">
        <v>5.0268750529765702</v>
      </c>
      <c r="G603">
        <v>4.3294901254713096</v>
      </c>
      <c r="H603">
        <v>2.6609929477885701</v>
      </c>
      <c r="I603">
        <v>0.23326045956637301</v>
      </c>
      <c r="J603">
        <v>0.45260226273663601</v>
      </c>
      <c r="K603">
        <v>11.589833945570399</v>
      </c>
      <c r="L603">
        <v>0.326342925645559</v>
      </c>
      <c r="M603">
        <v>0.10935495931320199</v>
      </c>
      <c r="N603">
        <v>2.0574202685325802</v>
      </c>
      <c r="O603">
        <v>17.5360207397738</v>
      </c>
      <c r="P603">
        <v>1.8677590677032501</v>
      </c>
      <c r="Q603">
        <v>0.76180036253804795</v>
      </c>
      <c r="R603">
        <v>3.13657913916968</v>
      </c>
      <c r="S603">
        <v>11.898042363551101</v>
      </c>
      <c r="T603">
        <v>0</v>
      </c>
      <c r="U603">
        <v>611</v>
      </c>
      <c r="V603">
        <v>12.485945514109901</v>
      </c>
      <c r="W603">
        <v>39.309589836584799</v>
      </c>
    </row>
    <row r="604" spans="1:23" x14ac:dyDescent="0.3">
      <c r="A604" t="s">
        <v>356</v>
      </c>
      <c r="B604" t="s">
        <v>5</v>
      </c>
      <c r="C604" t="s">
        <v>0</v>
      </c>
      <c r="D604" t="s">
        <v>345</v>
      </c>
      <c r="E604" t="s">
        <v>280</v>
      </c>
      <c r="F604">
        <v>5.3724237950756697</v>
      </c>
      <c r="G604">
        <v>4.69764238038369</v>
      </c>
      <c r="H604">
        <v>1.24064793082062</v>
      </c>
      <c r="I604">
        <v>0.17864216924903101</v>
      </c>
      <c r="J604">
        <v>0.16225705276556501</v>
      </c>
      <c r="K604">
        <v>12.1011167916378</v>
      </c>
      <c r="L604">
        <v>9.4619958439911306E-2</v>
      </c>
      <c r="M604">
        <v>9.4375966823998098E-2</v>
      </c>
      <c r="N604">
        <v>2.0406673141498199</v>
      </c>
      <c r="O604">
        <v>19.0232567612954</v>
      </c>
      <c r="P604">
        <v>2.0380718803187801</v>
      </c>
      <c r="Q604">
        <v>0.80138283254528897</v>
      </c>
      <c r="R604">
        <v>3.4914035475560201</v>
      </c>
      <c r="S604">
        <v>11.898042363551101</v>
      </c>
      <c r="T604">
        <v>0</v>
      </c>
      <c r="U604">
        <v>611</v>
      </c>
      <c r="V604">
        <v>12.698627010027399</v>
      </c>
      <c r="W604">
        <v>45.4659267361411</v>
      </c>
    </row>
    <row r="605" spans="1:23" x14ac:dyDescent="0.3">
      <c r="A605" t="s">
        <v>356</v>
      </c>
      <c r="B605" t="s">
        <v>5</v>
      </c>
      <c r="C605" t="s">
        <v>0</v>
      </c>
      <c r="D605" t="s">
        <v>345</v>
      </c>
      <c r="E605" t="s">
        <v>282</v>
      </c>
      <c r="F605">
        <v>5.1739345026957597</v>
      </c>
      <c r="G605">
        <v>4.5046501954555502</v>
      </c>
      <c r="H605">
        <v>1.15651684519867</v>
      </c>
      <c r="I605">
        <v>0.16224749207735001</v>
      </c>
      <c r="J605">
        <v>0.12109569557727801</v>
      </c>
      <c r="K605">
        <v>11.652661323969999</v>
      </c>
      <c r="L605">
        <v>9.8166490622935407E-2</v>
      </c>
      <c r="M605">
        <v>9.3181302350027001E-2</v>
      </c>
      <c r="N605">
        <v>2.0294548397168199</v>
      </c>
      <c r="O605">
        <v>19.717808398550002</v>
      </c>
      <c r="P605">
        <v>1.97894063297294</v>
      </c>
      <c r="Q605">
        <v>0.77926072586430795</v>
      </c>
      <c r="R605">
        <v>3.3921286944097302</v>
      </c>
      <c r="S605">
        <v>11.898042363551101</v>
      </c>
      <c r="T605">
        <v>0</v>
      </c>
      <c r="U605">
        <v>611</v>
      </c>
      <c r="V605">
        <v>14.7855313895446</v>
      </c>
      <c r="W605">
        <v>44.826403735864197</v>
      </c>
    </row>
    <row r="606" spans="1:23" x14ac:dyDescent="0.3">
      <c r="A606" t="s">
        <v>356</v>
      </c>
      <c r="B606" t="s">
        <v>5</v>
      </c>
      <c r="C606" t="s">
        <v>0</v>
      </c>
      <c r="D606" t="s">
        <v>345</v>
      </c>
      <c r="E606" t="s">
        <v>284</v>
      </c>
      <c r="F606">
        <v>5.3242378959371699</v>
      </c>
      <c r="G606">
        <v>4.6371663563488896</v>
      </c>
      <c r="H606">
        <v>2.1377967615698998</v>
      </c>
      <c r="I606">
        <v>0.20915593131840399</v>
      </c>
      <c r="J606">
        <v>0.31239912233404799</v>
      </c>
      <c r="K606">
        <v>12.0861819335642</v>
      </c>
      <c r="L606">
        <v>0.32249506296832903</v>
      </c>
      <c r="M606">
        <v>0.105449410277899</v>
      </c>
      <c r="N606">
        <v>2.0710006089470498</v>
      </c>
      <c r="O606">
        <v>18.431932773440501</v>
      </c>
      <c r="P606">
        <v>1.9985566598907301</v>
      </c>
      <c r="Q606">
        <v>0.81899233823548301</v>
      </c>
      <c r="R606">
        <v>3.36476522088623</v>
      </c>
      <c r="S606">
        <v>11.898042363551101</v>
      </c>
      <c r="T606">
        <v>0</v>
      </c>
      <c r="U606">
        <v>611</v>
      </c>
      <c r="V606">
        <v>14.7288834987777</v>
      </c>
      <c r="W606">
        <v>42.563232922135697</v>
      </c>
    </row>
    <row r="607" spans="1:23" x14ac:dyDescent="0.3">
      <c r="A607" t="s">
        <v>356</v>
      </c>
      <c r="B607" t="s">
        <v>5</v>
      </c>
      <c r="C607" t="s">
        <v>0</v>
      </c>
      <c r="D607" t="s">
        <v>346</v>
      </c>
      <c r="E607" t="s">
        <v>285</v>
      </c>
      <c r="F607">
        <v>4.8535105219191896</v>
      </c>
      <c r="G607">
        <v>4.1592302443468903</v>
      </c>
      <c r="H607">
        <v>1.51743543957945</v>
      </c>
      <c r="I607">
        <v>0.160294158978107</v>
      </c>
      <c r="J607">
        <v>0.161305716924425</v>
      </c>
      <c r="K607">
        <v>10.244428613521499</v>
      </c>
      <c r="L607">
        <v>0.128599775155322</v>
      </c>
      <c r="M607">
        <v>8.2523879355263396E-2</v>
      </c>
      <c r="N607">
        <v>1.7220151977412701</v>
      </c>
      <c r="O607">
        <v>15.613165343634501</v>
      </c>
      <c r="P607">
        <v>1.6776420828879699</v>
      </c>
      <c r="Q607">
        <v>0.66676952355193597</v>
      </c>
      <c r="R607">
        <v>2.8595322072849401</v>
      </c>
      <c r="S607">
        <v>11.898042363551101</v>
      </c>
      <c r="T607">
        <v>0</v>
      </c>
      <c r="U607">
        <v>635.84240591397804</v>
      </c>
      <c r="V607">
        <v>13.6804881289421</v>
      </c>
      <c r="W607">
        <v>36.959139091001497</v>
      </c>
    </row>
    <row r="608" spans="1:23" x14ac:dyDescent="0.3">
      <c r="A608" t="s">
        <v>356</v>
      </c>
      <c r="B608" t="s">
        <v>5</v>
      </c>
      <c r="C608" t="s">
        <v>0</v>
      </c>
      <c r="D608" t="s">
        <v>346</v>
      </c>
      <c r="E608" t="s">
        <v>286</v>
      </c>
      <c r="F608">
        <v>4.5939855571016901</v>
      </c>
      <c r="G608">
        <v>3.8913493014106901</v>
      </c>
      <c r="H608">
        <v>1.3750031057920999</v>
      </c>
      <c r="I608">
        <v>0.14146684577480301</v>
      </c>
      <c r="J608">
        <v>0.12048707758490999</v>
      </c>
      <c r="K608">
        <v>9.7559574373408093</v>
      </c>
      <c r="L608">
        <v>7.0548232331298505E-2</v>
      </c>
      <c r="M608">
        <v>8.0819311746965494E-2</v>
      </c>
      <c r="N608">
        <v>1.7288338788975799</v>
      </c>
      <c r="O608">
        <v>16.69308955612</v>
      </c>
      <c r="P608">
        <v>1.64391664211139</v>
      </c>
      <c r="Q608">
        <v>0.64660787359047101</v>
      </c>
      <c r="R608">
        <v>2.8169096432971701</v>
      </c>
      <c r="S608">
        <v>11.898042363551101</v>
      </c>
      <c r="T608">
        <v>0</v>
      </c>
      <c r="U608">
        <v>650.33054393305395</v>
      </c>
      <c r="V608">
        <v>16.103371506246599</v>
      </c>
      <c r="W608">
        <v>37.299102695408997</v>
      </c>
    </row>
    <row r="609" spans="1:23" x14ac:dyDescent="0.3">
      <c r="A609" t="s">
        <v>356</v>
      </c>
      <c r="B609" t="s">
        <v>5</v>
      </c>
      <c r="C609" t="s">
        <v>0</v>
      </c>
      <c r="D609" t="s">
        <v>346</v>
      </c>
      <c r="E609" t="s">
        <v>288</v>
      </c>
      <c r="F609">
        <v>4.5846462391318603</v>
      </c>
      <c r="G609">
        <v>3.9145119661348802</v>
      </c>
      <c r="H609">
        <v>1.2951362490137099</v>
      </c>
      <c r="I609">
        <v>0.13690819297142301</v>
      </c>
      <c r="J609">
        <v>0.111360698112908</v>
      </c>
      <c r="K609">
        <v>9.7649838771352702</v>
      </c>
      <c r="L609">
        <v>8.0867082025057602E-2</v>
      </c>
      <c r="M609">
        <v>8.2542370245985194E-2</v>
      </c>
      <c r="N609">
        <v>1.75124078651597</v>
      </c>
      <c r="O609">
        <v>17.285307877239902</v>
      </c>
      <c r="P609">
        <v>1.64445784977328</v>
      </c>
      <c r="Q609">
        <v>0.64671279160070305</v>
      </c>
      <c r="R609">
        <v>2.8192423321398299</v>
      </c>
      <c r="S609">
        <v>11.898042363551101</v>
      </c>
      <c r="T609">
        <v>0</v>
      </c>
      <c r="U609">
        <v>619.29214285714295</v>
      </c>
      <c r="V609">
        <v>16.4071693115424</v>
      </c>
      <c r="W609">
        <v>37.619445905975901</v>
      </c>
    </row>
    <row r="610" spans="1:23" x14ac:dyDescent="0.3">
      <c r="A610" t="s">
        <v>356</v>
      </c>
      <c r="B610" t="s">
        <v>5</v>
      </c>
      <c r="C610" t="s">
        <v>0</v>
      </c>
      <c r="D610" t="s">
        <v>346</v>
      </c>
      <c r="E610" t="s">
        <v>305</v>
      </c>
      <c r="F610">
        <v>5.0257268306063496</v>
      </c>
      <c r="G610">
        <v>4.27267527034686</v>
      </c>
      <c r="H610">
        <v>1.38288552254988</v>
      </c>
      <c r="I610">
        <v>0.151811948406464</v>
      </c>
      <c r="J610">
        <v>0.124545649071357</v>
      </c>
      <c r="K610">
        <v>10.3355696062416</v>
      </c>
      <c r="L610">
        <v>0.116280966376214</v>
      </c>
      <c r="M610">
        <v>8.2805438675909407E-2</v>
      </c>
      <c r="N610">
        <v>1.7507949873139199</v>
      </c>
      <c r="O610">
        <v>16.367042700508701</v>
      </c>
      <c r="P610">
        <v>1.7043486200303299</v>
      </c>
      <c r="Q610">
        <v>0.67451309048525299</v>
      </c>
      <c r="R610">
        <v>2.9123158721293998</v>
      </c>
      <c r="S610">
        <v>11.898042363551101</v>
      </c>
      <c r="T610">
        <v>0</v>
      </c>
      <c r="U610">
        <v>697.89075630252103</v>
      </c>
      <c r="V610">
        <v>14.895620371104</v>
      </c>
      <c r="W610">
        <v>38.050549817789097</v>
      </c>
    </row>
    <row r="611" spans="1:23" x14ac:dyDescent="0.3">
      <c r="A611" t="s">
        <v>356</v>
      </c>
      <c r="B611" t="s">
        <v>5</v>
      </c>
      <c r="C611" t="s">
        <v>0</v>
      </c>
      <c r="D611" t="s">
        <v>347</v>
      </c>
      <c r="E611" t="s">
        <v>308</v>
      </c>
      <c r="F611">
        <v>5.2567026493393296</v>
      </c>
      <c r="G611">
        <v>4.4949951334932896</v>
      </c>
      <c r="H611">
        <v>2.3128726677351099</v>
      </c>
      <c r="I611">
        <v>0.19387908116990701</v>
      </c>
      <c r="J611">
        <v>0.23616718097560899</v>
      </c>
      <c r="K611">
        <v>11.0063280070832</v>
      </c>
      <c r="L611">
        <v>0.44803777965531999</v>
      </c>
      <c r="M611">
        <v>9.7323169917533106E-2</v>
      </c>
      <c r="N611">
        <v>1.8639802537018499</v>
      </c>
      <c r="O611">
        <v>16.082701558344699</v>
      </c>
      <c r="P611">
        <v>1.7401216396736401</v>
      </c>
      <c r="Q611">
        <v>0.73547779470488805</v>
      </c>
      <c r="R611">
        <v>2.8993752953821401</v>
      </c>
      <c r="S611">
        <v>12.9353272967635</v>
      </c>
      <c r="T611">
        <v>0</v>
      </c>
      <c r="U611">
        <v>691.27587365591398</v>
      </c>
      <c r="V611">
        <v>14.9300218371698</v>
      </c>
      <c r="W611">
        <v>36.388034848081801</v>
      </c>
    </row>
    <row r="612" spans="1:23" x14ac:dyDescent="0.3">
      <c r="A612" t="s">
        <v>357</v>
      </c>
      <c r="B612" t="s">
        <v>48</v>
      </c>
      <c r="C612" t="s">
        <v>26</v>
      </c>
      <c r="D612" t="s">
        <v>332</v>
      </c>
      <c r="E612" t="s">
        <v>52</v>
      </c>
      <c r="F612">
        <v>94.672836671619805</v>
      </c>
      <c r="G612">
        <v>92.928657455406594</v>
      </c>
      <c r="H612">
        <v>17.309670433975899</v>
      </c>
      <c r="I612">
        <v>1.6401593959151799</v>
      </c>
      <c r="J612">
        <v>15.534081117196701</v>
      </c>
      <c r="K612">
        <v>263.01721309919498</v>
      </c>
      <c r="L612">
        <v>13.6686348297153</v>
      </c>
      <c r="M612">
        <v>7.4713160397730398</v>
      </c>
      <c r="N612">
        <v>181.83202979114799</v>
      </c>
      <c r="O612">
        <v>2080.3830871053801</v>
      </c>
      <c r="P612">
        <v>67.432614458548599</v>
      </c>
      <c r="Q612">
        <v>43.4387324125288</v>
      </c>
      <c r="R612">
        <v>95.494308006704799</v>
      </c>
      <c r="S612">
        <v>874.58270501413699</v>
      </c>
      <c r="T612">
        <v>0</v>
      </c>
      <c r="U612">
        <v>0</v>
      </c>
      <c r="V612">
        <v>40.125854344274501</v>
      </c>
      <c r="W612">
        <v>641.24855394660801</v>
      </c>
    </row>
    <row r="613" spans="1:23" x14ac:dyDescent="0.3">
      <c r="A613" t="s">
        <v>357</v>
      </c>
      <c r="B613" t="s">
        <v>48</v>
      </c>
      <c r="C613" t="s">
        <v>26</v>
      </c>
      <c r="D613" t="s">
        <v>332</v>
      </c>
      <c r="E613" t="s">
        <v>53</v>
      </c>
      <c r="F613">
        <v>84.109353124982903</v>
      </c>
      <c r="G613">
        <v>82.431747733514499</v>
      </c>
      <c r="H613">
        <v>9.8552844492702008</v>
      </c>
      <c r="I613">
        <v>1.39218007929569</v>
      </c>
      <c r="J613">
        <v>15.503391622889501</v>
      </c>
      <c r="K613">
        <v>271.05390037293301</v>
      </c>
      <c r="L613">
        <v>9.3053771174388</v>
      </c>
      <c r="M613">
        <v>7.8373022457067201</v>
      </c>
      <c r="N613">
        <v>202.743526257024</v>
      </c>
      <c r="O613">
        <v>2327.50621849134</v>
      </c>
      <c r="P613">
        <v>66.838698723460794</v>
      </c>
      <c r="Q613">
        <v>40.552780587390302</v>
      </c>
      <c r="R613">
        <v>97.761751981810207</v>
      </c>
      <c r="S613">
        <v>874.58270501413699</v>
      </c>
      <c r="T613">
        <v>0</v>
      </c>
      <c r="U613">
        <v>0</v>
      </c>
      <c r="V613">
        <v>53.738972230985098</v>
      </c>
      <c r="W613">
        <v>718.93759210195003</v>
      </c>
    </row>
    <row r="614" spans="1:23" x14ac:dyDescent="0.3">
      <c r="A614" t="s">
        <v>357</v>
      </c>
      <c r="B614" t="s">
        <v>48</v>
      </c>
      <c r="C614" t="s">
        <v>26</v>
      </c>
      <c r="D614" t="s">
        <v>332</v>
      </c>
      <c r="E614" t="s">
        <v>54</v>
      </c>
      <c r="F614">
        <v>82.998078962521404</v>
      </c>
      <c r="G614">
        <v>81.332925049184993</v>
      </c>
      <c r="H614">
        <v>7.5362747382238799</v>
      </c>
      <c r="I614">
        <v>1.33474003992301</v>
      </c>
      <c r="J614">
        <v>15.6023249193798</v>
      </c>
      <c r="K614">
        <v>262.12523320901801</v>
      </c>
      <c r="L614">
        <v>9.3346632354233403</v>
      </c>
      <c r="M614">
        <v>7.9832688416909798</v>
      </c>
      <c r="N614">
        <v>207.12712810666201</v>
      </c>
      <c r="O614">
        <v>2384.83534731799</v>
      </c>
      <c r="P614">
        <v>64.088619314151899</v>
      </c>
      <c r="Q614">
        <v>38.913647551110202</v>
      </c>
      <c r="R614">
        <v>93.744266120918795</v>
      </c>
      <c r="S614">
        <v>874.58270501413699</v>
      </c>
      <c r="T614">
        <v>0</v>
      </c>
      <c r="U614">
        <v>0</v>
      </c>
      <c r="V614">
        <v>57.530753067785596</v>
      </c>
      <c r="W614">
        <v>715.58370393484097</v>
      </c>
    </row>
    <row r="615" spans="1:23" x14ac:dyDescent="0.3">
      <c r="A615" t="s">
        <v>357</v>
      </c>
      <c r="B615" t="s">
        <v>48</v>
      </c>
      <c r="C615" t="s">
        <v>26</v>
      </c>
      <c r="D615" t="s">
        <v>332</v>
      </c>
      <c r="E615" t="s">
        <v>55</v>
      </c>
      <c r="F615">
        <v>97.239032226509494</v>
      </c>
      <c r="G615">
        <v>95.477530481095599</v>
      </c>
      <c r="H615">
        <v>16.5923872807486</v>
      </c>
      <c r="I615">
        <v>1.6674219822998999</v>
      </c>
      <c r="J615">
        <v>15.8947219675089</v>
      </c>
      <c r="K615">
        <v>278.68430560356302</v>
      </c>
      <c r="L615">
        <v>14.0076898723371</v>
      </c>
      <c r="M615">
        <v>7.7935118698141901</v>
      </c>
      <c r="N615">
        <v>188.797730371847</v>
      </c>
      <c r="O615">
        <v>2154.0529086155798</v>
      </c>
      <c r="P615">
        <v>69.671535972503193</v>
      </c>
      <c r="Q615">
        <v>43.710760993855999</v>
      </c>
      <c r="R615">
        <v>100.093440203314</v>
      </c>
      <c r="S615">
        <v>874.58270501413699</v>
      </c>
      <c r="T615">
        <v>0</v>
      </c>
      <c r="U615">
        <v>0</v>
      </c>
      <c r="V615">
        <v>58.716645061101801</v>
      </c>
      <c r="W615">
        <v>686.35794598448194</v>
      </c>
    </row>
    <row r="616" spans="1:23" x14ac:dyDescent="0.3">
      <c r="A616" t="s">
        <v>357</v>
      </c>
      <c r="B616" t="s">
        <v>48</v>
      </c>
      <c r="C616" t="s">
        <v>26</v>
      </c>
      <c r="D616" t="s">
        <v>333</v>
      </c>
      <c r="E616" t="s">
        <v>56</v>
      </c>
      <c r="F616">
        <v>96.027610215107302</v>
      </c>
      <c r="G616">
        <v>93.9415172432535</v>
      </c>
      <c r="H616">
        <v>37.715575208441003</v>
      </c>
      <c r="I616">
        <v>2.42309574565579</v>
      </c>
      <c r="J616">
        <v>18.106518192634901</v>
      </c>
      <c r="K616">
        <v>262.91923727788401</v>
      </c>
      <c r="L616">
        <v>15.3367707805797</v>
      </c>
      <c r="M616">
        <v>7.7094080414619901</v>
      </c>
      <c r="N616">
        <v>170.94338290051101</v>
      </c>
      <c r="O616">
        <v>2018.38211207631</v>
      </c>
      <c r="P616">
        <v>78.259705620509905</v>
      </c>
      <c r="Q616">
        <v>52.6257974862853</v>
      </c>
      <c r="R616">
        <v>107.955211112673</v>
      </c>
      <c r="S616">
        <v>936.99008986126398</v>
      </c>
      <c r="T616">
        <v>0</v>
      </c>
      <c r="U616">
        <v>0</v>
      </c>
      <c r="V616">
        <v>60.562745508385603</v>
      </c>
      <c r="W616">
        <v>643.25217296207302</v>
      </c>
    </row>
    <row r="617" spans="1:23" x14ac:dyDescent="0.3">
      <c r="A617" t="s">
        <v>357</v>
      </c>
      <c r="B617" t="s">
        <v>48</v>
      </c>
      <c r="C617" t="s">
        <v>26</v>
      </c>
      <c r="D617" t="s">
        <v>333</v>
      </c>
      <c r="E617" t="s">
        <v>57</v>
      </c>
      <c r="F617">
        <v>79.926328520801107</v>
      </c>
      <c r="G617">
        <v>78.102393673432303</v>
      </c>
      <c r="H617">
        <v>17.446465554590901</v>
      </c>
      <c r="I617">
        <v>1.65375297135046</v>
      </c>
      <c r="J617">
        <v>16.025007860700502</v>
      </c>
      <c r="K617">
        <v>253.011464998881</v>
      </c>
      <c r="L617">
        <v>8.619642459944</v>
      </c>
      <c r="M617">
        <v>7.73983386617493</v>
      </c>
      <c r="N617">
        <v>190.34693759690001</v>
      </c>
      <c r="O617">
        <v>2266.2586961034099</v>
      </c>
      <c r="P617">
        <v>71.049355304450401</v>
      </c>
      <c r="Q617">
        <v>43.956864622352398</v>
      </c>
      <c r="R617">
        <v>102.82012716864701</v>
      </c>
      <c r="S617">
        <v>936.99008986126398</v>
      </c>
      <c r="T617">
        <v>0</v>
      </c>
      <c r="U617">
        <v>0</v>
      </c>
      <c r="V617">
        <v>69.457857808727894</v>
      </c>
      <c r="W617">
        <v>719.95734772370702</v>
      </c>
    </row>
    <row r="618" spans="1:23" x14ac:dyDescent="0.3">
      <c r="A618" t="s">
        <v>357</v>
      </c>
      <c r="B618" t="s">
        <v>48</v>
      </c>
      <c r="C618" t="s">
        <v>26</v>
      </c>
      <c r="D618" t="s">
        <v>333</v>
      </c>
      <c r="E618" t="s">
        <v>58</v>
      </c>
      <c r="F618">
        <v>81.239234299453301</v>
      </c>
      <c r="G618">
        <v>79.468732700019999</v>
      </c>
      <c r="H618">
        <v>11.311609398599501</v>
      </c>
      <c r="I618">
        <v>1.48761691634275</v>
      </c>
      <c r="J618">
        <v>15.689036669331299</v>
      </c>
      <c r="K618">
        <v>250.25388094056501</v>
      </c>
      <c r="L618">
        <v>8.1041774996401994</v>
      </c>
      <c r="M618">
        <v>7.8476149001998996</v>
      </c>
      <c r="N618">
        <v>194.90391735714999</v>
      </c>
      <c r="O618">
        <v>2325.4906961861402</v>
      </c>
      <c r="P618">
        <v>68.111633601766201</v>
      </c>
      <c r="Q618">
        <v>41.227918823316898</v>
      </c>
      <c r="R618">
        <v>99.741426483782902</v>
      </c>
      <c r="S618">
        <v>936.99008986126398</v>
      </c>
      <c r="T618">
        <v>0</v>
      </c>
      <c r="U618">
        <v>0</v>
      </c>
      <c r="V618">
        <v>71.941430944665697</v>
      </c>
      <c r="W618">
        <v>732.49249930147801</v>
      </c>
    </row>
    <row r="619" spans="1:23" x14ac:dyDescent="0.3">
      <c r="A619" t="s">
        <v>357</v>
      </c>
      <c r="B619" t="s">
        <v>48</v>
      </c>
      <c r="C619" t="s">
        <v>26</v>
      </c>
      <c r="D619" t="s">
        <v>333</v>
      </c>
      <c r="E619" t="s">
        <v>59</v>
      </c>
      <c r="F619">
        <v>95.645854105941496</v>
      </c>
      <c r="G619">
        <v>93.5992353423689</v>
      </c>
      <c r="H619">
        <v>32.957697524835503</v>
      </c>
      <c r="I619">
        <v>2.3048052427196302</v>
      </c>
      <c r="J619">
        <v>17.816260156806301</v>
      </c>
      <c r="K619">
        <v>274.83667628316903</v>
      </c>
      <c r="L619">
        <v>14.485019965305099</v>
      </c>
      <c r="M619">
        <v>7.9783997305609997</v>
      </c>
      <c r="N619">
        <v>176.20999095811101</v>
      </c>
      <c r="O619">
        <v>2077.2443496432502</v>
      </c>
      <c r="P619">
        <v>79.194229655334496</v>
      </c>
      <c r="Q619">
        <v>51.2966192149186</v>
      </c>
      <c r="R619">
        <v>111.66078963579901</v>
      </c>
      <c r="S619">
        <v>936.99008986126398</v>
      </c>
      <c r="T619">
        <v>0</v>
      </c>
      <c r="U619">
        <v>0</v>
      </c>
      <c r="V619">
        <v>75.0410552997689</v>
      </c>
      <c r="W619">
        <v>694.12455165716096</v>
      </c>
    </row>
    <row r="620" spans="1:23" x14ac:dyDescent="0.3">
      <c r="A620" t="s">
        <v>357</v>
      </c>
      <c r="B620" t="s">
        <v>48</v>
      </c>
      <c r="C620" t="s">
        <v>26</v>
      </c>
      <c r="D620" t="s">
        <v>334</v>
      </c>
      <c r="E620" t="s">
        <v>60</v>
      </c>
      <c r="F620">
        <v>106.459874417341</v>
      </c>
      <c r="G620">
        <v>104.473079157331</v>
      </c>
      <c r="H620">
        <v>30.501727878744902</v>
      </c>
      <c r="I620">
        <v>2.21680558854748</v>
      </c>
      <c r="J620">
        <v>17.614370229100398</v>
      </c>
      <c r="K620">
        <v>261.97951153712302</v>
      </c>
      <c r="L620">
        <v>15.4026706407251</v>
      </c>
      <c r="M620">
        <v>6.90416642647609</v>
      </c>
      <c r="N620">
        <v>160.22297855739501</v>
      </c>
      <c r="O620">
        <v>1981.5452420736301</v>
      </c>
      <c r="P620">
        <v>76.896430216141795</v>
      </c>
      <c r="Q620">
        <v>51.456778640935902</v>
      </c>
      <c r="R620">
        <v>106.23843332169901</v>
      </c>
      <c r="S620">
        <v>906.13941263031995</v>
      </c>
      <c r="T620">
        <v>0</v>
      </c>
      <c r="U620">
        <v>0</v>
      </c>
      <c r="V620">
        <v>88.946772651005602</v>
      </c>
      <c r="W620">
        <v>665.20533512039697</v>
      </c>
    </row>
    <row r="621" spans="1:23" x14ac:dyDescent="0.3">
      <c r="A621" t="s">
        <v>357</v>
      </c>
      <c r="B621" t="s">
        <v>48</v>
      </c>
      <c r="C621" t="s">
        <v>26</v>
      </c>
      <c r="D621" t="s">
        <v>334</v>
      </c>
      <c r="E621" t="s">
        <v>61</v>
      </c>
      <c r="F621">
        <v>79.168543875836903</v>
      </c>
      <c r="G621">
        <v>77.447685045540396</v>
      </c>
      <c r="H621">
        <v>15.7130620384319</v>
      </c>
      <c r="I621">
        <v>1.50819658601461</v>
      </c>
      <c r="J621">
        <v>14.8231186561566</v>
      </c>
      <c r="K621">
        <v>245.689650117849</v>
      </c>
      <c r="L621">
        <v>6.8350957684435798</v>
      </c>
      <c r="M621">
        <v>6.7546200590076699</v>
      </c>
      <c r="N621">
        <v>174.36781956775201</v>
      </c>
      <c r="O621">
        <v>2189.1753918310701</v>
      </c>
      <c r="P621">
        <v>69.906158619106904</v>
      </c>
      <c r="Q621">
        <v>43.362445536975798</v>
      </c>
      <c r="R621">
        <v>100.94983259478001</v>
      </c>
      <c r="S621">
        <v>906.13941263031995</v>
      </c>
      <c r="T621">
        <v>0</v>
      </c>
      <c r="U621">
        <v>0</v>
      </c>
      <c r="V621">
        <v>103.077048928916</v>
      </c>
      <c r="W621">
        <v>731.791419331778</v>
      </c>
    </row>
    <row r="622" spans="1:23" x14ac:dyDescent="0.3">
      <c r="A622" t="s">
        <v>357</v>
      </c>
      <c r="B622" t="s">
        <v>48</v>
      </c>
      <c r="C622" t="s">
        <v>26</v>
      </c>
      <c r="D622" t="s">
        <v>334</v>
      </c>
      <c r="E622" t="s">
        <v>62</v>
      </c>
      <c r="F622">
        <v>79.483626960847104</v>
      </c>
      <c r="G622">
        <v>77.788380519315197</v>
      </c>
      <c r="H622">
        <v>11.2143415440841</v>
      </c>
      <c r="I622">
        <v>1.4271954107267399</v>
      </c>
      <c r="J622">
        <v>14.6750087521065</v>
      </c>
      <c r="K622">
        <v>245.077385006996</v>
      </c>
      <c r="L622">
        <v>6.9495217887816203</v>
      </c>
      <c r="M622">
        <v>6.92233102626827</v>
      </c>
      <c r="N622">
        <v>182.16043176375601</v>
      </c>
      <c r="O622">
        <v>2294.0843817459599</v>
      </c>
      <c r="P622">
        <v>67.807659006606997</v>
      </c>
      <c r="Q622">
        <v>41.233025157389399</v>
      </c>
      <c r="R622">
        <v>99.002603792352502</v>
      </c>
      <c r="S622">
        <v>906.13941263031995</v>
      </c>
      <c r="T622">
        <v>0</v>
      </c>
      <c r="U622">
        <v>0</v>
      </c>
      <c r="V622">
        <v>106.07642310503699</v>
      </c>
      <c r="W622">
        <v>753.74791697712999</v>
      </c>
    </row>
    <row r="623" spans="1:23" x14ac:dyDescent="0.3">
      <c r="A623" t="s">
        <v>357</v>
      </c>
      <c r="B623" t="s">
        <v>48</v>
      </c>
      <c r="C623" t="s">
        <v>26</v>
      </c>
      <c r="D623" t="s">
        <v>334</v>
      </c>
      <c r="E623" t="s">
        <v>63</v>
      </c>
      <c r="F623">
        <v>107.864626514992</v>
      </c>
      <c r="G623">
        <v>105.883433680099</v>
      </c>
      <c r="H623">
        <v>28.699404841868098</v>
      </c>
      <c r="I623">
        <v>2.20095633211788</v>
      </c>
      <c r="J623">
        <v>17.564285508999301</v>
      </c>
      <c r="K623">
        <v>282.785591527012</v>
      </c>
      <c r="L623">
        <v>14.6399399191024</v>
      </c>
      <c r="M623">
        <v>7.2494107278705897</v>
      </c>
      <c r="N623">
        <v>166.75790249686699</v>
      </c>
      <c r="O623">
        <v>2059.6837824106201</v>
      </c>
      <c r="P623">
        <v>80.008185113479897</v>
      </c>
      <c r="Q623">
        <v>51.344303685183299</v>
      </c>
      <c r="R623">
        <v>113.238985034509</v>
      </c>
      <c r="S623">
        <v>906.13941263031995</v>
      </c>
      <c r="T623">
        <v>0</v>
      </c>
      <c r="U623">
        <v>0</v>
      </c>
      <c r="V623">
        <v>115.690967305131</v>
      </c>
      <c r="W623">
        <v>738.67045757212895</v>
      </c>
    </row>
    <row r="624" spans="1:23" x14ac:dyDescent="0.3">
      <c r="A624" t="s">
        <v>357</v>
      </c>
      <c r="B624" t="s">
        <v>48</v>
      </c>
      <c r="C624" t="s">
        <v>26</v>
      </c>
      <c r="D624" t="s">
        <v>335</v>
      </c>
      <c r="E624" t="s">
        <v>64</v>
      </c>
      <c r="F624">
        <v>90.866783628327397</v>
      </c>
      <c r="G624">
        <v>88.763435898265001</v>
      </c>
      <c r="H624">
        <v>35.393384300961202</v>
      </c>
      <c r="I624">
        <v>2.3866199255005101</v>
      </c>
      <c r="J624">
        <v>21.405637288522499</v>
      </c>
      <c r="K624">
        <v>252.750341483162</v>
      </c>
      <c r="L624">
        <v>12.632896166948701</v>
      </c>
      <c r="M624">
        <v>6.1193546458019004</v>
      </c>
      <c r="N624">
        <v>145.40769551136501</v>
      </c>
      <c r="O624">
        <v>1960.3181174431199</v>
      </c>
      <c r="P624">
        <v>78.637842684697205</v>
      </c>
      <c r="Q624">
        <v>48.458726128095698</v>
      </c>
      <c r="R624">
        <v>114.03258627311401</v>
      </c>
      <c r="S624">
        <v>871.535605726011</v>
      </c>
      <c r="T624">
        <v>0</v>
      </c>
      <c r="U624">
        <v>0</v>
      </c>
      <c r="V624">
        <v>108.032269985547</v>
      </c>
      <c r="W624">
        <v>665.78512131314994</v>
      </c>
    </row>
    <row r="625" spans="1:23" x14ac:dyDescent="0.3">
      <c r="A625" t="s">
        <v>357</v>
      </c>
      <c r="B625" t="s">
        <v>48</v>
      </c>
      <c r="C625" t="s">
        <v>26</v>
      </c>
      <c r="D625" t="s">
        <v>335</v>
      </c>
      <c r="E625" t="s">
        <v>65</v>
      </c>
      <c r="F625">
        <v>73.781285444618803</v>
      </c>
      <c r="G625">
        <v>72.040022304367298</v>
      </c>
      <c r="H625">
        <v>17.636279423669201</v>
      </c>
      <c r="I625">
        <v>1.6083557862237099</v>
      </c>
      <c r="J625">
        <v>15.8397589705786</v>
      </c>
      <c r="K625">
        <v>241.77305863897999</v>
      </c>
      <c r="L625">
        <v>6.5772103012230501</v>
      </c>
      <c r="M625">
        <v>6.0601319056185501</v>
      </c>
      <c r="N625">
        <v>162.61613543977199</v>
      </c>
      <c r="O625">
        <v>2208.6399361579302</v>
      </c>
      <c r="P625">
        <v>73.376169814887604</v>
      </c>
      <c r="Q625">
        <v>41.420081833856301</v>
      </c>
      <c r="R625">
        <v>111.171049472704</v>
      </c>
      <c r="S625">
        <v>871.535605726011</v>
      </c>
      <c r="T625">
        <v>0</v>
      </c>
      <c r="U625">
        <v>0</v>
      </c>
      <c r="V625">
        <v>125.510962676099</v>
      </c>
      <c r="W625">
        <v>736.98161150661997</v>
      </c>
    </row>
    <row r="626" spans="1:23" x14ac:dyDescent="0.3">
      <c r="A626" t="s">
        <v>357</v>
      </c>
      <c r="B626" t="s">
        <v>48</v>
      </c>
      <c r="C626" t="s">
        <v>26</v>
      </c>
      <c r="D626" t="s">
        <v>335</v>
      </c>
      <c r="E626" t="s">
        <v>66</v>
      </c>
      <c r="F626">
        <v>76.164157950269995</v>
      </c>
      <c r="G626">
        <v>74.462956835163098</v>
      </c>
      <c r="H626">
        <v>13.263051979634</v>
      </c>
      <c r="I626">
        <v>1.5287500038833399</v>
      </c>
      <c r="J626">
        <v>15.1623842268493</v>
      </c>
      <c r="K626">
        <v>240.559261310745</v>
      </c>
      <c r="L626">
        <v>7.0827555215220697</v>
      </c>
      <c r="M626">
        <v>6.0733244848239698</v>
      </c>
      <c r="N626">
        <v>164.71063949885101</v>
      </c>
      <c r="O626">
        <v>2236.97102576514</v>
      </c>
      <c r="P626">
        <v>71.544382499161102</v>
      </c>
      <c r="Q626">
        <v>39.715418431023402</v>
      </c>
      <c r="R626">
        <v>109.25785950183401</v>
      </c>
      <c r="S626">
        <v>871.535605726011</v>
      </c>
      <c r="T626">
        <v>0</v>
      </c>
      <c r="U626">
        <v>0</v>
      </c>
      <c r="V626">
        <v>128.06775286999101</v>
      </c>
      <c r="W626">
        <v>743.91908943681597</v>
      </c>
    </row>
    <row r="627" spans="1:23" x14ac:dyDescent="0.3">
      <c r="A627" t="s">
        <v>357</v>
      </c>
      <c r="B627" t="s">
        <v>48</v>
      </c>
      <c r="C627" t="s">
        <v>26</v>
      </c>
      <c r="D627" t="s">
        <v>335</v>
      </c>
      <c r="E627" t="s">
        <v>67</v>
      </c>
      <c r="F627">
        <v>84.135807816421305</v>
      </c>
      <c r="G627">
        <v>82.206813533266597</v>
      </c>
      <c r="H627">
        <v>27.061416846873101</v>
      </c>
      <c r="I627">
        <v>2.0437402628003101</v>
      </c>
      <c r="J627">
        <v>18.423839563807899</v>
      </c>
      <c r="K627">
        <v>253.57434582542501</v>
      </c>
      <c r="L627">
        <v>10.1330698744401</v>
      </c>
      <c r="M627">
        <v>6.1093096221520096</v>
      </c>
      <c r="N627">
        <v>146.09864593888801</v>
      </c>
      <c r="O627">
        <v>1968.89524241192</v>
      </c>
      <c r="P627">
        <v>77.383426141026504</v>
      </c>
      <c r="Q627">
        <v>45.245882739208703</v>
      </c>
      <c r="R627">
        <v>115.25321748542601</v>
      </c>
      <c r="S627">
        <v>871.535605726011</v>
      </c>
      <c r="T627">
        <v>0</v>
      </c>
      <c r="U627">
        <v>0</v>
      </c>
      <c r="V627">
        <v>126.814431231117</v>
      </c>
      <c r="W627">
        <v>711.52967670762905</v>
      </c>
    </row>
    <row r="628" spans="1:23" x14ac:dyDescent="0.3">
      <c r="A628" t="s">
        <v>357</v>
      </c>
      <c r="B628" t="s">
        <v>48</v>
      </c>
      <c r="C628" t="s">
        <v>26</v>
      </c>
      <c r="D628" t="s">
        <v>336</v>
      </c>
      <c r="E628" t="s">
        <v>68</v>
      </c>
      <c r="F628">
        <v>88.048240564409696</v>
      </c>
      <c r="G628">
        <v>86.1198638173002</v>
      </c>
      <c r="H628">
        <v>29.916185610496999</v>
      </c>
      <c r="I628">
        <v>2.2506864899774102</v>
      </c>
      <c r="J628">
        <v>17.2120116873512</v>
      </c>
      <c r="K628">
        <v>248.42059846846701</v>
      </c>
      <c r="L628">
        <v>11.8930506083223</v>
      </c>
      <c r="M628">
        <v>5.35622119550042</v>
      </c>
      <c r="N628">
        <v>133.639325248191</v>
      </c>
      <c r="O628">
        <v>1970.72594729456</v>
      </c>
      <c r="P628">
        <v>76.122876250664504</v>
      </c>
      <c r="Q628">
        <v>48.152552194754001</v>
      </c>
      <c r="R628">
        <v>108.65747210647901</v>
      </c>
      <c r="S628">
        <v>850.00850001964898</v>
      </c>
      <c r="T628">
        <v>0</v>
      </c>
      <c r="U628">
        <v>0</v>
      </c>
      <c r="V628">
        <v>87.571757242963997</v>
      </c>
      <c r="W628">
        <v>668.97854319707903</v>
      </c>
    </row>
    <row r="629" spans="1:23" x14ac:dyDescent="0.3">
      <c r="A629" t="s">
        <v>357</v>
      </c>
      <c r="B629" t="s">
        <v>48</v>
      </c>
      <c r="C629" t="s">
        <v>26</v>
      </c>
      <c r="D629" t="s">
        <v>336</v>
      </c>
      <c r="E629" t="s">
        <v>69</v>
      </c>
      <c r="F629">
        <v>76.653103000614294</v>
      </c>
      <c r="G629">
        <v>74.939424068056795</v>
      </c>
      <c r="H629">
        <v>17.4390590187326</v>
      </c>
      <c r="I629">
        <v>1.75388673892077</v>
      </c>
      <c r="J629">
        <v>14.2460873829971</v>
      </c>
      <c r="K629">
        <v>237.30191619531499</v>
      </c>
      <c r="L629">
        <v>7.87882439443705</v>
      </c>
      <c r="M629">
        <v>5.15647170155653</v>
      </c>
      <c r="N629">
        <v>142.53609819344999</v>
      </c>
      <c r="O629">
        <v>2141.4929612009</v>
      </c>
      <c r="P629">
        <v>70.053273677690996</v>
      </c>
      <c r="Q629">
        <v>41.658602123658</v>
      </c>
      <c r="R629">
        <v>103.345407418357</v>
      </c>
      <c r="S629">
        <v>850.00850001964898</v>
      </c>
      <c r="T629">
        <v>0</v>
      </c>
      <c r="U629">
        <v>0</v>
      </c>
      <c r="V629">
        <v>103.708987010076</v>
      </c>
      <c r="W629">
        <v>703.88990525664997</v>
      </c>
    </row>
    <row r="630" spans="1:23" x14ac:dyDescent="0.3">
      <c r="A630" t="s">
        <v>357</v>
      </c>
      <c r="B630" t="s">
        <v>48</v>
      </c>
      <c r="C630" t="s">
        <v>26</v>
      </c>
      <c r="D630" t="s">
        <v>336</v>
      </c>
      <c r="E630" t="s">
        <v>70</v>
      </c>
      <c r="F630">
        <v>81.445853032203601</v>
      </c>
      <c r="G630">
        <v>79.758280956019803</v>
      </c>
      <c r="H630">
        <v>12.645330051327599</v>
      </c>
      <c r="I630">
        <v>1.70749114482931</v>
      </c>
      <c r="J630">
        <v>13.7528008137272</v>
      </c>
      <c r="K630">
        <v>236.97210212924</v>
      </c>
      <c r="L630">
        <v>9.2122355589261495</v>
      </c>
      <c r="M630">
        <v>5.1236332665876896</v>
      </c>
      <c r="N630">
        <v>146.212349183165</v>
      </c>
      <c r="O630">
        <v>2203.63373005727</v>
      </c>
      <c r="P630">
        <v>67.549869000537001</v>
      </c>
      <c r="Q630">
        <v>39.3893975677694</v>
      </c>
      <c r="R630">
        <v>100.663169566683</v>
      </c>
      <c r="S630">
        <v>850.00850001964898</v>
      </c>
      <c r="T630">
        <v>0</v>
      </c>
      <c r="U630">
        <v>0</v>
      </c>
      <c r="V630">
        <v>109.559322056292</v>
      </c>
      <c r="W630">
        <v>707.81946134669499</v>
      </c>
    </row>
    <row r="631" spans="1:23" x14ac:dyDescent="0.3">
      <c r="A631" t="s">
        <v>357</v>
      </c>
      <c r="B631" t="s">
        <v>48</v>
      </c>
      <c r="C631" t="s">
        <v>26</v>
      </c>
      <c r="D631" t="s">
        <v>336</v>
      </c>
      <c r="E631" t="s">
        <v>71</v>
      </c>
      <c r="F631">
        <v>93.700611852330894</v>
      </c>
      <c r="G631">
        <v>91.776014882505606</v>
      </c>
      <c r="H631">
        <v>28.291505591126501</v>
      </c>
      <c r="I631">
        <v>2.2708454483125</v>
      </c>
      <c r="J631">
        <v>16.886229500099599</v>
      </c>
      <c r="K631">
        <v>257.579255431805</v>
      </c>
      <c r="L631">
        <v>12.871490940369201</v>
      </c>
      <c r="M631">
        <v>5.3351146375166003</v>
      </c>
      <c r="N631">
        <v>134.34384780485101</v>
      </c>
      <c r="O631">
        <v>1979.72298299473</v>
      </c>
      <c r="P631">
        <v>76.414803436955907</v>
      </c>
      <c r="Q631">
        <v>47.271098023880903</v>
      </c>
      <c r="R631">
        <v>110.396468411665</v>
      </c>
      <c r="S631">
        <v>850.00850001964898</v>
      </c>
      <c r="T631">
        <v>0</v>
      </c>
      <c r="U631">
        <v>0</v>
      </c>
      <c r="V631">
        <v>110.643759218287</v>
      </c>
      <c r="W631">
        <v>688.28327031681795</v>
      </c>
    </row>
    <row r="632" spans="1:23" x14ac:dyDescent="0.3">
      <c r="A632" t="s">
        <v>357</v>
      </c>
      <c r="B632" t="s">
        <v>48</v>
      </c>
      <c r="C632" t="s">
        <v>26</v>
      </c>
      <c r="D632" t="s">
        <v>337</v>
      </c>
      <c r="E632" t="s">
        <v>72</v>
      </c>
      <c r="F632">
        <v>78.002395050608698</v>
      </c>
      <c r="G632">
        <v>76.097426742138893</v>
      </c>
      <c r="H632">
        <v>33.008946397143902</v>
      </c>
      <c r="I632">
        <v>2.4171397309674298</v>
      </c>
      <c r="J632">
        <v>16.0966922087188</v>
      </c>
      <c r="K632">
        <v>239.02447457228601</v>
      </c>
      <c r="L632">
        <v>9.0945345389223409</v>
      </c>
      <c r="M632">
        <v>4.6501387038133197</v>
      </c>
      <c r="N632">
        <v>115.099349667308</v>
      </c>
      <c r="O632">
        <v>1895.3202411366001</v>
      </c>
      <c r="P632">
        <v>78.142121671185805</v>
      </c>
      <c r="Q632">
        <v>46.350579985458502</v>
      </c>
      <c r="R632">
        <v>115.53274710351199</v>
      </c>
      <c r="S632">
        <v>813.71889791932495</v>
      </c>
      <c r="T632">
        <v>0</v>
      </c>
      <c r="U632">
        <v>0</v>
      </c>
      <c r="V632">
        <v>91.920615955846699</v>
      </c>
      <c r="W632">
        <v>635.81068006285398</v>
      </c>
    </row>
    <row r="633" spans="1:23" x14ac:dyDescent="0.3">
      <c r="A633" t="s">
        <v>357</v>
      </c>
      <c r="B633" t="s">
        <v>48</v>
      </c>
      <c r="C633" t="s">
        <v>26</v>
      </c>
      <c r="D633" t="s">
        <v>337</v>
      </c>
      <c r="E633" t="s">
        <v>73</v>
      </c>
      <c r="F633">
        <v>69.256641600029099</v>
      </c>
      <c r="G633">
        <v>67.587883435050401</v>
      </c>
      <c r="H633">
        <v>16.846793815721</v>
      </c>
      <c r="I633">
        <v>1.8481560171873801</v>
      </c>
      <c r="J633">
        <v>13.0456400894555</v>
      </c>
      <c r="K633">
        <v>235.67342952769499</v>
      </c>
      <c r="L633">
        <v>5.6320077356794904</v>
      </c>
      <c r="M633">
        <v>4.3895032599517698</v>
      </c>
      <c r="N633">
        <v>128.142164398642</v>
      </c>
      <c r="O633">
        <v>2136.36714930167</v>
      </c>
      <c r="P633">
        <v>74.448807211531204</v>
      </c>
      <c r="Q633">
        <v>40.5274962534737</v>
      </c>
      <c r="R633">
        <v>114.629343676261</v>
      </c>
      <c r="S633">
        <v>813.71889791932495</v>
      </c>
      <c r="T633">
        <v>0</v>
      </c>
      <c r="U633">
        <v>0</v>
      </c>
      <c r="V633">
        <v>103.926405904666</v>
      </c>
      <c r="W633">
        <v>697.92961767287898</v>
      </c>
    </row>
    <row r="634" spans="1:23" x14ac:dyDescent="0.3">
      <c r="A634" t="s">
        <v>357</v>
      </c>
      <c r="B634" t="s">
        <v>48</v>
      </c>
      <c r="C634" t="s">
        <v>26</v>
      </c>
      <c r="D634" t="s">
        <v>337</v>
      </c>
      <c r="E634" t="s">
        <v>74</v>
      </c>
      <c r="F634">
        <v>69.3207295181615</v>
      </c>
      <c r="G634">
        <v>67.699536659726604</v>
      </c>
      <c r="H634">
        <v>12.482495860247001</v>
      </c>
      <c r="I634">
        <v>1.7287935904285201</v>
      </c>
      <c r="J634">
        <v>12.4765592518576</v>
      </c>
      <c r="K634">
        <v>232.79250712024501</v>
      </c>
      <c r="L634">
        <v>5.6336786825027101</v>
      </c>
      <c r="M634">
        <v>4.3274881282853803</v>
      </c>
      <c r="N634">
        <v>132.84929650011799</v>
      </c>
      <c r="O634">
        <v>2219.9062713476801</v>
      </c>
      <c r="P634">
        <v>72.616460987010498</v>
      </c>
      <c r="Q634">
        <v>38.842246707538202</v>
      </c>
      <c r="R634">
        <v>112.690015474321</v>
      </c>
      <c r="S634">
        <v>813.71889791932495</v>
      </c>
      <c r="T634">
        <v>0</v>
      </c>
      <c r="U634">
        <v>0</v>
      </c>
      <c r="V634">
        <v>106.469817211041</v>
      </c>
      <c r="W634">
        <v>704.02327463245103</v>
      </c>
    </row>
    <row r="635" spans="1:23" x14ac:dyDescent="0.3">
      <c r="A635" t="s">
        <v>357</v>
      </c>
      <c r="B635" t="s">
        <v>48</v>
      </c>
      <c r="C635" t="s">
        <v>26</v>
      </c>
      <c r="D635" t="s">
        <v>337</v>
      </c>
      <c r="E635" t="s">
        <v>75</v>
      </c>
      <c r="F635">
        <v>72.401553644645105</v>
      </c>
      <c r="G635">
        <v>70.6287380343949</v>
      </c>
      <c r="H635">
        <v>25.034177092597002</v>
      </c>
      <c r="I635">
        <v>2.1297805197117401</v>
      </c>
      <c r="J635">
        <v>14.096602664546801</v>
      </c>
      <c r="K635">
        <v>238.51999223018501</v>
      </c>
      <c r="L635">
        <v>7.4141986866094403</v>
      </c>
      <c r="M635">
        <v>4.3822182976172304</v>
      </c>
      <c r="N635">
        <v>116.855162617177</v>
      </c>
      <c r="O635">
        <v>1931.2263318651901</v>
      </c>
      <c r="P635">
        <v>76.649148100589798</v>
      </c>
      <c r="Q635">
        <v>43.214590091396303</v>
      </c>
      <c r="R635">
        <v>116.135385371553</v>
      </c>
      <c r="S635">
        <v>813.71889791932495</v>
      </c>
      <c r="T635">
        <v>0</v>
      </c>
      <c r="U635">
        <v>0</v>
      </c>
      <c r="V635">
        <v>109.698537145858</v>
      </c>
      <c r="W635">
        <v>666.78640312257198</v>
      </c>
    </row>
    <row r="636" spans="1:23" x14ac:dyDescent="0.3">
      <c r="A636" t="s">
        <v>357</v>
      </c>
      <c r="B636" t="s">
        <v>48</v>
      </c>
      <c r="C636" t="s">
        <v>26</v>
      </c>
      <c r="D636" t="s">
        <v>338</v>
      </c>
      <c r="E636" t="s">
        <v>76</v>
      </c>
      <c r="F636">
        <v>71.586012437626096</v>
      </c>
      <c r="G636">
        <v>69.782545504590004</v>
      </c>
      <c r="H636">
        <v>22.895413946009299</v>
      </c>
      <c r="I636">
        <v>2.08600490343653</v>
      </c>
      <c r="J636">
        <v>18.238837260996199</v>
      </c>
      <c r="K636">
        <v>221.405159681664</v>
      </c>
      <c r="L636">
        <v>7.3379518314746797</v>
      </c>
      <c r="M636">
        <v>4.0179431949801403</v>
      </c>
      <c r="N636">
        <v>101.932102934214</v>
      </c>
      <c r="O636">
        <v>1830.91663340232</v>
      </c>
      <c r="P636">
        <v>67.2766846022691</v>
      </c>
      <c r="Q636">
        <v>39.327481262985998</v>
      </c>
      <c r="R636">
        <v>100.057480953891</v>
      </c>
      <c r="S636">
        <v>739.98819031753806</v>
      </c>
      <c r="T636">
        <v>0</v>
      </c>
      <c r="U636">
        <v>0</v>
      </c>
      <c r="V636">
        <v>105.535581703606</v>
      </c>
      <c r="W636">
        <v>598.61087940057905</v>
      </c>
    </row>
    <row r="637" spans="1:23" x14ac:dyDescent="0.3">
      <c r="A637" t="s">
        <v>357</v>
      </c>
      <c r="B637" t="s">
        <v>48</v>
      </c>
      <c r="C637" t="s">
        <v>26</v>
      </c>
      <c r="D637" t="s">
        <v>338</v>
      </c>
      <c r="E637" t="s">
        <v>77</v>
      </c>
      <c r="F637">
        <v>63.0656906887844</v>
      </c>
      <c r="G637">
        <v>61.488642723347198</v>
      </c>
      <c r="H637">
        <v>14.882682067274899</v>
      </c>
      <c r="I637">
        <v>1.7299085951822999</v>
      </c>
      <c r="J637">
        <v>13.5226427641563</v>
      </c>
      <c r="K637">
        <v>223.97842347605899</v>
      </c>
      <c r="L637">
        <v>4.4696446308069699</v>
      </c>
      <c r="M637">
        <v>4.0114789611947499</v>
      </c>
      <c r="N637">
        <v>117.051830167926</v>
      </c>
      <c r="O637">
        <v>2135.2086192575598</v>
      </c>
      <c r="P637">
        <v>67.187099811372605</v>
      </c>
      <c r="Q637">
        <v>36.999322231913901</v>
      </c>
      <c r="R637">
        <v>102.76964945816199</v>
      </c>
      <c r="S637">
        <v>739.98819031753806</v>
      </c>
      <c r="T637">
        <v>0</v>
      </c>
      <c r="U637">
        <v>0</v>
      </c>
      <c r="V637">
        <v>120.57771825496501</v>
      </c>
      <c r="W637">
        <v>665.00570344620303</v>
      </c>
    </row>
    <row r="638" spans="1:23" x14ac:dyDescent="0.3">
      <c r="A638" t="s">
        <v>357</v>
      </c>
      <c r="B638" t="s">
        <v>48</v>
      </c>
      <c r="C638" t="s">
        <v>26</v>
      </c>
      <c r="D638" t="s">
        <v>338</v>
      </c>
      <c r="E638" t="s">
        <v>78</v>
      </c>
      <c r="F638">
        <v>66.532237342881601</v>
      </c>
      <c r="G638">
        <v>64.980241084504399</v>
      </c>
      <c r="H638">
        <v>11.7932616457622</v>
      </c>
      <c r="I638">
        <v>1.6993753473662201</v>
      </c>
      <c r="J638">
        <v>12.9169143217004</v>
      </c>
      <c r="K638">
        <v>224.2363827787</v>
      </c>
      <c r="L638">
        <v>5.1315498295428803</v>
      </c>
      <c r="M638">
        <v>4.0696245402576903</v>
      </c>
      <c r="N638">
        <v>120.49891086485501</v>
      </c>
      <c r="O638">
        <v>2203.6286034438699</v>
      </c>
      <c r="P638">
        <v>66.003924811265406</v>
      </c>
      <c r="Q638">
        <v>35.979162121177097</v>
      </c>
      <c r="R638">
        <v>101.446074443648</v>
      </c>
      <c r="S638">
        <v>739.98819031753806</v>
      </c>
      <c r="T638">
        <v>0</v>
      </c>
      <c r="U638">
        <v>0</v>
      </c>
      <c r="V638">
        <v>121.887443841533</v>
      </c>
      <c r="W638">
        <v>672.89065358973505</v>
      </c>
    </row>
    <row r="639" spans="1:23" x14ac:dyDescent="0.3">
      <c r="A639" t="s">
        <v>357</v>
      </c>
      <c r="B639" t="s">
        <v>48</v>
      </c>
      <c r="C639" t="s">
        <v>26</v>
      </c>
      <c r="D639" t="s">
        <v>338</v>
      </c>
      <c r="E639" t="s">
        <v>79</v>
      </c>
      <c r="F639">
        <v>68.538534728623503</v>
      </c>
      <c r="G639">
        <v>66.803549980647304</v>
      </c>
      <c r="H639">
        <v>20.762311176394</v>
      </c>
      <c r="I639">
        <v>2.0181035881599101</v>
      </c>
      <c r="J639">
        <v>16.435682385581199</v>
      </c>
      <c r="K639">
        <v>232.34356385506601</v>
      </c>
      <c r="L639">
        <v>6.1288243595265097</v>
      </c>
      <c r="M639">
        <v>3.98935729800864</v>
      </c>
      <c r="N639">
        <v>106.926139783282</v>
      </c>
      <c r="O639">
        <v>1927.063734608</v>
      </c>
      <c r="P639">
        <v>69.845837681160106</v>
      </c>
      <c r="Q639">
        <v>39.245681928805404</v>
      </c>
      <c r="R639">
        <v>105.815932424957</v>
      </c>
      <c r="S639">
        <v>739.98819031753806</v>
      </c>
      <c r="T639">
        <v>0</v>
      </c>
      <c r="U639">
        <v>0</v>
      </c>
      <c r="V639">
        <v>117.947634786235</v>
      </c>
      <c r="W639">
        <v>647.17499934534305</v>
      </c>
    </row>
    <row r="640" spans="1:23" x14ac:dyDescent="0.3">
      <c r="A640" t="s">
        <v>357</v>
      </c>
      <c r="B640" t="s">
        <v>48</v>
      </c>
      <c r="C640" t="s">
        <v>26</v>
      </c>
      <c r="D640" t="s">
        <v>339</v>
      </c>
      <c r="E640" t="s">
        <v>80</v>
      </c>
      <c r="F640">
        <v>65.847606543992697</v>
      </c>
      <c r="G640">
        <v>64.128804730381702</v>
      </c>
      <c r="H640">
        <v>23.913823419485599</v>
      </c>
      <c r="I640">
        <v>2.1522603662278401</v>
      </c>
      <c r="J640">
        <v>17.613081659735101</v>
      </c>
      <c r="K640">
        <v>213.53534861143001</v>
      </c>
      <c r="L640">
        <v>6.4640102980726999</v>
      </c>
      <c r="M640">
        <v>3.81534610491074</v>
      </c>
      <c r="N640">
        <v>96.125827255243905</v>
      </c>
      <c r="O640">
        <v>1821.23339332261</v>
      </c>
      <c r="P640">
        <v>67.174930447495498</v>
      </c>
      <c r="Q640">
        <v>38.498846082168299</v>
      </c>
      <c r="R640">
        <v>100.820011996858</v>
      </c>
      <c r="S640">
        <v>655.28653008801803</v>
      </c>
      <c r="T640">
        <v>0</v>
      </c>
      <c r="U640">
        <v>0</v>
      </c>
      <c r="V640">
        <v>122.56315781057199</v>
      </c>
      <c r="W640">
        <v>585.05079855034899</v>
      </c>
    </row>
    <row r="641" spans="1:23" x14ac:dyDescent="0.3">
      <c r="A641" t="s">
        <v>357</v>
      </c>
      <c r="B641" t="s">
        <v>48</v>
      </c>
      <c r="C641" t="s">
        <v>26</v>
      </c>
      <c r="D641" t="s">
        <v>339</v>
      </c>
      <c r="E641" t="s">
        <v>81</v>
      </c>
      <c r="F641">
        <v>64.193812296953894</v>
      </c>
      <c r="G641">
        <v>62.657512388969998</v>
      </c>
      <c r="H641">
        <v>17.100312228421199</v>
      </c>
      <c r="I641">
        <v>1.8749059098085701</v>
      </c>
      <c r="J641">
        <v>13.720118278449</v>
      </c>
      <c r="K641">
        <v>214.865128827251</v>
      </c>
      <c r="L641">
        <v>5.0150267409844203</v>
      </c>
      <c r="M641">
        <v>3.8759693771013999</v>
      </c>
      <c r="N641">
        <v>109.473350951825</v>
      </c>
      <c r="O641">
        <v>2108.1813843555701</v>
      </c>
      <c r="P641">
        <v>66.193189968775101</v>
      </c>
      <c r="Q641">
        <v>36.067331340691602</v>
      </c>
      <c r="R641">
        <v>101.696373649968</v>
      </c>
      <c r="S641">
        <v>655.28653008801803</v>
      </c>
      <c r="T641">
        <v>0</v>
      </c>
      <c r="U641">
        <v>0</v>
      </c>
      <c r="V641">
        <v>144.19267250401199</v>
      </c>
      <c r="W641">
        <v>640.776335378059</v>
      </c>
    </row>
    <row r="642" spans="1:23" x14ac:dyDescent="0.3">
      <c r="A642" t="s">
        <v>357</v>
      </c>
      <c r="B642" t="s">
        <v>48</v>
      </c>
      <c r="C642" t="s">
        <v>26</v>
      </c>
      <c r="D642" t="s">
        <v>339</v>
      </c>
      <c r="E642" t="s">
        <v>177</v>
      </c>
      <c r="F642">
        <v>65.685292990292297</v>
      </c>
      <c r="G642">
        <v>64.224865256928794</v>
      </c>
      <c r="H642">
        <v>14.409511628857</v>
      </c>
      <c r="I642">
        <v>1.74865644516719</v>
      </c>
      <c r="J642">
        <v>12.2052587609334</v>
      </c>
      <c r="K642">
        <v>210.25806153108201</v>
      </c>
      <c r="L642">
        <v>5.1558742034272704</v>
      </c>
      <c r="M642">
        <v>3.8227116534246202</v>
      </c>
      <c r="N642">
        <v>114.673917393469</v>
      </c>
      <c r="O642">
        <v>2223.3293546382802</v>
      </c>
      <c r="P642">
        <v>64.181803675313304</v>
      </c>
      <c r="Q642">
        <v>34.583797357915898</v>
      </c>
      <c r="R642">
        <v>99.122849158097196</v>
      </c>
      <c r="S642">
        <v>655.28653008801803</v>
      </c>
      <c r="T642">
        <v>0</v>
      </c>
      <c r="U642">
        <v>0</v>
      </c>
      <c r="V642">
        <v>158.54411588904301</v>
      </c>
      <c r="W642">
        <v>646.59262853467203</v>
      </c>
    </row>
    <row r="643" spans="1:23" x14ac:dyDescent="0.3">
      <c r="A643" t="s">
        <v>357</v>
      </c>
      <c r="B643" t="s">
        <v>48</v>
      </c>
      <c r="C643" t="s">
        <v>26</v>
      </c>
      <c r="D643" t="s">
        <v>339</v>
      </c>
      <c r="E643" t="s">
        <v>178</v>
      </c>
      <c r="F643">
        <v>68.091919873931502</v>
      </c>
      <c r="G643">
        <v>66.410693776648898</v>
      </c>
      <c r="H643">
        <v>22.4454732445666</v>
      </c>
      <c r="I643">
        <v>2.1256417018485898</v>
      </c>
      <c r="J643">
        <v>16.5230184358801</v>
      </c>
      <c r="K643">
        <v>222.04838802662701</v>
      </c>
      <c r="L643">
        <v>6.3943156810970398</v>
      </c>
      <c r="M643">
        <v>3.9295202234564801</v>
      </c>
      <c r="N643">
        <v>102.915770566872</v>
      </c>
      <c r="O643">
        <v>1961.3315536002799</v>
      </c>
      <c r="P643">
        <v>68.510204563196595</v>
      </c>
      <c r="Q643">
        <v>38.128494174502102</v>
      </c>
      <c r="R643">
        <v>104.227796126633</v>
      </c>
      <c r="S643">
        <v>655.28653008801803</v>
      </c>
      <c r="T643">
        <v>0</v>
      </c>
      <c r="U643">
        <v>0</v>
      </c>
      <c r="V643">
        <v>145.63965406015299</v>
      </c>
      <c r="W643">
        <v>626.81524882973497</v>
      </c>
    </row>
    <row r="644" spans="1:23" x14ac:dyDescent="0.3">
      <c r="A644" t="s">
        <v>357</v>
      </c>
      <c r="B644" t="s">
        <v>48</v>
      </c>
      <c r="C644" t="s">
        <v>26</v>
      </c>
      <c r="D644" t="s">
        <v>340</v>
      </c>
      <c r="E644" t="s">
        <v>192</v>
      </c>
      <c r="F644">
        <v>66.108547619157306</v>
      </c>
      <c r="G644">
        <v>64.2646072267747</v>
      </c>
      <c r="H644">
        <v>42.5667771134123</v>
      </c>
      <c r="I644">
        <v>2.82364570868305</v>
      </c>
      <c r="J644">
        <v>18.641234034330498</v>
      </c>
      <c r="K644">
        <v>209.86999942210801</v>
      </c>
      <c r="L644">
        <v>8.4435499337116795</v>
      </c>
      <c r="M644">
        <v>4.6077070559437798</v>
      </c>
      <c r="N644">
        <v>101.190704647381</v>
      </c>
      <c r="O644">
        <v>1960.1050747609499</v>
      </c>
      <c r="P644">
        <v>74.698465559432805</v>
      </c>
      <c r="Q644">
        <v>46.756139183740402</v>
      </c>
      <c r="R644">
        <v>107.233488582409</v>
      </c>
      <c r="S644">
        <v>573.71972662035205</v>
      </c>
      <c r="T644">
        <v>0</v>
      </c>
      <c r="U644">
        <v>0</v>
      </c>
      <c r="V644">
        <v>156.97189093731001</v>
      </c>
      <c r="W644">
        <v>560.90222670026697</v>
      </c>
    </row>
    <row r="645" spans="1:23" x14ac:dyDescent="0.3">
      <c r="A645" t="s">
        <v>357</v>
      </c>
      <c r="B645" t="s">
        <v>48</v>
      </c>
      <c r="C645" t="s">
        <v>26</v>
      </c>
      <c r="D645" t="s">
        <v>340</v>
      </c>
      <c r="E645" t="s">
        <v>194</v>
      </c>
      <c r="F645">
        <v>61.507264265560401</v>
      </c>
      <c r="G645">
        <v>59.998936745787297</v>
      </c>
      <c r="H645">
        <v>24.3350654730225</v>
      </c>
      <c r="I645">
        <v>2.1422762977382601</v>
      </c>
      <c r="J645">
        <v>13.1037347947165</v>
      </c>
      <c r="K645">
        <v>205.689457231635</v>
      </c>
      <c r="L645">
        <v>5.3052107613490804</v>
      </c>
      <c r="M645">
        <v>4.2007801296734604</v>
      </c>
      <c r="N645">
        <v>110.495090820812</v>
      </c>
      <c r="O645">
        <v>2183.8392673266599</v>
      </c>
      <c r="P645">
        <v>70.220864880201503</v>
      </c>
      <c r="Q645">
        <v>39.947753199869098</v>
      </c>
      <c r="R645">
        <v>105.83365864691299</v>
      </c>
      <c r="S645">
        <v>573.71972662035205</v>
      </c>
      <c r="T645">
        <v>0</v>
      </c>
      <c r="U645">
        <v>0</v>
      </c>
      <c r="V645">
        <v>177.172459321134</v>
      </c>
      <c r="W645">
        <v>622.10549291989105</v>
      </c>
    </row>
    <row r="646" spans="1:23" x14ac:dyDescent="0.3">
      <c r="A646" t="s">
        <v>357</v>
      </c>
      <c r="B646" t="s">
        <v>48</v>
      </c>
      <c r="C646" t="s">
        <v>26</v>
      </c>
      <c r="D646" t="s">
        <v>340</v>
      </c>
      <c r="E646" t="s">
        <v>196</v>
      </c>
      <c r="F646">
        <v>62.3761758274402</v>
      </c>
      <c r="G646">
        <v>60.966378058534502</v>
      </c>
      <c r="H646">
        <v>18.047423003849801</v>
      </c>
      <c r="I646">
        <v>1.9525585911393499</v>
      </c>
      <c r="J646">
        <v>11.380357701195701</v>
      </c>
      <c r="K646">
        <v>204.071313317342</v>
      </c>
      <c r="L646">
        <v>4.9580670130778497</v>
      </c>
      <c r="M646">
        <v>3.9243226060319798</v>
      </c>
      <c r="N646">
        <v>113.15752772149899</v>
      </c>
      <c r="O646">
        <v>2244.46938999346</v>
      </c>
      <c r="P646">
        <v>68.586252869404305</v>
      </c>
      <c r="Q646">
        <v>37.793994316060001</v>
      </c>
      <c r="R646">
        <v>104.912248618118</v>
      </c>
      <c r="S646">
        <v>573.71972662035205</v>
      </c>
      <c r="T646">
        <v>0</v>
      </c>
      <c r="U646">
        <v>0</v>
      </c>
      <c r="V646">
        <v>174.556418214453</v>
      </c>
      <c r="W646">
        <v>631.43928867069701</v>
      </c>
    </row>
    <row r="647" spans="1:23" x14ac:dyDescent="0.3">
      <c r="A647" t="s">
        <v>357</v>
      </c>
      <c r="B647" t="s">
        <v>48</v>
      </c>
      <c r="C647" t="s">
        <v>26</v>
      </c>
      <c r="D647" t="s">
        <v>340</v>
      </c>
      <c r="E647" t="s">
        <v>198</v>
      </c>
      <c r="F647">
        <v>67.647685330636406</v>
      </c>
      <c r="G647">
        <v>65.891867034259207</v>
      </c>
      <c r="H647">
        <v>38.213974438212396</v>
      </c>
      <c r="I647">
        <v>2.7154977098082198</v>
      </c>
      <c r="J647">
        <v>16.517559880630898</v>
      </c>
      <c r="K647">
        <v>222.31826714754399</v>
      </c>
      <c r="L647">
        <v>7.50684694440241</v>
      </c>
      <c r="M647">
        <v>4.2443866829683703</v>
      </c>
      <c r="N647">
        <v>103.41966682586001</v>
      </c>
      <c r="O647">
        <v>1999.65482995456</v>
      </c>
      <c r="P647">
        <v>76.8161294844531</v>
      </c>
      <c r="Q647">
        <v>45.437081239722701</v>
      </c>
      <c r="R647">
        <v>113.525197812504</v>
      </c>
      <c r="S647">
        <v>573.71972662035205</v>
      </c>
      <c r="T647">
        <v>0</v>
      </c>
      <c r="U647">
        <v>0</v>
      </c>
      <c r="V647">
        <v>186.239763276936</v>
      </c>
      <c r="W647">
        <v>599.35913424656496</v>
      </c>
    </row>
    <row r="648" spans="1:23" x14ac:dyDescent="0.3">
      <c r="A648" t="s">
        <v>357</v>
      </c>
      <c r="B648" t="s">
        <v>48</v>
      </c>
      <c r="C648" t="s">
        <v>26</v>
      </c>
      <c r="D648" t="s">
        <v>341</v>
      </c>
      <c r="E648" t="s">
        <v>199</v>
      </c>
      <c r="F648">
        <v>62.944286118442903</v>
      </c>
      <c r="G648">
        <v>61.4321342570179</v>
      </c>
      <c r="H648">
        <v>45.153504963133003</v>
      </c>
      <c r="I648">
        <v>2.8503676377239699</v>
      </c>
      <c r="J648">
        <v>9.8928391908407303</v>
      </c>
      <c r="K648">
        <v>199.13684070864201</v>
      </c>
      <c r="L648">
        <v>9.0755688948453592</v>
      </c>
      <c r="M648">
        <v>4.5497458934593196</v>
      </c>
      <c r="N648">
        <v>96.611393810352496</v>
      </c>
      <c r="O648">
        <v>1936.9494254834301</v>
      </c>
      <c r="P648">
        <v>75.515383217147601</v>
      </c>
      <c r="Q648">
        <v>46.762729853423899</v>
      </c>
      <c r="R648">
        <v>109.05029743579701</v>
      </c>
      <c r="S648">
        <v>479.80494008465598</v>
      </c>
      <c r="T648">
        <v>0</v>
      </c>
      <c r="U648">
        <v>0</v>
      </c>
      <c r="V648">
        <v>193.096818426228</v>
      </c>
      <c r="W648">
        <v>536.28734608164302</v>
      </c>
    </row>
    <row r="649" spans="1:23" x14ac:dyDescent="0.3">
      <c r="A649" t="s">
        <v>357</v>
      </c>
      <c r="B649" t="s">
        <v>48</v>
      </c>
      <c r="C649" t="s">
        <v>26</v>
      </c>
      <c r="D649" t="s">
        <v>341</v>
      </c>
      <c r="E649" t="s">
        <v>203</v>
      </c>
      <c r="F649">
        <v>58.921532950169102</v>
      </c>
      <c r="G649">
        <v>57.574970198636201</v>
      </c>
      <c r="H649">
        <v>28.091606011000302</v>
      </c>
      <c r="I649">
        <v>2.2876905796626898</v>
      </c>
      <c r="J649">
        <v>9.3042788513442005</v>
      </c>
      <c r="K649">
        <v>195.423782616951</v>
      </c>
      <c r="L649">
        <v>5.0139009040003204</v>
      </c>
      <c r="M649">
        <v>4.0615222485356401</v>
      </c>
      <c r="N649">
        <v>107.39252554839</v>
      </c>
      <c r="O649">
        <v>2199.9661298555902</v>
      </c>
      <c r="P649">
        <v>71.380430524954903</v>
      </c>
      <c r="Q649">
        <v>40.409179548572901</v>
      </c>
      <c r="R649">
        <v>107.814529469573</v>
      </c>
      <c r="S649">
        <v>479.80494008465598</v>
      </c>
      <c r="T649">
        <v>0</v>
      </c>
      <c r="U649">
        <v>0</v>
      </c>
      <c r="V649">
        <v>206.472743851063</v>
      </c>
      <c r="W649">
        <v>598.87505357442706</v>
      </c>
    </row>
    <row r="650" spans="1:23" x14ac:dyDescent="0.3">
      <c r="A650" t="s">
        <v>357</v>
      </c>
      <c r="B650" t="s">
        <v>48</v>
      </c>
      <c r="C650" t="s">
        <v>26</v>
      </c>
      <c r="D650" t="s">
        <v>341</v>
      </c>
      <c r="E650" t="s">
        <v>207</v>
      </c>
      <c r="F650">
        <v>59.797998234637298</v>
      </c>
      <c r="G650">
        <v>58.527910964453099</v>
      </c>
      <c r="H650">
        <v>21.559080632367799</v>
      </c>
      <c r="I650">
        <v>2.0540434850767801</v>
      </c>
      <c r="J650">
        <v>8.7843145197950996</v>
      </c>
      <c r="K650">
        <v>189.21758045211499</v>
      </c>
      <c r="L650">
        <v>4.4152130956404703</v>
      </c>
      <c r="M650">
        <v>3.67890327055223</v>
      </c>
      <c r="N650">
        <v>109.59922008730101</v>
      </c>
      <c r="O650">
        <v>2258.3999403427702</v>
      </c>
      <c r="P650">
        <v>68.301269763428905</v>
      </c>
      <c r="Q650">
        <v>37.598057549935902</v>
      </c>
      <c r="R650">
        <v>104.520696707018</v>
      </c>
      <c r="S650">
        <v>479.80494008465598</v>
      </c>
      <c r="T650">
        <v>0</v>
      </c>
      <c r="U650">
        <v>0</v>
      </c>
      <c r="V650">
        <v>210.19033844560599</v>
      </c>
      <c r="W650">
        <v>603.37077760390298</v>
      </c>
    </row>
    <row r="651" spans="1:23" x14ac:dyDescent="0.3">
      <c r="A651" t="s">
        <v>357</v>
      </c>
      <c r="B651" t="s">
        <v>48</v>
      </c>
      <c r="C651" t="s">
        <v>26</v>
      </c>
      <c r="D651" t="s">
        <v>341</v>
      </c>
      <c r="E651" t="s">
        <v>209</v>
      </c>
      <c r="F651">
        <v>62.062661607533101</v>
      </c>
      <c r="G651">
        <v>60.609351400534003</v>
      </c>
      <c r="H651">
        <v>41.430960978346597</v>
      </c>
      <c r="I651">
        <v>2.71015845861145</v>
      </c>
      <c r="J651">
        <v>9.1183312636582396</v>
      </c>
      <c r="K651">
        <v>201.58874599987701</v>
      </c>
      <c r="L651">
        <v>7.8159335009462598</v>
      </c>
      <c r="M651">
        <v>4.0054586239729302</v>
      </c>
      <c r="N651">
        <v>100.425110740387</v>
      </c>
      <c r="O651">
        <v>2015.1190186260301</v>
      </c>
      <c r="P651">
        <v>75.551373951032105</v>
      </c>
      <c r="Q651">
        <v>44.9316357485487</v>
      </c>
      <c r="R651">
        <v>111.39062549034</v>
      </c>
      <c r="S651">
        <v>479.80494008465598</v>
      </c>
      <c r="T651">
        <v>0</v>
      </c>
      <c r="U651">
        <v>0</v>
      </c>
      <c r="V651">
        <v>227.90063372464999</v>
      </c>
      <c r="W651">
        <v>564.94692221136302</v>
      </c>
    </row>
    <row r="652" spans="1:23" x14ac:dyDescent="0.3">
      <c r="A652" t="s">
        <v>357</v>
      </c>
      <c r="B652" t="s">
        <v>48</v>
      </c>
      <c r="C652" t="s">
        <v>26</v>
      </c>
      <c r="D652" t="s">
        <v>342</v>
      </c>
      <c r="E652" t="s">
        <v>249</v>
      </c>
      <c r="F652">
        <v>59.790191659324599</v>
      </c>
      <c r="G652">
        <v>58.397759446931097</v>
      </c>
      <c r="H652">
        <v>45.290077708615101</v>
      </c>
      <c r="I652">
        <v>2.8463702261357899</v>
      </c>
      <c r="J652">
        <v>9.0832389697160494</v>
      </c>
      <c r="K652">
        <v>181.335898712042</v>
      </c>
      <c r="L652">
        <v>9.0254868070000693</v>
      </c>
      <c r="M652">
        <v>4.1927815399835398</v>
      </c>
      <c r="N652">
        <v>90.724489759714501</v>
      </c>
      <c r="O652">
        <v>1892.16797012184</v>
      </c>
      <c r="P652">
        <v>74.414424609720399</v>
      </c>
      <c r="Q652">
        <v>47.029820200466702</v>
      </c>
      <c r="R652">
        <v>106.350594518714</v>
      </c>
      <c r="S652">
        <v>383.813411315444</v>
      </c>
      <c r="T652">
        <v>0</v>
      </c>
      <c r="U652">
        <v>0</v>
      </c>
      <c r="V652">
        <v>198.84695553263001</v>
      </c>
      <c r="W652">
        <v>499.25191935691601</v>
      </c>
    </row>
    <row r="653" spans="1:23" x14ac:dyDescent="0.3">
      <c r="A653" t="s">
        <v>357</v>
      </c>
      <c r="B653" t="s">
        <v>48</v>
      </c>
      <c r="C653" t="s">
        <v>26</v>
      </c>
      <c r="D653" t="s">
        <v>342</v>
      </c>
      <c r="E653" t="s">
        <v>259</v>
      </c>
      <c r="F653">
        <v>56.705400566492202</v>
      </c>
      <c r="G653">
        <v>55.454384010902501</v>
      </c>
      <c r="H653">
        <v>29.673249814296799</v>
      </c>
      <c r="I653">
        <v>2.3460169265662101</v>
      </c>
      <c r="J653">
        <v>8.7681663833616508</v>
      </c>
      <c r="K653">
        <v>181.94388071690199</v>
      </c>
      <c r="L653">
        <v>5.0166638119774598</v>
      </c>
      <c r="M653">
        <v>3.9109456214276199</v>
      </c>
      <c r="N653">
        <v>100.169748671379</v>
      </c>
      <c r="O653">
        <v>2143.3997149369102</v>
      </c>
      <c r="P653">
        <v>71.530968408317904</v>
      </c>
      <c r="Q653">
        <v>41.0295238939174</v>
      </c>
      <c r="R653">
        <v>107.43100692084199</v>
      </c>
      <c r="S653">
        <v>383.813411315444</v>
      </c>
      <c r="T653">
        <v>0</v>
      </c>
      <c r="U653">
        <v>0</v>
      </c>
      <c r="V653">
        <v>230.01899263809599</v>
      </c>
      <c r="W653">
        <v>572.96667858159799</v>
      </c>
    </row>
    <row r="654" spans="1:23" x14ac:dyDescent="0.3">
      <c r="A654" t="s">
        <v>357</v>
      </c>
      <c r="B654" t="s">
        <v>48</v>
      </c>
      <c r="C654" t="s">
        <v>26</v>
      </c>
      <c r="D654" t="s">
        <v>342</v>
      </c>
      <c r="E654" t="s">
        <v>260</v>
      </c>
      <c r="F654">
        <v>58.470519928593397</v>
      </c>
      <c r="G654">
        <v>57.275884435572799</v>
      </c>
      <c r="H654">
        <v>21.975494807765401</v>
      </c>
      <c r="I654">
        <v>2.1314022873604199</v>
      </c>
      <c r="J654">
        <v>8.7857312698077301</v>
      </c>
      <c r="K654">
        <v>178.211295464063</v>
      </c>
      <c r="L654">
        <v>4.4443891586809601</v>
      </c>
      <c r="M654">
        <v>3.83332335110169</v>
      </c>
      <c r="N654">
        <v>105.12422020724701</v>
      </c>
      <c r="O654">
        <v>2274.2781081667499</v>
      </c>
      <c r="P654">
        <v>68.833129991787104</v>
      </c>
      <c r="Q654">
        <v>38.457256766545903</v>
      </c>
      <c r="R654">
        <v>104.685196890993</v>
      </c>
      <c r="S654">
        <v>383.813411315444</v>
      </c>
      <c r="T654">
        <v>0</v>
      </c>
      <c r="U654">
        <v>0</v>
      </c>
      <c r="V654">
        <v>216.301338023368</v>
      </c>
      <c r="W654">
        <v>589.88856941723395</v>
      </c>
    </row>
    <row r="655" spans="1:23" x14ac:dyDescent="0.3">
      <c r="A655" t="s">
        <v>357</v>
      </c>
      <c r="B655" t="s">
        <v>48</v>
      </c>
      <c r="C655" t="s">
        <v>26</v>
      </c>
      <c r="D655" t="s">
        <v>342</v>
      </c>
      <c r="E655" t="s">
        <v>265</v>
      </c>
      <c r="F655">
        <v>59.986984683284902</v>
      </c>
      <c r="G655">
        <v>58.620700592790399</v>
      </c>
      <c r="H655">
        <v>40.965299428666803</v>
      </c>
      <c r="I655">
        <v>2.7417061191033598</v>
      </c>
      <c r="J655">
        <v>9.1399484863104892</v>
      </c>
      <c r="K655">
        <v>187.14185422159301</v>
      </c>
      <c r="L655">
        <v>7.8015428138057796</v>
      </c>
      <c r="M655">
        <v>4.1395779240876101</v>
      </c>
      <c r="N655">
        <v>96.333917786952597</v>
      </c>
      <c r="O655">
        <v>2028.3861904422499</v>
      </c>
      <c r="P655">
        <v>75.074329432899006</v>
      </c>
      <c r="Q655">
        <v>45.494542124636602</v>
      </c>
      <c r="R655">
        <v>109.70335697922501</v>
      </c>
      <c r="S655">
        <v>383.813411315444</v>
      </c>
      <c r="T655">
        <v>0</v>
      </c>
      <c r="U655">
        <v>0</v>
      </c>
      <c r="V655">
        <v>223.718216444723</v>
      </c>
      <c r="W655">
        <v>542.75446189482602</v>
      </c>
    </row>
    <row r="656" spans="1:23" x14ac:dyDescent="0.3">
      <c r="A656" t="s">
        <v>357</v>
      </c>
      <c r="B656" t="s">
        <v>48</v>
      </c>
      <c r="C656" t="s">
        <v>26</v>
      </c>
      <c r="D656" t="s">
        <v>343</v>
      </c>
      <c r="E656" t="s">
        <v>266</v>
      </c>
      <c r="F656">
        <v>69.353610371199693</v>
      </c>
      <c r="G656">
        <v>68.188794775973506</v>
      </c>
      <c r="H656">
        <v>32.259169583040297</v>
      </c>
      <c r="I656">
        <v>2.33119787292526</v>
      </c>
      <c r="J656">
        <v>8.1146270690384696</v>
      </c>
      <c r="K656">
        <v>163.180128143216</v>
      </c>
      <c r="L656">
        <v>5.7820380488767897</v>
      </c>
      <c r="M656">
        <v>3.9893832054946601</v>
      </c>
      <c r="N656">
        <v>82.604906931906996</v>
      </c>
      <c r="O656">
        <v>1823.7848417047901</v>
      </c>
      <c r="P656">
        <v>66.562607054254102</v>
      </c>
      <c r="Q656">
        <v>40.673412469407303</v>
      </c>
      <c r="R656">
        <v>96.921681161552897</v>
      </c>
      <c r="S656">
        <v>319.83860096798099</v>
      </c>
      <c r="T656">
        <v>0</v>
      </c>
      <c r="U656">
        <v>0</v>
      </c>
      <c r="V656">
        <v>208.62724575112199</v>
      </c>
      <c r="W656">
        <v>499.15035288792802</v>
      </c>
    </row>
    <row r="657" spans="1:23" x14ac:dyDescent="0.3">
      <c r="A657" t="s">
        <v>357</v>
      </c>
      <c r="B657" t="s">
        <v>48</v>
      </c>
      <c r="C657" t="s">
        <v>26</v>
      </c>
      <c r="D657" t="s">
        <v>343</v>
      </c>
      <c r="E657" t="s">
        <v>267</v>
      </c>
      <c r="F657">
        <v>61.410725560729702</v>
      </c>
      <c r="G657">
        <v>60.305496116571597</v>
      </c>
      <c r="H657">
        <v>24.190137982777198</v>
      </c>
      <c r="I657">
        <v>2.10707204167249</v>
      </c>
      <c r="J657">
        <v>8.1077411481021198</v>
      </c>
      <c r="K657">
        <v>163.42306925234399</v>
      </c>
      <c r="L657">
        <v>3.2770087550673699</v>
      </c>
      <c r="M657">
        <v>3.8113411603774998</v>
      </c>
      <c r="N657">
        <v>93.113300279504699</v>
      </c>
      <c r="O657">
        <v>2094.5133242176898</v>
      </c>
      <c r="P657">
        <v>66.781673458342794</v>
      </c>
      <c r="Q657">
        <v>37.775870562226103</v>
      </c>
      <c r="R657">
        <v>100.98713010180001</v>
      </c>
      <c r="S657">
        <v>319.83860096798099</v>
      </c>
      <c r="T657">
        <v>0</v>
      </c>
      <c r="U657">
        <v>0</v>
      </c>
      <c r="V657">
        <v>240.83809628834399</v>
      </c>
      <c r="W657">
        <v>572.82861170940203</v>
      </c>
    </row>
    <row r="658" spans="1:23" x14ac:dyDescent="0.3">
      <c r="A658" t="s">
        <v>357</v>
      </c>
      <c r="B658" t="s">
        <v>48</v>
      </c>
      <c r="C658" t="s">
        <v>26</v>
      </c>
      <c r="D658" t="s">
        <v>343</v>
      </c>
      <c r="E658" t="s">
        <v>268</v>
      </c>
      <c r="F658">
        <v>61.118533669487398</v>
      </c>
      <c r="G658">
        <v>60.0426772033383</v>
      </c>
      <c r="H658">
        <v>19.145569958727201</v>
      </c>
      <c r="I658">
        <v>1.9833519972073499</v>
      </c>
      <c r="J658">
        <v>8.2296280686116692</v>
      </c>
      <c r="K658">
        <v>160.45781220019299</v>
      </c>
      <c r="L658">
        <v>2.9743638037864599</v>
      </c>
      <c r="M658">
        <v>3.77480221023841</v>
      </c>
      <c r="N658">
        <v>98.329573280409704</v>
      </c>
      <c r="O658">
        <v>2232.4708487748198</v>
      </c>
      <c r="P658">
        <v>65.309039806864206</v>
      </c>
      <c r="Q658">
        <v>36.370021627413998</v>
      </c>
      <c r="R658">
        <v>99.492672926791997</v>
      </c>
      <c r="S658">
        <v>319.83860096798099</v>
      </c>
      <c r="T658">
        <v>0</v>
      </c>
      <c r="U658">
        <v>0</v>
      </c>
      <c r="V658">
        <v>223.65139917075101</v>
      </c>
      <c r="W658">
        <v>589.68018099293397</v>
      </c>
    </row>
    <row r="659" spans="1:23" x14ac:dyDescent="0.3">
      <c r="A659" t="s">
        <v>357</v>
      </c>
      <c r="B659" t="s">
        <v>48</v>
      </c>
      <c r="C659" t="s">
        <v>26</v>
      </c>
      <c r="D659" t="s">
        <v>343</v>
      </c>
      <c r="E659" t="s">
        <v>270</v>
      </c>
      <c r="F659">
        <v>66.3190053792908</v>
      </c>
      <c r="G659">
        <v>65.154493039672204</v>
      </c>
      <c r="H659">
        <v>30.2617342771482</v>
      </c>
      <c r="I659">
        <v>2.3162415843711202</v>
      </c>
      <c r="J659">
        <v>8.2453470997235705</v>
      </c>
      <c r="K659">
        <v>167.30799477932899</v>
      </c>
      <c r="L659">
        <v>5.02580775430663</v>
      </c>
      <c r="M659">
        <v>3.94928438997455</v>
      </c>
      <c r="N659">
        <v>88.423361535497307</v>
      </c>
      <c r="O659">
        <v>1965.45744662634</v>
      </c>
      <c r="P659">
        <v>68.192654850858105</v>
      </c>
      <c r="Q659">
        <v>40.159760524790997</v>
      </c>
      <c r="R659">
        <v>101.143124668526</v>
      </c>
      <c r="S659">
        <v>319.83860096798099</v>
      </c>
      <c r="T659">
        <v>0</v>
      </c>
      <c r="U659">
        <v>0</v>
      </c>
      <c r="V659">
        <v>229.63946661293599</v>
      </c>
      <c r="W659">
        <v>542.65200234106703</v>
      </c>
    </row>
    <row r="660" spans="1:23" x14ac:dyDescent="0.3">
      <c r="A660" t="s">
        <v>357</v>
      </c>
      <c r="B660" t="s">
        <v>48</v>
      </c>
      <c r="C660" t="s">
        <v>26</v>
      </c>
      <c r="D660" t="s">
        <v>344</v>
      </c>
      <c r="E660" t="s">
        <v>273</v>
      </c>
      <c r="F660">
        <v>68.277902631594102</v>
      </c>
      <c r="G660">
        <v>67.144035621500194</v>
      </c>
      <c r="H660">
        <v>32.922574204159197</v>
      </c>
      <c r="I660">
        <v>2.35088815642326</v>
      </c>
      <c r="J660">
        <v>8.47786250404112</v>
      </c>
      <c r="K660">
        <v>156.37526211912299</v>
      </c>
      <c r="L660">
        <v>5.6676082300924904</v>
      </c>
      <c r="M660">
        <v>4.1688580852600197</v>
      </c>
      <c r="N660">
        <v>82.426274002829004</v>
      </c>
      <c r="O660">
        <v>1897.8915368702201</v>
      </c>
      <c r="P660">
        <v>66.080086900512597</v>
      </c>
      <c r="Q660">
        <v>39.989398260956598</v>
      </c>
      <c r="R660">
        <v>96.701464552520505</v>
      </c>
      <c r="S660">
        <v>273.501498528578</v>
      </c>
      <c r="T660">
        <v>0</v>
      </c>
      <c r="U660">
        <v>0</v>
      </c>
      <c r="V660">
        <v>226.49369982648099</v>
      </c>
      <c r="W660">
        <v>487.04419884238803</v>
      </c>
    </row>
    <row r="661" spans="1:23" x14ac:dyDescent="0.3">
      <c r="A661" t="s">
        <v>357</v>
      </c>
      <c r="B661" t="s">
        <v>48</v>
      </c>
      <c r="C661" t="s">
        <v>26</v>
      </c>
      <c r="D661" t="s">
        <v>344</v>
      </c>
      <c r="E661" t="s">
        <v>275</v>
      </c>
      <c r="F661">
        <v>55.7405710626388</v>
      </c>
      <c r="G661">
        <v>54.744420781610998</v>
      </c>
      <c r="H661">
        <v>22.9346500481366</v>
      </c>
      <c r="I661">
        <v>1.9401864829662001</v>
      </c>
      <c r="J661">
        <v>7.4464058754724602</v>
      </c>
      <c r="K661">
        <v>139.28566685003901</v>
      </c>
      <c r="L661">
        <v>3.1960335461593901</v>
      </c>
      <c r="M661">
        <v>3.3935232725661999</v>
      </c>
      <c r="N661">
        <v>84.035197189945904</v>
      </c>
      <c r="O661">
        <v>1968.4066699099501</v>
      </c>
      <c r="P661">
        <v>61.467585413192701</v>
      </c>
      <c r="Q661">
        <v>35.645666829417401</v>
      </c>
      <c r="R661">
        <v>91.921388876482098</v>
      </c>
      <c r="S661">
        <v>273.501498528578</v>
      </c>
      <c r="T661">
        <v>0</v>
      </c>
      <c r="U661">
        <v>0</v>
      </c>
      <c r="V661">
        <v>225.887076333951</v>
      </c>
      <c r="W661">
        <v>496.815927524823</v>
      </c>
    </row>
    <row r="662" spans="1:23" x14ac:dyDescent="0.3">
      <c r="A662" t="s">
        <v>357</v>
      </c>
      <c r="B662" t="s">
        <v>48</v>
      </c>
      <c r="C662" t="s">
        <v>26</v>
      </c>
      <c r="D662" t="s">
        <v>344</v>
      </c>
      <c r="E662" t="s">
        <v>276</v>
      </c>
      <c r="F662">
        <v>57.626702187951501</v>
      </c>
      <c r="G662">
        <v>56.6319436332967</v>
      </c>
      <c r="H662">
        <v>19.064055048492101</v>
      </c>
      <c r="I662">
        <v>1.9055318935552099</v>
      </c>
      <c r="J662">
        <v>7.7246822976452796</v>
      </c>
      <c r="K662">
        <v>142.59789710342201</v>
      </c>
      <c r="L662">
        <v>2.9001999248931698</v>
      </c>
      <c r="M662">
        <v>3.3112166481138599</v>
      </c>
      <c r="N662">
        <v>95.2751141964075</v>
      </c>
      <c r="O662">
        <v>2252.5642229328801</v>
      </c>
      <c r="P662">
        <v>62.1930781432606</v>
      </c>
      <c r="Q662">
        <v>35.027275472660897</v>
      </c>
      <c r="R662">
        <v>94.2922513336691</v>
      </c>
      <c r="S662">
        <v>273.501498528578</v>
      </c>
      <c r="T662">
        <v>0</v>
      </c>
      <c r="U662">
        <v>0</v>
      </c>
      <c r="V662">
        <v>223.60542737181299</v>
      </c>
      <c r="W662">
        <v>543.36840470628499</v>
      </c>
    </row>
    <row r="663" spans="1:23" x14ac:dyDescent="0.3">
      <c r="A663" t="s">
        <v>357</v>
      </c>
      <c r="B663" t="s">
        <v>48</v>
      </c>
      <c r="C663" t="s">
        <v>26</v>
      </c>
      <c r="D663" t="s">
        <v>344</v>
      </c>
      <c r="E663" t="s">
        <v>278</v>
      </c>
      <c r="F663">
        <v>63.470748822706497</v>
      </c>
      <c r="G663">
        <v>62.374339401110497</v>
      </c>
      <c r="H663">
        <v>27.5380367714714</v>
      </c>
      <c r="I663">
        <v>2.3118079942945</v>
      </c>
      <c r="J663">
        <v>7.50995730640697</v>
      </c>
      <c r="K663">
        <v>155.90288148759601</v>
      </c>
      <c r="L663">
        <v>4.9083872487368803</v>
      </c>
      <c r="M663">
        <v>3.4977015712771502</v>
      </c>
      <c r="N663">
        <v>81.040539182346194</v>
      </c>
      <c r="O663">
        <v>1852.48050534852</v>
      </c>
      <c r="P663">
        <v>67.079936111944505</v>
      </c>
      <c r="Q663">
        <v>39.054512820592798</v>
      </c>
      <c r="R663">
        <v>100.04729948238401</v>
      </c>
      <c r="S663">
        <v>273.501498528578</v>
      </c>
      <c r="T663">
        <v>0</v>
      </c>
      <c r="U663">
        <v>0</v>
      </c>
      <c r="V663">
        <v>199.63981516526101</v>
      </c>
      <c r="W663">
        <v>505.58992443233302</v>
      </c>
    </row>
    <row r="664" spans="1:23" x14ac:dyDescent="0.3">
      <c r="A664" t="s">
        <v>357</v>
      </c>
      <c r="B664" t="s">
        <v>48</v>
      </c>
      <c r="C664" t="s">
        <v>26</v>
      </c>
      <c r="D664" t="s">
        <v>345</v>
      </c>
      <c r="E664" t="s">
        <v>279</v>
      </c>
      <c r="F664">
        <v>65.139701426819997</v>
      </c>
      <c r="G664">
        <v>64.104915662757605</v>
      </c>
      <c r="H664">
        <v>31.300112688836901</v>
      </c>
      <c r="I664">
        <v>2.28090278130201</v>
      </c>
      <c r="J664">
        <v>7.4328459844653496</v>
      </c>
      <c r="K664">
        <v>140.351157967717</v>
      </c>
      <c r="L664">
        <v>5.6737665114344402</v>
      </c>
      <c r="M664">
        <v>3.5474097035715202</v>
      </c>
      <c r="N664">
        <v>72.503205686036395</v>
      </c>
      <c r="O664">
        <v>1702.95224302577</v>
      </c>
      <c r="P664">
        <v>63.600729688877401</v>
      </c>
      <c r="Q664">
        <v>39.6523693907533</v>
      </c>
      <c r="R664">
        <v>91.669171573776097</v>
      </c>
      <c r="S664">
        <v>222.22683945231501</v>
      </c>
      <c r="T664">
        <v>0</v>
      </c>
      <c r="U664">
        <v>0</v>
      </c>
      <c r="V664">
        <v>203.80191622662099</v>
      </c>
      <c r="W664">
        <v>446.929215061234</v>
      </c>
    </row>
    <row r="665" spans="1:23" x14ac:dyDescent="0.3">
      <c r="A665" t="s">
        <v>357</v>
      </c>
      <c r="B665" t="s">
        <v>48</v>
      </c>
      <c r="C665" t="s">
        <v>26</v>
      </c>
      <c r="D665" t="s">
        <v>345</v>
      </c>
      <c r="E665" t="s">
        <v>280</v>
      </c>
      <c r="F665">
        <v>57.788623467280999</v>
      </c>
      <c r="G665">
        <v>56.804012561438398</v>
      </c>
      <c r="H665">
        <v>21.4110777626715</v>
      </c>
      <c r="I665">
        <v>2.09171323246037</v>
      </c>
      <c r="J665">
        <v>7.4314307067229102</v>
      </c>
      <c r="K665">
        <v>139.61938597953801</v>
      </c>
      <c r="L665">
        <v>3.19351065187535</v>
      </c>
      <c r="M665">
        <v>3.27574230226812</v>
      </c>
      <c r="N665">
        <v>83.924592191129406</v>
      </c>
      <c r="O665">
        <v>2020.1621510812399</v>
      </c>
      <c r="P665">
        <v>64.312875148541295</v>
      </c>
      <c r="Q665">
        <v>37.016416265364803</v>
      </c>
      <c r="R665">
        <v>96.494348762344401</v>
      </c>
      <c r="S665">
        <v>222.22683945231501</v>
      </c>
      <c r="T665">
        <v>0</v>
      </c>
      <c r="U665">
        <v>0</v>
      </c>
      <c r="V665">
        <v>203.92541923401899</v>
      </c>
      <c r="W665">
        <v>525.48121607612904</v>
      </c>
    </row>
    <row r="666" spans="1:23" x14ac:dyDescent="0.3">
      <c r="A666" t="s">
        <v>357</v>
      </c>
      <c r="B666" t="s">
        <v>48</v>
      </c>
      <c r="C666" t="s">
        <v>26</v>
      </c>
      <c r="D666" t="s">
        <v>345</v>
      </c>
      <c r="E666" t="s">
        <v>282</v>
      </c>
      <c r="F666">
        <v>57.536361083072102</v>
      </c>
      <c r="G666">
        <v>56.590753866908301</v>
      </c>
      <c r="H666">
        <v>19.465766960620101</v>
      </c>
      <c r="I666">
        <v>1.93464451112467</v>
      </c>
      <c r="J666">
        <v>7.5249850451224498</v>
      </c>
      <c r="K666">
        <v>134.08829462255801</v>
      </c>
      <c r="L666">
        <v>2.8682515622817402</v>
      </c>
      <c r="M666">
        <v>3.1639089268685598</v>
      </c>
      <c r="N666">
        <v>91.767896784322303</v>
      </c>
      <c r="O666">
        <v>2237.7665585496102</v>
      </c>
      <c r="P666">
        <v>62.023830192533502</v>
      </c>
      <c r="Q666">
        <v>35.5157567389357</v>
      </c>
      <c r="R666">
        <v>93.325014482406502</v>
      </c>
      <c r="S666">
        <v>222.22683945231501</v>
      </c>
      <c r="T666">
        <v>0</v>
      </c>
      <c r="U666">
        <v>0</v>
      </c>
      <c r="V666">
        <v>228.423784675604</v>
      </c>
      <c r="W666">
        <v>540.51883507022706</v>
      </c>
    </row>
    <row r="667" spans="1:23" x14ac:dyDescent="0.3">
      <c r="A667" t="s">
        <v>357</v>
      </c>
      <c r="B667" t="s">
        <v>48</v>
      </c>
      <c r="C667" t="s">
        <v>26</v>
      </c>
      <c r="D667" t="s">
        <v>345</v>
      </c>
      <c r="E667" t="s">
        <v>284</v>
      </c>
      <c r="F667">
        <v>62.218826814780797</v>
      </c>
      <c r="G667">
        <v>61.185796822190902</v>
      </c>
      <c r="H667">
        <v>30.0777579469265</v>
      </c>
      <c r="I667">
        <v>2.26009330801089</v>
      </c>
      <c r="J667">
        <v>7.5670866612365799</v>
      </c>
      <c r="K667">
        <v>142.44704832232901</v>
      </c>
      <c r="L667">
        <v>4.9200619989436802</v>
      </c>
      <c r="M667">
        <v>3.5267654001925499</v>
      </c>
      <c r="N667">
        <v>79.848940199500007</v>
      </c>
      <c r="O667">
        <v>1891.0814026765499</v>
      </c>
      <c r="P667">
        <v>64.855368484410207</v>
      </c>
      <c r="Q667">
        <v>39.112826745465703</v>
      </c>
      <c r="R667">
        <v>95.097827430435601</v>
      </c>
      <c r="S667">
        <v>222.22683945231501</v>
      </c>
      <c r="T667">
        <v>0</v>
      </c>
      <c r="U667">
        <v>0</v>
      </c>
      <c r="V667">
        <v>233.26751764479201</v>
      </c>
      <c r="W667">
        <v>489.23418532672798</v>
      </c>
    </row>
    <row r="668" spans="1:23" x14ac:dyDescent="0.3">
      <c r="A668" t="s">
        <v>357</v>
      </c>
      <c r="B668" t="s">
        <v>48</v>
      </c>
      <c r="C668" t="s">
        <v>26</v>
      </c>
      <c r="D668" t="s">
        <v>346</v>
      </c>
      <c r="E668" t="s">
        <v>285</v>
      </c>
      <c r="F668">
        <v>54.181452350243802</v>
      </c>
      <c r="G668">
        <v>53.0040562706453</v>
      </c>
      <c r="H668">
        <v>37.722616692159299</v>
      </c>
      <c r="I668">
        <v>2.8545199922925</v>
      </c>
      <c r="J668">
        <v>7.3825058372038299</v>
      </c>
      <c r="K668">
        <v>130.87067311385499</v>
      </c>
      <c r="L668">
        <v>5.1522354224630096</v>
      </c>
      <c r="M668">
        <v>3.4020347902097301</v>
      </c>
      <c r="N668">
        <v>73.051775640818093</v>
      </c>
      <c r="O668">
        <v>1718.49869695185</v>
      </c>
      <c r="P668">
        <v>64.381308866382994</v>
      </c>
      <c r="Q668">
        <v>41.813174771812598</v>
      </c>
      <c r="R668">
        <v>90.710684827138905</v>
      </c>
      <c r="S668">
        <v>222.22683945231501</v>
      </c>
      <c r="T668">
        <v>0</v>
      </c>
      <c r="U668">
        <v>0</v>
      </c>
      <c r="V668">
        <v>217.54779074336301</v>
      </c>
      <c r="W668">
        <v>428.14076057789401</v>
      </c>
    </row>
    <row r="669" spans="1:23" x14ac:dyDescent="0.3">
      <c r="A669" t="s">
        <v>357</v>
      </c>
      <c r="B669" t="s">
        <v>48</v>
      </c>
      <c r="C669" t="s">
        <v>26</v>
      </c>
      <c r="D669" t="s">
        <v>346</v>
      </c>
      <c r="E669" t="s">
        <v>286</v>
      </c>
      <c r="F669">
        <v>46.976214209203</v>
      </c>
      <c r="G669">
        <v>45.997154640699698</v>
      </c>
      <c r="H669">
        <v>26.551691194264102</v>
      </c>
      <c r="I669">
        <v>2.1107661850661299</v>
      </c>
      <c r="J669">
        <v>7.3381575450537904</v>
      </c>
      <c r="K669">
        <v>117.933184807497</v>
      </c>
      <c r="L669">
        <v>2.9018187020649502</v>
      </c>
      <c r="M669">
        <v>3.2569253575794299</v>
      </c>
      <c r="N669">
        <v>79.778956437562798</v>
      </c>
      <c r="O669">
        <v>1943.35897864191</v>
      </c>
      <c r="P669">
        <v>58.439638921664098</v>
      </c>
      <c r="Q669">
        <v>36.281117593029499</v>
      </c>
      <c r="R669">
        <v>84.490110557492102</v>
      </c>
      <c r="S669">
        <v>222.22683945231501</v>
      </c>
      <c r="T669">
        <v>0</v>
      </c>
      <c r="U669">
        <v>0</v>
      </c>
      <c r="V669">
        <v>242.492168317162</v>
      </c>
      <c r="W669">
        <v>455.58208701810798</v>
      </c>
    </row>
    <row r="670" spans="1:23" x14ac:dyDescent="0.3">
      <c r="A670" t="s">
        <v>357</v>
      </c>
      <c r="B670" t="s">
        <v>48</v>
      </c>
      <c r="C670" t="s">
        <v>26</v>
      </c>
      <c r="D670" t="s">
        <v>346</v>
      </c>
      <c r="E670" t="s">
        <v>288</v>
      </c>
      <c r="F670">
        <v>46.9461892520685</v>
      </c>
      <c r="G670">
        <v>46.033953112466598</v>
      </c>
      <c r="H670">
        <v>21.967092703493201</v>
      </c>
      <c r="I670">
        <v>1.87675280672983</v>
      </c>
      <c r="J670">
        <v>7.1663759864020999</v>
      </c>
      <c r="K670">
        <v>114.816403028186</v>
      </c>
      <c r="L670">
        <v>2.60577996776327</v>
      </c>
      <c r="M670">
        <v>3.0909637737510001</v>
      </c>
      <c r="N670">
        <v>83.533402054600799</v>
      </c>
      <c r="O670">
        <v>2048.9809892511698</v>
      </c>
      <c r="P670">
        <v>56.410759959973099</v>
      </c>
      <c r="Q670">
        <v>34.311475022216101</v>
      </c>
      <c r="R670">
        <v>82.468528563747199</v>
      </c>
      <c r="S670">
        <v>222.22683945231501</v>
      </c>
      <c r="T670">
        <v>0</v>
      </c>
      <c r="U670">
        <v>0</v>
      </c>
      <c r="V670">
        <v>245.666020045344</v>
      </c>
      <c r="W670">
        <v>468.47953555443098</v>
      </c>
    </row>
    <row r="671" spans="1:23" x14ac:dyDescent="0.3">
      <c r="A671" t="s">
        <v>357</v>
      </c>
      <c r="B671" t="s">
        <v>48</v>
      </c>
      <c r="C671" t="s">
        <v>26</v>
      </c>
      <c r="D671" t="s">
        <v>346</v>
      </c>
      <c r="E671" t="s">
        <v>305</v>
      </c>
      <c r="F671">
        <v>51.672833327219699</v>
      </c>
      <c r="G671">
        <v>50.540452645570902</v>
      </c>
      <c r="H671">
        <v>34.528911453739298</v>
      </c>
      <c r="I671">
        <v>2.64287082832913</v>
      </c>
      <c r="J671">
        <v>7.7779212122249497</v>
      </c>
      <c r="K671">
        <v>129.08195503721299</v>
      </c>
      <c r="L671">
        <v>4.4749377956319201</v>
      </c>
      <c r="M671">
        <v>3.6397119505918201</v>
      </c>
      <c r="N671">
        <v>78.245161209073103</v>
      </c>
      <c r="O671">
        <v>1866.92615654107</v>
      </c>
      <c r="P671">
        <v>63.244041885142103</v>
      </c>
      <c r="Q671">
        <v>40.262199062380098</v>
      </c>
      <c r="R671">
        <v>90.132612481331705</v>
      </c>
      <c r="S671">
        <v>222.22683945231501</v>
      </c>
      <c r="T671">
        <v>0</v>
      </c>
      <c r="U671">
        <v>0</v>
      </c>
      <c r="V671">
        <v>233.42366790938999</v>
      </c>
      <c r="W671">
        <v>451.54646979075102</v>
      </c>
    </row>
    <row r="672" spans="1:23" x14ac:dyDescent="0.3">
      <c r="A672" t="s">
        <v>357</v>
      </c>
      <c r="B672" t="s">
        <v>48</v>
      </c>
      <c r="C672" t="s">
        <v>26</v>
      </c>
      <c r="D672" t="s">
        <v>347</v>
      </c>
      <c r="E672" t="s">
        <v>308</v>
      </c>
      <c r="F672">
        <v>54.2993862998974</v>
      </c>
      <c r="G672">
        <v>53.125474385738698</v>
      </c>
      <c r="H672">
        <v>38.631194803074301</v>
      </c>
      <c r="I672">
        <v>2.83239252858111</v>
      </c>
      <c r="J672">
        <v>7.46749199590902</v>
      </c>
      <c r="K672">
        <v>129.559135479427</v>
      </c>
      <c r="L672">
        <v>5.1512419790736699</v>
      </c>
      <c r="M672">
        <v>3.3854069887930698</v>
      </c>
      <c r="N672">
        <v>75.654914705850402</v>
      </c>
      <c r="O672">
        <v>1788.6158774191599</v>
      </c>
      <c r="P672">
        <v>63.874769067608803</v>
      </c>
      <c r="Q672">
        <v>41.767870370008197</v>
      </c>
      <c r="R672">
        <v>89.656462535658207</v>
      </c>
      <c r="S672">
        <v>222.22683945231501</v>
      </c>
      <c r="T672">
        <v>0</v>
      </c>
      <c r="U672">
        <v>0</v>
      </c>
      <c r="V672">
        <v>229.996597339164</v>
      </c>
      <c r="W672">
        <v>429.78055182587798</v>
      </c>
    </row>
    <row r="673" spans="1:23" x14ac:dyDescent="0.3">
      <c r="A673" t="s">
        <v>358</v>
      </c>
      <c r="B673" t="s">
        <v>359</v>
      </c>
      <c r="C673" t="s">
        <v>26</v>
      </c>
      <c r="D673" t="s">
        <v>332</v>
      </c>
      <c r="E673" t="s">
        <v>52</v>
      </c>
      <c r="F673">
        <v>21.708890715839701</v>
      </c>
      <c r="G673">
        <v>20.909331132662501</v>
      </c>
      <c r="H673">
        <v>14.950439317596</v>
      </c>
      <c r="I673">
        <v>0.88608551377226297</v>
      </c>
      <c r="J673">
        <v>10.8707606831662</v>
      </c>
      <c r="K673">
        <v>67.351499455311099</v>
      </c>
      <c r="L673">
        <v>2.5573538208990101</v>
      </c>
      <c r="M673">
        <v>2.22193513591465</v>
      </c>
      <c r="N673">
        <v>145.64393397492</v>
      </c>
      <c r="O673">
        <v>1816.0342359311601</v>
      </c>
      <c r="P673">
        <v>22.294320907372398</v>
      </c>
      <c r="Q673">
        <v>14.743145614343</v>
      </c>
      <c r="R673">
        <v>30.911527666859001</v>
      </c>
      <c r="S673">
        <v>260.36562289897802</v>
      </c>
      <c r="T673">
        <v>0</v>
      </c>
      <c r="U673">
        <v>0</v>
      </c>
      <c r="V673">
        <v>7.8321778285116697</v>
      </c>
      <c r="W673">
        <v>232.798112841679</v>
      </c>
    </row>
    <row r="674" spans="1:23" x14ac:dyDescent="0.3">
      <c r="A674" t="s">
        <v>358</v>
      </c>
      <c r="B674" t="s">
        <v>359</v>
      </c>
      <c r="C674" t="s">
        <v>26</v>
      </c>
      <c r="D674" t="s">
        <v>332</v>
      </c>
      <c r="E674" t="s">
        <v>53</v>
      </c>
      <c r="F674">
        <v>22.444075293730101</v>
      </c>
      <c r="G674">
        <v>21.697066407190601</v>
      </c>
      <c r="H674">
        <v>6.9405978402335098</v>
      </c>
      <c r="I674">
        <v>0.62292866815716197</v>
      </c>
      <c r="J674">
        <v>11.4845416635292</v>
      </c>
      <c r="K674">
        <v>67.450973802233307</v>
      </c>
      <c r="L674">
        <v>1.44134929813365</v>
      </c>
      <c r="M674">
        <v>2.20426144665602</v>
      </c>
      <c r="N674">
        <v>162.72184702053099</v>
      </c>
      <c r="O674">
        <v>2034.5998023864499</v>
      </c>
      <c r="P674">
        <v>19.495582023873101</v>
      </c>
      <c r="Q674">
        <v>11.388905025462799</v>
      </c>
      <c r="R674">
        <v>28.9196683145123</v>
      </c>
      <c r="S674">
        <v>260.36562289897802</v>
      </c>
      <c r="T674">
        <v>0</v>
      </c>
      <c r="U674">
        <v>0</v>
      </c>
      <c r="V674">
        <v>11.1359338616987</v>
      </c>
      <c r="W674">
        <v>262.75073632125299</v>
      </c>
    </row>
    <row r="675" spans="1:23" x14ac:dyDescent="0.3">
      <c r="A675" t="s">
        <v>358</v>
      </c>
      <c r="B675" t="s">
        <v>359</v>
      </c>
      <c r="C675" t="s">
        <v>26</v>
      </c>
      <c r="D675" t="s">
        <v>332</v>
      </c>
      <c r="E675" t="s">
        <v>54</v>
      </c>
      <c r="F675">
        <v>22.4961243612312</v>
      </c>
      <c r="G675">
        <v>21.768104535578999</v>
      </c>
      <c r="H675">
        <v>4.4829839255422996</v>
      </c>
      <c r="I675">
        <v>0.53854781033134203</v>
      </c>
      <c r="J675">
        <v>11.6049654648351</v>
      </c>
      <c r="K675">
        <v>64.686786161892698</v>
      </c>
      <c r="L675">
        <v>1.28892688844114</v>
      </c>
      <c r="M675">
        <v>2.1937968115542099</v>
      </c>
      <c r="N675">
        <v>166.442644493513</v>
      </c>
      <c r="O675">
        <v>2085.75246014091</v>
      </c>
      <c r="P675">
        <v>17.823538745297501</v>
      </c>
      <c r="Q675">
        <v>10.088006317447199</v>
      </c>
      <c r="R675">
        <v>26.852433781486202</v>
      </c>
      <c r="S675">
        <v>260.36562289897802</v>
      </c>
      <c r="T675">
        <v>0</v>
      </c>
      <c r="U675">
        <v>0</v>
      </c>
      <c r="V675">
        <v>11.8771914718179</v>
      </c>
      <c r="W675">
        <v>264.04633568982598</v>
      </c>
    </row>
    <row r="676" spans="1:23" x14ac:dyDescent="0.3">
      <c r="A676" t="s">
        <v>358</v>
      </c>
      <c r="B676" t="s">
        <v>359</v>
      </c>
      <c r="C676" t="s">
        <v>26</v>
      </c>
      <c r="D676" t="s">
        <v>332</v>
      </c>
      <c r="E676" t="s">
        <v>55</v>
      </c>
      <c r="F676">
        <v>22.889834670836098</v>
      </c>
      <c r="G676">
        <v>22.092051279869001</v>
      </c>
      <c r="H676">
        <v>13.3144724136686</v>
      </c>
      <c r="I676">
        <v>0.85366153946171097</v>
      </c>
      <c r="J676">
        <v>11.114195003957001</v>
      </c>
      <c r="K676">
        <v>70.409757835891796</v>
      </c>
      <c r="L676">
        <v>2.6917284428755699</v>
      </c>
      <c r="M676">
        <v>2.2638563337783402</v>
      </c>
      <c r="N676">
        <v>150.70196682956799</v>
      </c>
      <c r="O676">
        <v>1877.5121500565399</v>
      </c>
      <c r="P676">
        <v>22.380965689895699</v>
      </c>
      <c r="Q676">
        <v>14.2616280766321</v>
      </c>
      <c r="R676">
        <v>31.693378333849399</v>
      </c>
      <c r="S676">
        <v>260.36562289897802</v>
      </c>
      <c r="T676">
        <v>0</v>
      </c>
      <c r="U676">
        <v>0</v>
      </c>
      <c r="V676">
        <v>12.1448995305072</v>
      </c>
      <c r="W676">
        <v>246.90630054071701</v>
      </c>
    </row>
    <row r="677" spans="1:23" x14ac:dyDescent="0.3">
      <c r="A677" t="s">
        <v>358</v>
      </c>
      <c r="B677" t="s">
        <v>359</v>
      </c>
      <c r="C677" t="s">
        <v>26</v>
      </c>
      <c r="D677" t="s">
        <v>333</v>
      </c>
      <c r="E677" t="s">
        <v>56</v>
      </c>
      <c r="F677">
        <v>21.3874980377234</v>
      </c>
      <c r="G677">
        <v>20.4397889192477</v>
      </c>
      <c r="H677">
        <v>28.408866986647499</v>
      </c>
      <c r="I677">
        <v>1.39690622782742</v>
      </c>
      <c r="J677">
        <v>10.860321979231699</v>
      </c>
      <c r="K677">
        <v>75.080586628238805</v>
      </c>
      <c r="L677">
        <v>3.57651875773657</v>
      </c>
      <c r="M677">
        <v>2.3275812174259101</v>
      </c>
      <c r="N677">
        <v>136.68490422475799</v>
      </c>
      <c r="O677">
        <v>1757.3403762524099</v>
      </c>
      <c r="P677">
        <v>28.211071667944399</v>
      </c>
      <c r="Q677">
        <v>20.170677063845201</v>
      </c>
      <c r="R677">
        <v>37.207428954206101</v>
      </c>
      <c r="S677">
        <v>273.43995268298102</v>
      </c>
      <c r="T677">
        <v>0</v>
      </c>
      <c r="U677">
        <v>0</v>
      </c>
      <c r="V677">
        <v>10.678234045470401</v>
      </c>
      <c r="W677">
        <v>231.56802446004301</v>
      </c>
    </row>
    <row r="678" spans="1:23" x14ac:dyDescent="0.3">
      <c r="A678" t="s">
        <v>358</v>
      </c>
      <c r="B678" t="s">
        <v>359</v>
      </c>
      <c r="C678" t="s">
        <v>26</v>
      </c>
      <c r="D678" t="s">
        <v>333</v>
      </c>
      <c r="E678" t="s">
        <v>57</v>
      </c>
      <c r="F678">
        <v>21.853267959650001</v>
      </c>
      <c r="G678">
        <v>21.060624974741799</v>
      </c>
      <c r="H678">
        <v>11.440342171683</v>
      </c>
      <c r="I678">
        <v>0.78473759553562805</v>
      </c>
      <c r="J678">
        <v>11.115984621724101</v>
      </c>
      <c r="K678">
        <v>68.254097451873605</v>
      </c>
      <c r="L678">
        <v>1.6194892960446501</v>
      </c>
      <c r="M678">
        <v>2.0580569414064902</v>
      </c>
      <c r="N678">
        <v>154.00617986015601</v>
      </c>
      <c r="O678">
        <v>1991.5606641234201</v>
      </c>
      <c r="P678">
        <v>21.4336252006397</v>
      </c>
      <c r="Q678">
        <v>13.195243818310299</v>
      </c>
      <c r="R678">
        <v>30.949377074179701</v>
      </c>
      <c r="S678">
        <v>273.43995268298102</v>
      </c>
      <c r="T678">
        <v>0</v>
      </c>
      <c r="U678">
        <v>0</v>
      </c>
      <c r="V678">
        <v>12.4402491018659</v>
      </c>
      <c r="W678">
        <v>263.01581779354598</v>
      </c>
    </row>
    <row r="679" spans="1:23" x14ac:dyDescent="0.3">
      <c r="A679" t="s">
        <v>358</v>
      </c>
      <c r="B679" t="s">
        <v>359</v>
      </c>
      <c r="C679" t="s">
        <v>26</v>
      </c>
      <c r="D679" t="s">
        <v>333</v>
      </c>
      <c r="E679" t="s">
        <v>58</v>
      </c>
      <c r="F679">
        <v>22.261619686390301</v>
      </c>
      <c r="G679">
        <v>21.516675658847198</v>
      </c>
      <c r="H679">
        <v>6.3187665775925996</v>
      </c>
      <c r="I679">
        <v>0.60314886156511005</v>
      </c>
      <c r="J679">
        <v>11.131058090904601</v>
      </c>
      <c r="K679">
        <v>65.433570598853606</v>
      </c>
      <c r="L679">
        <v>1.1563731235065</v>
      </c>
      <c r="M679">
        <v>1.9783163515412401</v>
      </c>
      <c r="N679">
        <v>157.97136239887499</v>
      </c>
      <c r="O679">
        <v>2046.5583744625301</v>
      </c>
      <c r="P679">
        <v>19.101515012029701</v>
      </c>
      <c r="Q679">
        <v>10.9945240298306</v>
      </c>
      <c r="R679">
        <v>28.5480931445795</v>
      </c>
      <c r="S679">
        <v>273.43995268298102</v>
      </c>
      <c r="T679">
        <v>0</v>
      </c>
      <c r="U679">
        <v>0</v>
      </c>
      <c r="V679">
        <v>12.667904441174301</v>
      </c>
      <c r="W679">
        <v>268.86977213521698</v>
      </c>
    </row>
    <row r="680" spans="1:23" x14ac:dyDescent="0.3">
      <c r="A680" t="s">
        <v>358</v>
      </c>
      <c r="B680" t="s">
        <v>359</v>
      </c>
      <c r="C680" t="s">
        <v>26</v>
      </c>
      <c r="D680" t="s">
        <v>333</v>
      </c>
      <c r="E680" t="s">
        <v>59</v>
      </c>
      <c r="F680">
        <v>22.155208285002299</v>
      </c>
      <c r="G680">
        <v>21.2454845987025</v>
      </c>
      <c r="H680">
        <v>23.934784011551699</v>
      </c>
      <c r="I680">
        <v>1.24948954904281</v>
      </c>
      <c r="J680">
        <v>10.898892968586599</v>
      </c>
      <c r="K680">
        <v>76.301450337524003</v>
      </c>
      <c r="L680">
        <v>3.1285044505198401</v>
      </c>
      <c r="M680">
        <v>2.2820653905672299</v>
      </c>
      <c r="N680">
        <v>140.69554597362301</v>
      </c>
      <c r="O680">
        <v>1808.19103279623</v>
      </c>
      <c r="P680">
        <v>27.197827990953598</v>
      </c>
      <c r="Q680">
        <v>18.556088369536699</v>
      </c>
      <c r="R680">
        <v>36.981802635155198</v>
      </c>
      <c r="S680">
        <v>273.43995268298102</v>
      </c>
      <c r="T680">
        <v>0</v>
      </c>
      <c r="U680">
        <v>0</v>
      </c>
      <c r="V680">
        <v>12.994485291476799</v>
      </c>
      <c r="W680">
        <v>247.10411050098301</v>
      </c>
    </row>
    <row r="681" spans="1:23" x14ac:dyDescent="0.3">
      <c r="A681" t="s">
        <v>358</v>
      </c>
      <c r="B681" t="s">
        <v>359</v>
      </c>
      <c r="C681" t="s">
        <v>26</v>
      </c>
      <c r="D681" t="s">
        <v>334</v>
      </c>
      <c r="E681" t="s">
        <v>60</v>
      </c>
      <c r="F681">
        <v>21.888956166397499</v>
      </c>
      <c r="G681">
        <v>21.055634008247701</v>
      </c>
      <c r="H681">
        <v>21.457768696966699</v>
      </c>
      <c r="I681">
        <v>1.13014442901029</v>
      </c>
      <c r="J681">
        <v>10.512595264755699</v>
      </c>
      <c r="K681">
        <v>69.188255215052195</v>
      </c>
      <c r="L681">
        <v>3.0402866430914002</v>
      </c>
      <c r="M681">
        <v>1.91400789231937</v>
      </c>
      <c r="N681">
        <v>129.361672051971</v>
      </c>
      <c r="O681">
        <v>1744.3533372793299</v>
      </c>
      <c r="P681">
        <v>25.946121870092199</v>
      </c>
      <c r="Q681">
        <v>18.694168780271902</v>
      </c>
      <c r="R681">
        <v>34.0398761792828</v>
      </c>
      <c r="S681">
        <v>239.48121704886699</v>
      </c>
      <c r="T681">
        <v>0</v>
      </c>
      <c r="U681">
        <v>0</v>
      </c>
      <c r="V681">
        <v>13.8499221301914</v>
      </c>
      <c r="W681">
        <v>228.69674812114999</v>
      </c>
    </row>
    <row r="682" spans="1:23" x14ac:dyDescent="0.3">
      <c r="A682" t="s">
        <v>358</v>
      </c>
      <c r="B682" t="s">
        <v>359</v>
      </c>
      <c r="C682" t="s">
        <v>26</v>
      </c>
      <c r="D682" t="s">
        <v>334</v>
      </c>
      <c r="E682" t="s">
        <v>61</v>
      </c>
      <c r="F682">
        <v>21.203609207533901</v>
      </c>
      <c r="G682">
        <v>20.4975265128137</v>
      </c>
      <c r="H682">
        <v>8.6969301359944495</v>
      </c>
      <c r="I682">
        <v>0.66009650854994495</v>
      </c>
      <c r="J682">
        <v>10.416996532342999</v>
      </c>
      <c r="K682">
        <v>63.854528321708202</v>
      </c>
      <c r="L682">
        <v>1.2627035265027899</v>
      </c>
      <c r="M682">
        <v>1.6941069439916101</v>
      </c>
      <c r="N682">
        <v>142.876812007528</v>
      </c>
      <c r="O682">
        <v>1948.7539775774201</v>
      </c>
      <c r="P682">
        <v>19.687750587092101</v>
      </c>
      <c r="Q682">
        <v>12.346650360990299</v>
      </c>
      <c r="R682">
        <v>28.148503644836801</v>
      </c>
      <c r="S682">
        <v>239.48121704886699</v>
      </c>
      <c r="T682">
        <v>0</v>
      </c>
      <c r="U682">
        <v>0</v>
      </c>
      <c r="V682">
        <v>16.009440403480301</v>
      </c>
      <c r="W682">
        <v>255.91578253155899</v>
      </c>
    </row>
    <row r="683" spans="1:23" x14ac:dyDescent="0.3">
      <c r="A683" t="s">
        <v>358</v>
      </c>
      <c r="B683" t="s">
        <v>359</v>
      </c>
      <c r="C683" t="s">
        <v>26</v>
      </c>
      <c r="D683" t="s">
        <v>334</v>
      </c>
      <c r="E683" t="s">
        <v>62</v>
      </c>
      <c r="F683">
        <v>21.787754513561001</v>
      </c>
      <c r="G683">
        <v>21.1099302882172</v>
      </c>
      <c r="H683">
        <v>4.8766599368183901</v>
      </c>
      <c r="I683">
        <v>0.53470085505004095</v>
      </c>
      <c r="J683">
        <v>10.5945457752373</v>
      </c>
      <c r="K683">
        <v>62.555414013042999</v>
      </c>
      <c r="L683">
        <v>0.95868826151494002</v>
      </c>
      <c r="M683">
        <v>1.6663501116127</v>
      </c>
      <c r="N683">
        <v>149.54963628026499</v>
      </c>
      <c r="O683">
        <v>2046.88673686068</v>
      </c>
      <c r="P683">
        <v>17.800070648332198</v>
      </c>
      <c r="Q683">
        <v>10.5097232817765</v>
      </c>
      <c r="R683">
        <v>26.278418370132801</v>
      </c>
      <c r="S683">
        <v>239.48121704886699</v>
      </c>
      <c r="T683">
        <v>0</v>
      </c>
      <c r="U683">
        <v>0</v>
      </c>
      <c r="V683">
        <v>16.467247223026099</v>
      </c>
      <c r="W683">
        <v>265.79710356746</v>
      </c>
    </row>
    <row r="684" spans="1:23" x14ac:dyDescent="0.3">
      <c r="A684" t="s">
        <v>358</v>
      </c>
      <c r="B684" t="s">
        <v>359</v>
      </c>
      <c r="C684" t="s">
        <v>26</v>
      </c>
      <c r="D684" t="s">
        <v>334</v>
      </c>
      <c r="E684" t="s">
        <v>63</v>
      </c>
      <c r="F684">
        <v>23.059965151281201</v>
      </c>
      <c r="G684">
        <v>22.2415038120429</v>
      </c>
      <c r="H684">
        <v>18.908717230545399</v>
      </c>
      <c r="I684">
        <v>1.0599712096875999</v>
      </c>
      <c r="J684">
        <v>10.645991129364999</v>
      </c>
      <c r="K684">
        <v>73.205035213325402</v>
      </c>
      <c r="L684">
        <v>2.7502514378328802</v>
      </c>
      <c r="M684">
        <v>1.92119791492665</v>
      </c>
      <c r="N684">
        <v>134.347214969372</v>
      </c>
      <c r="O684">
        <v>1811.8292357610301</v>
      </c>
      <c r="P684">
        <v>25.865314012910801</v>
      </c>
      <c r="Q684">
        <v>17.798293273959501</v>
      </c>
      <c r="R684">
        <v>34.975943451049197</v>
      </c>
      <c r="S684">
        <v>239.48121704886699</v>
      </c>
      <c r="T684">
        <v>0</v>
      </c>
      <c r="U684">
        <v>0</v>
      </c>
      <c r="V684">
        <v>17.697058067391101</v>
      </c>
      <c r="W684">
        <v>249.50025810686699</v>
      </c>
    </row>
    <row r="685" spans="1:23" x14ac:dyDescent="0.3">
      <c r="A685" t="s">
        <v>358</v>
      </c>
      <c r="B685" t="s">
        <v>359</v>
      </c>
      <c r="C685" t="s">
        <v>26</v>
      </c>
      <c r="D685" t="s">
        <v>335</v>
      </c>
      <c r="E685" t="s">
        <v>64</v>
      </c>
      <c r="F685">
        <v>20.3524375260764</v>
      </c>
      <c r="G685">
        <v>19.502396048186402</v>
      </c>
      <c r="H685">
        <v>26.365472030205598</v>
      </c>
      <c r="I685">
        <v>1.32520428914671</v>
      </c>
      <c r="J685">
        <v>10.1770203653432</v>
      </c>
      <c r="K685">
        <v>70.988078606807804</v>
      </c>
      <c r="L685">
        <v>3.2104734178569099</v>
      </c>
      <c r="M685">
        <v>1.7179822010152499</v>
      </c>
      <c r="N685">
        <v>119.70557180895101</v>
      </c>
      <c r="O685">
        <v>1756.4866453602599</v>
      </c>
      <c r="P685">
        <v>26.608566699809298</v>
      </c>
      <c r="Q685">
        <v>18.6225492047034</v>
      </c>
      <c r="R685">
        <v>35.662277383032503</v>
      </c>
      <c r="S685">
        <v>213.90577103653399</v>
      </c>
      <c r="T685">
        <v>0</v>
      </c>
      <c r="U685">
        <v>0</v>
      </c>
      <c r="V685">
        <v>13.7299867683606</v>
      </c>
      <c r="W685">
        <v>222.551393535285</v>
      </c>
    </row>
    <row r="686" spans="1:23" x14ac:dyDescent="0.3">
      <c r="A686" t="s">
        <v>358</v>
      </c>
      <c r="B686" t="s">
        <v>359</v>
      </c>
      <c r="C686" t="s">
        <v>26</v>
      </c>
      <c r="D686" t="s">
        <v>335</v>
      </c>
      <c r="E686" t="s">
        <v>65</v>
      </c>
      <c r="F686">
        <v>20.461603769955001</v>
      </c>
      <c r="G686">
        <v>19.781799708757799</v>
      </c>
      <c r="H686">
        <v>9.5900458854625992</v>
      </c>
      <c r="I686">
        <v>0.70849796044936997</v>
      </c>
      <c r="J686">
        <v>9.9337975229106998</v>
      </c>
      <c r="K686">
        <v>63.902162144786999</v>
      </c>
      <c r="L686">
        <v>1.3219673165542001</v>
      </c>
      <c r="M686">
        <v>1.3595322443419899</v>
      </c>
      <c r="N686">
        <v>135.16221925091801</v>
      </c>
      <c r="O686">
        <v>1991.65582167445</v>
      </c>
      <c r="P686">
        <v>20.418510025382002</v>
      </c>
      <c r="Q686">
        <v>12.2311266614199</v>
      </c>
      <c r="R686">
        <v>29.9676725501661</v>
      </c>
      <c r="S686">
        <v>213.90577103653399</v>
      </c>
      <c r="T686">
        <v>0</v>
      </c>
      <c r="U686">
        <v>0</v>
      </c>
      <c r="V686">
        <v>15.685170760218</v>
      </c>
      <c r="W686">
        <v>251.15252380889501</v>
      </c>
    </row>
    <row r="687" spans="1:23" x14ac:dyDescent="0.3">
      <c r="A687" t="s">
        <v>358</v>
      </c>
      <c r="B687" t="s">
        <v>359</v>
      </c>
      <c r="C687" t="s">
        <v>26</v>
      </c>
      <c r="D687" t="s">
        <v>335</v>
      </c>
      <c r="E687" t="s">
        <v>66</v>
      </c>
      <c r="F687">
        <v>20.7899656377339</v>
      </c>
      <c r="G687">
        <v>20.152480355724499</v>
      </c>
      <c r="H687">
        <v>5.5634555184812102</v>
      </c>
      <c r="I687">
        <v>0.56705462738202095</v>
      </c>
      <c r="J687">
        <v>9.7610726684494207</v>
      </c>
      <c r="K687">
        <v>61.6519446133304</v>
      </c>
      <c r="L687">
        <v>1.0545007478322399</v>
      </c>
      <c r="M687">
        <v>1.2693179047588601</v>
      </c>
      <c r="N687">
        <v>136.834138415323</v>
      </c>
      <c r="O687">
        <v>2017.7522174163</v>
      </c>
      <c r="P687">
        <v>18.6902962416059</v>
      </c>
      <c r="Q687">
        <v>10.5939361326392</v>
      </c>
      <c r="R687">
        <v>28.193564900678101</v>
      </c>
      <c r="S687">
        <v>213.90577103653399</v>
      </c>
      <c r="T687">
        <v>0</v>
      </c>
      <c r="U687">
        <v>0</v>
      </c>
      <c r="V687">
        <v>16.156382240593501</v>
      </c>
      <c r="W687">
        <v>254.13487788696301</v>
      </c>
    </row>
    <row r="688" spans="1:23" x14ac:dyDescent="0.3">
      <c r="A688" t="s">
        <v>358</v>
      </c>
      <c r="B688" t="s">
        <v>359</v>
      </c>
      <c r="C688" t="s">
        <v>26</v>
      </c>
      <c r="D688" t="s">
        <v>335</v>
      </c>
      <c r="E688" t="s">
        <v>67</v>
      </c>
      <c r="F688">
        <v>20.2543486857742</v>
      </c>
      <c r="G688">
        <v>19.502515026045199</v>
      </c>
      <c r="H688">
        <v>18.020388748272801</v>
      </c>
      <c r="I688">
        <v>1.01835060392847</v>
      </c>
      <c r="J688">
        <v>9.5737492375529598</v>
      </c>
      <c r="K688">
        <v>68.170880311362197</v>
      </c>
      <c r="L688">
        <v>2.3117071216328098</v>
      </c>
      <c r="M688">
        <v>1.5099142891880599</v>
      </c>
      <c r="N688">
        <v>120.18947162197099</v>
      </c>
      <c r="O688">
        <v>1762.9208753164</v>
      </c>
      <c r="P688">
        <v>23.661722097348498</v>
      </c>
      <c r="Q688">
        <v>15.320802940193801</v>
      </c>
      <c r="R688">
        <v>33.268143232189203</v>
      </c>
      <c r="S688">
        <v>213.90577103653399</v>
      </c>
      <c r="T688">
        <v>0</v>
      </c>
      <c r="U688">
        <v>0</v>
      </c>
      <c r="V688">
        <v>16.190392291678702</v>
      </c>
      <c r="W688">
        <v>233.75748132817299</v>
      </c>
    </row>
    <row r="689" spans="1:23" x14ac:dyDescent="0.3">
      <c r="A689" t="s">
        <v>358</v>
      </c>
      <c r="B689" t="s">
        <v>359</v>
      </c>
      <c r="C689" t="s">
        <v>26</v>
      </c>
      <c r="D689" t="s">
        <v>336</v>
      </c>
      <c r="E689" t="s">
        <v>68</v>
      </c>
      <c r="F689">
        <v>20.678434092266802</v>
      </c>
      <c r="G689">
        <v>19.8305156838199</v>
      </c>
      <c r="H689">
        <v>26.127701890431801</v>
      </c>
      <c r="I689">
        <v>1.33400166812467</v>
      </c>
      <c r="J689">
        <v>9.8822903005598306</v>
      </c>
      <c r="K689">
        <v>75.022796634475796</v>
      </c>
      <c r="L689">
        <v>3.2132965624651399</v>
      </c>
      <c r="M689">
        <v>1.6421416042375001</v>
      </c>
      <c r="N689">
        <v>116.399802023896</v>
      </c>
      <c r="O689">
        <v>1816.91386933901</v>
      </c>
      <c r="P689">
        <v>28.581866904449601</v>
      </c>
      <c r="Q689">
        <v>20.740844706430799</v>
      </c>
      <c r="R689">
        <v>37.318772470434403</v>
      </c>
      <c r="S689">
        <v>217.70383797814401</v>
      </c>
      <c r="T689">
        <v>0</v>
      </c>
      <c r="U689">
        <v>0</v>
      </c>
      <c r="V689">
        <v>16.228183435722102</v>
      </c>
      <c r="W689">
        <v>230.63410034507999</v>
      </c>
    </row>
    <row r="690" spans="1:23" x14ac:dyDescent="0.3">
      <c r="A690" t="s">
        <v>358</v>
      </c>
      <c r="B690" t="s">
        <v>359</v>
      </c>
      <c r="C690" t="s">
        <v>26</v>
      </c>
      <c r="D690" t="s">
        <v>336</v>
      </c>
      <c r="E690" t="s">
        <v>69</v>
      </c>
      <c r="F690">
        <v>20.689587800769399</v>
      </c>
      <c r="G690">
        <v>19.9877667888186</v>
      </c>
      <c r="H690">
        <v>12.371551804396301</v>
      </c>
      <c r="I690">
        <v>0.82989740488479502</v>
      </c>
      <c r="J690">
        <v>9.4355129170773608</v>
      </c>
      <c r="K690">
        <v>67.844113988368093</v>
      </c>
      <c r="L690">
        <v>1.70894200145899</v>
      </c>
      <c r="M690">
        <v>1.31104044056896</v>
      </c>
      <c r="N690">
        <v>124.37089442253399</v>
      </c>
      <c r="O690">
        <v>1977.0780169935399</v>
      </c>
      <c r="P690">
        <v>21.800163858802499</v>
      </c>
      <c r="Q690">
        <v>14.0971439258076</v>
      </c>
      <c r="R690">
        <v>30.637859778015599</v>
      </c>
      <c r="S690">
        <v>217.70383797814401</v>
      </c>
      <c r="T690">
        <v>0</v>
      </c>
      <c r="U690">
        <v>0</v>
      </c>
      <c r="V690">
        <v>19.9334982586089</v>
      </c>
      <c r="W690">
        <v>248.14962112083501</v>
      </c>
    </row>
    <row r="691" spans="1:23" x14ac:dyDescent="0.3">
      <c r="A691" t="s">
        <v>358</v>
      </c>
      <c r="B691" t="s">
        <v>359</v>
      </c>
      <c r="C691" t="s">
        <v>26</v>
      </c>
      <c r="D691" t="s">
        <v>336</v>
      </c>
      <c r="E691" t="s">
        <v>70</v>
      </c>
      <c r="F691">
        <v>21.321527271383101</v>
      </c>
      <c r="G691">
        <v>20.672076274584601</v>
      </c>
      <c r="H691">
        <v>7.1185198825389202</v>
      </c>
      <c r="I691">
        <v>0.65066210343721897</v>
      </c>
      <c r="J691">
        <v>9.2614893360530299</v>
      </c>
      <c r="K691">
        <v>64.973626770622701</v>
      </c>
      <c r="L691">
        <v>1.3987093646606601</v>
      </c>
      <c r="M691">
        <v>1.1864152215240999</v>
      </c>
      <c r="N691">
        <v>127.132581209671</v>
      </c>
      <c r="O691">
        <v>2033.4231827101</v>
      </c>
      <c r="P691">
        <v>19.080583475202602</v>
      </c>
      <c r="Q691">
        <v>11.532897731349699</v>
      </c>
      <c r="R691">
        <v>27.8357875909517</v>
      </c>
      <c r="S691">
        <v>217.70383797814401</v>
      </c>
      <c r="T691">
        <v>0</v>
      </c>
      <c r="U691">
        <v>0</v>
      </c>
      <c r="V691">
        <v>21.3689593690547</v>
      </c>
      <c r="W691">
        <v>252.47936905846001</v>
      </c>
    </row>
    <row r="692" spans="1:23" x14ac:dyDescent="0.3">
      <c r="A692" t="s">
        <v>358</v>
      </c>
      <c r="B692" t="s">
        <v>359</v>
      </c>
      <c r="C692" t="s">
        <v>26</v>
      </c>
      <c r="D692" t="s">
        <v>336</v>
      </c>
      <c r="E692" t="s">
        <v>71</v>
      </c>
      <c r="F692">
        <v>21.424190865789001</v>
      </c>
      <c r="G692">
        <v>20.609008452546799</v>
      </c>
      <c r="H692">
        <v>23.188670901298099</v>
      </c>
      <c r="I692">
        <v>1.2342751184752001</v>
      </c>
      <c r="J692">
        <v>9.6569881738601104</v>
      </c>
      <c r="K692">
        <v>75.227528473300694</v>
      </c>
      <c r="L692">
        <v>3.0357902400876098</v>
      </c>
      <c r="M692">
        <v>1.5584314980781999</v>
      </c>
      <c r="N692">
        <v>116.405413749915</v>
      </c>
      <c r="O692">
        <v>1821.3001806980401</v>
      </c>
      <c r="P692">
        <v>27.341703198300401</v>
      </c>
      <c r="Q692">
        <v>19.259492387208301</v>
      </c>
      <c r="R692">
        <v>36.426187897528401</v>
      </c>
      <c r="S692">
        <v>217.70383797814401</v>
      </c>
      <c r="T692">
        <v>0</v>
      </c>
      <c r="U692">
        <v>0</v>
      </c>
      <c r="V692">
        <v>21.524069027265099</v>
      </c>
      <c r="W692">
        <v>236.613281278356</v>
      </c>
    </row>
    <row r="693" spans="1:23" x14ac:dyDescent="0.3">
      <c r="A693" t="s">
        <v>358</v>
      </c>
      <c r="B693" t="s">
        <v>359</v>
      </c>
      <c r="C693" t="s">
        <v>26</v>
      </c>
      <c r="D693" t="s">
        <v>337</v>
      </c>
      <c r="E693" t="s">
        <v>72</v>
      </c>
      <c r="F693">
        <v>19.019944250414401</v>
      </c>
      <c r="G693">
        <v>18.2248645075043</v>
      </c>
      <c r="H693">
        <v>27.100369492388001</v>
      </c>
      <c r="I693">
        <v>1.3556484366469601</v>
      </c>
      <c r="J693">
        <v>8.4506730691264291</v>
      </c>
      <c r="K693">
        <v>72.777885258908697</v>
      </c>
      <c r="L693">
        <v>3.0565095156956601</v>
      </c>
      <c r="M693">
        <v>1.51044029100153</v>
      </c>
      <c r="N693">
        <v>100.285035941351</v>
      </c>
      <c r="O693">
        <v>1752.0350847467901</v>
      </c>
      <c r="P693">
        <v>27.168572540178602</v>
      </c>
      <c r="Q693">
        <v>18.7942247654344</v>
      </c>
      <c r="R693">
        <v>36.692672967467701</v>
      </c>
      <c r="S693">
        <v>199.21406126312201</v>
      </c>
      <c r="T693">
        <v>0</v>
      </c>
      <c r="U693">
        <v>0</v>
      </c>
      <c r="V693">
        <v>19.804262520354602</v>
      </c>
      <c r="W693">
        <v>217.781958126425</v>
      </c>
    </row>
    <row r="694" spans="1:23" x14ac:dyDescent="0.3">
      <c r="A694" t="s">
        <v>358</v>
      </c>
      <c r="B694" t="s">
        <v>359</v>
      </c>
      <c r="C694" t="s">
        <v>26</v>
      </c>
      <c r="D694" t="s">
        <v>337</v>
      </c>
      <c r="E694" t="s">
        <v>73</v>
      </c>
      <c r="F694">
        <v>19.747454778626299</v>
      </c>
      <c r="G694">
        <v>19.105383080602401</v>
      </c>
      <c r="H694">
        <v>11.115239456126901</v>
      </c>
      <c r="I694">
        <v>0.78577940335101104</v>
      </c>
      <c r="J694">
        <v>8.3795033883154009</v>
      </c>
      <c r="K694">
        <v>66.868422739008295</v>
      </c>
      <c r="L694">
        <v>1.4195361761521601</v>
      </c>
      <c r="M694">
        <v>1.1224362918408199</v>
      </c>
      <c r="N694">
        <v>112.327592365813</v>
      </c>
      <c r="O694">
        <v>1983.9385637181099</v>
      </c>
      <c r="P694">
        <v>21.505578590217802</v>
      </c>
      <c r="Q694">
        <v>12.821509187238901</v>
      </c>
      <c r="R694">
        <v>31.640402885642501</v>
      </c>
      <c r="S694">
        <v>199.21406126312201</v>
      </c>
      <c r="T694">
        <v>0</v>
      </c>
      <c r="U694">
        <v>0</v>
      </c>
      <c r="V694">
        <v>22.779739541527299</v>
      </c>
      <c r="W694">
        <v>244.02344418371001</v>
      </c>
    </row>
    <row r="695" spans="1:23" x14ac:dyDescent="0.3">
      <c r="A695" t="s">
        <v>358</v>
      </c>
      <c r="B695" t="s">
        <v>359</v>
      </c>
      <c r="C695" t="s">
        <v>26</v>
      </c>
      <c r="D695" t="s">
        <v>337</v>
      </c>
      <c r="E695" t="s">
        <v>74</v>
      </c>
      <c r="F695">
        <v>20.066492569722101</v>
      </c>
      <c r="G695">
        <v>19.463757002821101</v>
      </c>
      <c r="H695">
        <v>6.8123451480415298</v>
      </c>
      <c r="I695">
        <v>0.63303155895365104</v>
      </c>
      <c r="J695">
        <v>8.4202908041121898</v>
      </c>
      <c r="K695">
        <v>64.557866430523603</v>
      </c>
      <c r="L695">
        <v>1.0644164067397599</v>
      </c>
      <c r="M695">
        <v>1.01578874198887</v>
      </c>
      <c r="N695">
        <v>116.52913217387599</v>
      </c>
      <c r="O695">
        <v>2064.6093174569601</v>
      </c>
      <c r="P695">
        <v>19.769131159818901</v>
      </c>
      <c r="Q695">
        <v>11.177644576813799</v>
      </c>
      <c r="R695">
        <v>29.858826202929102</v>
      </c>
      <c r="S695">
        <v>199.21406126312201</v>
      </c>
      <c r="T695">
        <v>0</v>
      </c>
      <c r="U695">
        <v>0</v>
      </c>
      <c r="V695">
        <v>23.599591764246799</v>
      </c>
      <c r="W695">
        <v>249.27040373954699</v>
      </c>
    </row>
    <row r="696" spans="1:23" x14ac:dyDescent="0.3">
      <c r="A696" t="s">
        <v>358</v>
      </c>
      <c r="B696" t="s">
        <v>359</v>
      </c>
      <c r="C696" t="s">
        <v>26</v>
      </c>
      <c r="D696" t="s">
        <v>337</v>
      </c>
      <c r="E696" t="s">
        <v>75</v>
      </c>
      <c r="F696">
        <v>19.064431103609301</v>
      </c>
      <c r="G696">
        <v>18.361775324356501</v>
      </c>
      <c r="H696">
        <v>18.626482107353201</v>
      </c>
      <c r="I696">
        <v>1.0461937007466899</v>
      </c>
      <c r="J696">
        <v>8.0785852604240809</v>
      </c>
      <c r="K696">
        <v>69.595497443335404</v>
      </c>
      <c r="L696">
        <v>2.1884315788886002</v>
      </c>
      <c r="M696">
        <v>1.27434957067846</v>
      </c>
      <c r="N696">
        <v>101.859762105838</v>
      </c>
      <c r="O696">
        <v>1786.5877772909701</v>
      </c>
      <c r="P696">
        <v>24.082053008855699</v>
      </c>
      <c r="Q696">
        <v>15.427309443342599</v>
      </c>
      <c r="R696">
        <v>34.072737320994001</v>
      </c>
      <c r="S696">
        <v>199.21406126312201</v>
      </c>
      <c r="T696">
        <v>0</v>
      </c>
      <c r="U696">
        <v>0</v>
      </c>
      <c r="V696">
        <v>23.891127624026002</v>
      </c>
      <c r="W696">
        <v>228.02488094405601</v>
      </c>
    </row>
    <row r="697" spans="1:23" x14ac:dyDescent="0.3">
      <c r="A697" t="s">
        <v>358</v>
      </c>
      <c r="B697" t="s">
        <v>359</v>
      </c>
      <c r="C697" t="s">
        <v>26</v>
      </c>
      <c r="D697" t="s">
        <v>338</v>
      </c>
      <c r="E697" t="s">
        <v>76</v>
      </c>
      <c r="F697">
        <v>17.6500369357592</v>
      </c>
      <c r="G697">
        <v>17.0137627915175</v>
      </c>
      <c r="H697">
        <v>16.637857093733899</v>
      </c>
      <c r="I697">
        <v>0.96123921768717502</v>
      </c>
      <c r="J697">
        <v>7.4920623057880196</v>
      </c>
      <c r="K697">
        <v>63.287924054072697</v>
      </c>
      <c r="L697">
        <v>1.99366991838102</v>
      </c>
      <c r="M697">
        <v>1.0665015166859899</v>
      </c>
      <c r="N697">
        <v>87.958467380737304</v>
      </c>
      <c r="O697">
        <v>1693.0263619632501</v>
      </c>
      <c r="P697">
        <v>20.719150741154699</v>
      </c>
      <c r="Q697">
        <v>13.7973515052342</v>
      </c>
      <c r="R697">
        <v>28.635866645222698</v>
      </c>
      <c r="S697">
        <v>171.76800699257899</v>
      </c>
      <c r="T697">
        <v>0</v>
      </c>
      <c r="U697">
        <v>0</v>
      </c>
      <c r="V697">
        <v>23.080727650174801</v>
      </c>
      <c r="W697">
        <v>203.61823154032299</v>
      </c>
    </row>
    <row r="698" spans="1:23" x14ac:dyDescent="0.3">
      <c r="A698" t="s">
        <v>358</v>
      </c>
      <c r="B698" t="s">
        <v>359</v>
      </c>
      <c r="C698" t="s">
        <v>26</v>
      </c>
      <c r="D698" t="s">
        <v>338</v>
      </c>
      <c r="E698" t="s">
        <v>77</v>
      </c>
      <c r="F698">
        <v>18.506816873680201</v>
      </c>
      <c r="G698">
        <v>17.945056674185601</v>
      </c>
      <c r="H698">
        <v>8.2318259500137305</v>
      </c>
      <c r="I698">
        <v>0.66959094962466204</v>
      </c>
      <c r="J698">
        <v>7.5910925304113501</v>
      </c>
      <c r="K698">
        <v>62.461173128365701</v>
      </c>
      <c r="L698">
        <v>1.0114533457827</v>
      </c>
      <c r="M698">
        <v>0.88460083190855998</v>
      </c>
      <c r="N698">
        <v>102.050152505138</v>
      </c>
      <c r="O698">
        <v>1985.57219779757</v>
      </c>
      <c r="P698">
        <v>18.454274413550301</v>
      </c>
      <c r="Q698">
        <v>11.115304351487501</v>
      </c>
      <c r="R698">
        <v>26.9921621944214</v>
      </c>
      <c r="S698">
        <v>171.76800699257899</v>
      </c>
      <c r="T698">
        <v>0</v>
      </c>
      <c r="U698">
        <v>0</v>
      </c>
      <c r="V698">
        <v>26.696280551009</v>
      </c>
      <c r="W698">
        <v>231.49944758024699</v>
      </c>
    </row>
    <row r="699" spans="1:23" x14ac:dyDescent="0.3">
      <c r="A699" t="s">
        <v>358</v>
      </c>
      <c r="B699" t="s">
        <v>359</v>
      </c>
      <c r="C699" t="s">
        <v>26</v>
      </c>
      <c r="D699" t="s">
        <v>338</v>
      </c>
      <c r="E699" t="s">
        <v>78</v>
      </c>
      <c r="F699">
        <v>19.040071845450299</v>
      </c>
      <c r="G699">
        <v>18.507181044206501</v>
      </c>
      <c r="H699">
        <v>5.20874750446219</v>
      </c>
      <c r="I699">
        <v>0.56769914046280201</v>
      </c>
      <c r="J699">
        <v>7.5243757867355301</v>
      </c>
      <c r="K699">
        <v>60.980004865324702</v>
      </c>
      <c r="L699">
        <v>0.84757704734238004</v>
      </c>
      <c r="M699">
        <v>0.82243709521407604</v>
      </c>
      <c r="N699">
        <v>105.052473183526</v>
      </c>
      <c r="O699">
        <v>2050.6036206669301</v>
      </c>
      <c r="P699">
        <v>17.260401820494302</v>
      </c>
      <c r="Q699">
        <v>10.000981183451801</v>
      </c>
      <c r="R699">
        <v>25.750142551546901</v>
      </c>
      <c r="S699">
        <v>171.76800699257899</v>
      </c>
      <c r="T699">
        <v>0</v>
      </c>
      <c r="U699">
        <v>0</v>
      </c>
      <c r="V699">
        <v>27.1353206508998</v>
      </c>
      <c r="W699">
        <v>235.96380439756999</v>
      </c>
    </row>
    <row r="700" spans="1:23" x14ac:dyDescent="0.3">
      <c r="A700" t="s">
        <v>358</v>
      </c>
      <c r="B700" t="s">
        <v>359</v>
      </c>
      <c r="C700" t="s">
        <v>26</v>
      </c>
      <c r="D700" t="s">
        <v>338</v>
      </c>
      <c r="E700" t="s">
        <v>79</v>
      </c>
      <c r="F700">
        <v>18.222193353519501</v>
      </c>
      <c r="G700">
        <v>17.6067275428017</v>
      </c>
      <c r="H700">
        <v>13.982722454309</v>
      </c>
      <c r="I700">
        <v>0.88067827925967701</v>
      </c>
      <c r="J700">
        <v>7.5113592757627901</v>
      </c>
      <c r="K700">
        <v>65.644130733221701</v>
      </c>
      <c r="L700">
        <v>1.6412497693196599</v>
      </c>
      <c r="M700">
        <v>1.0090784435382001</v>
      </c>
      <c r="N700">
        <v>92.486199525654996</v>
      </c>
      <c r="O700">
        <v>1783.4600162397601</v>
      </c>
      <c r="P700">
        <v>20.618534358281099</v>
      </c>
      <c r="Q700">
        <v>13.1122720609573</v>
      </c>
      <c r="R700">
        <v>29.268808153097002</v>
      </c>
      <c r="S700">
        <v>171.76800699257899</v>
      </c>
      <c r="T700">
        <v>0</v>
      </c>
      <c r="U700">
        <v>0</v>
      </c>
      <c r="V700">
        <v>25.984056002468801</v>
      </c>
      <c r="W700">
        <v>219.28541289360899</v>
      </c>
    </row>
    <row r="701" spans="1:23" x14ac:dyDescent="0.3">
      <c r="A701" t="s">
        <v>358</v>
      </c>
      <c r="B701" t="s">
        <v>359</v>
      </c>
      <c r="C701" t="s">
        <v>26</v>
      </c>
      <c r="D701" t="s">
        <v>339</v>
      </c>
      <c r="E701" t="s">
        <v>80</v>
      </c>
      <c r="F701">
        <v>17.4206997122098</v>
      </c>
      <c r="G701">
        <v>16.811593901506601</v>
      </c>
      <c r="H701">
        <v>16.8161849961628</v>
      </c>
      <c r="I701">
        <v>0.98406738976997099</v>
      </c>
      <c r="J701">
        <v>7.10791770496356</v>
      </c>
      <c r="K701">
        <v>63.352873230222102</v>
      </c>
      <c r="L701">
        <v>1.90648828418665</v>
      </c>
      <c r="M701">
        <v>1.0272650527887699</v>
      </c>
      <c r="N701">
        <v>82.931268834487796</v>
      </c>
      <c r="O701">
        <v>1688.67238208155</v>
      </c>
      <c r="P701">
        <v>20.753133222457102</v>
      </c>
      <c r="Q701">
        <v>13.779467103495801</v>
      </c>
      <c r="R701">
        <v>28.732241296494699</v>
      </c>
      <c r="S701">
        <v>149.30625667521801</v>
      </c>
      <c r="T701">
        <v>0</v>
      </c>
      <c r="U701">
        <v>0</v>
      </c>
      <c r="V701">
        <v>26.7119389689807</v>
      </c>
      <c r="W701">
        <v>205.82716817486201</v>
      </c>
    </row>
    <row r="702" spans="1:23" x14ac:dyDescent="0.3">
      <c r="A702" t="s">
        <v>358</v>
      </c>
      <c r="B702" t="s">
        <v>359</v>
      </c>
      <c r="C702" t="s">
        <v>26</v>
      </c>
      <c r="D702" t="s">
        <v>339</v>
      </c>
      <c r="E702" t="s">
        <v>81</v>
      </c>
      <c r="F702">
        <v>18.6819262993141</v>
      </c>
      <c r="G702">
        <v>18.1413482945837</v>
      </c>
      <c r="H702">
        <v>9.2100865362969202</v>
      </c>
      <c r="I702">
        <v>0.71895332352184504</v>
      </c>
      <c r="J702">
        <v>7.1696113329241999</v>
      </c>
      <c r="K702">
        <v>61.969930717145601</v>
      </c>
      <c r="L702">
        <v>1.11385715449446</v>
      </c>
      <c r="M702">
        <v>0.86565287023037196</v>
      </c>
      <c r="N702">
        <v>95.266788132040602</v>
      </c>
      <c r="O702">
        <v>1964.7481225168201</v>
      </c>
      <c r="P702">
        <v>18.464214024407401</v>
      </c>
      <c r="Q702">
        <v>11.2553289057158</v>
      </c>
      <c r="R702">
        <v>26.8393109867174</v>
      </c>
      <c r="S702">
        <v>149.30625667521801</v>
      </c>
      <c r="T702">
        <v>0</v>
      </c>
      <c r="U702">
        <v>0</v>
      </c>
      <c r="V702">
        <v>32.062263131958197</v>
      </c>
      <c r="W702">
        <v>230.57802439225</v>
      </c>
    </row>
    <row r="703" spans="1:23" x14ac:dyDescent="0.3">
      <c r="A703" t="s">
        <v>358</v>
      </c>
      <c r="B703" t="s">
        <v>359</v>
      </c>
      <c r="C703" t="s">
        <v>26</v>
      </c>
      <c r="D703" t="s">
        <v>339</v>
      </c>
      <c r="E703" t="s">
        <v>177</v>
      </c>
      <c r="F703">
        <v>19.172729805311601</v>
      </c>
      <c r="G703">
        <v>18.6660244594385</v>
      </c>
      <c r="H703">
        <v>5.9090182091478196</v>
      </c>
      <c r="I703">
        <v>0.59276211872935902</v>
      </c>
      <c r="J703">
        <v>7.1541831333803101</v>
      </c>
      <c r="K703">
        <v>59.7298871654816</v>
      </c>
      <c r="L703">
        <v>0.84200867322607797</v>
      </c>
      <c r="M703">
        <v>0.78083033864732898</v>
      </c>
      <c r="N703">
        <v>100.214642014798</v>
      </c>
      <c r="O703">
        <v>2078.2525099008699</v>
      </c>
      <c r="P703">
        <v>17.024690519814602</v>
      </c>
      <c r="Q703">
        <v>9.98174777783208</v>
      </c>
      <c r="R703">
        <v>25.256321881822299</v>
      </c>
      <c r="S703">
        <v>149.30625667521801</v>
      </c>
      <c r="T703">
        <v>0</v>
      </c>
      <c r="U703">
        <v>0</v>
      </c>
      <c r="V703">
        <v>35.726231170706598</v>
      </c>
      <c r="W703">
        <v>236.50785035013999</v>
      </c>
    </row>
    <row r="704" spans="1:23" x14ac:dyDescent="0.3">
      <c r="A704" t="s">
        <v>358</v>
      </c>
      <c r="B704" t="s">
        <v>359</v>
      </c>
      <c r="C704" t="s">
        <v>26</v>
      </c>
      <c r="D704" t="s">
        <v>339</v>
      </c>
      <c r="E704" t="s">
        <v>178</v>
      </c>
      <c r="F704">
        <v>18.459336192956702</v>
      </c>
      <c r="G704">
        <v>17.868415321524701</v>
      </c>
      <c r="H704">
        <v>14.225981145986699</v>
      </c>
      <c r="I704">
        <v>0.90106894518208402</v>
      </c>
      <c r="J704">
        <v>7.24397658155545</v>
      </c>
      <c r="K704">
        <v>64.781282931670304</v>
      </c>
      <c r="L704">
        <v>1.6576540298364999</v>
      </c>
      <c r="M704">
        <v>0.98673121788298002</v>
      </c>
      <c r="N704">
        <v>89.031208007829207</v>
      </c>
      <c r="O704">
        <v>1821.2892920152599</v>
      </c>
      <c r="P704">
        <v>20.353897131850701</v>
      </c>
      <c r="Q704">
        <v>13.022764677275401</v>
      </c>
      <c r="R704">
        <v>28.7996965472128</v>
      </c>
      <c r="S704">
        <v>149.30625667521801</v>
      </c>
      <c r="T704">
        <v>0</v>
      </c>
      <c r="U704">
        <v>0</v>
      </c>
      <c r="V704">
        <v>32.5987262246298</v>
      </c>
      <c r="W704">
        <v>221.36217129138399</v>
      </c>
    </row>
    <row r="705" spans="1:23" x14ac:dyDescent="0.3">
      <c r="A705" t="s">
        <v>358</v>
      </c>
      <c r="B705" t="s">
        <v>359</v>
      </c>
      <c r="C705" t="s">
        <v>26</v>
      </c>
      <c r="D705" t="s">
        <v>340</v>
      </c>
      <c r="E705" t="s">
        <v>192</v>
      </c>
      <c r="F705">
        <v>17.351900996402598</v>
      </c>
      <c r="G705">
        <v>16.583888980096901</v>
      </c>
      <c r="H705">
        <v>32.741874864489198</v>
      </c>
      <c r="I705">
        <v>1.5785388570047301</v>
      </c>
      <c r="J705">
        <v>8.0227275416299602</v>
      </c>
      <c r="K705">
        <v>70.410677839185595</v>
      </c>
      <c r="L705">
        <v>3.5428159029247301</v>
      </c>
      <c r="M705">
        <v>1.5105325162274399</v>
      </c>
      <c r="N705">
        <v>87.540601906562003</v>
      </c>
      <c r="O705">
        <v>1815.72958189879</v>
      </c>
      <c r="P705">
        <v>27.122884606454399</v>
      </c>
      <c r="Q705">
        <v>20.327365524100699</v>
      </c>
      <c r="R705">
        <v>34.6543744094215</v>
      </c>
      <c r="S705">
        <v>125.062848033807</v>
      </c>
      <c r="T705">
        <v>0</v>
      </c>
      <c r="U705">
        <v>0</v>
      </c>
      <c r="V705">
        <v>34.089769932516901</v>
      </c>
      <c r="W705">
        <v>200.44032557139701</v>
      </c>
    </row>
    <row r="706" spans="1:23" x14ac:dyDescent="0.3">
      <c r="A706" t="s">
        <v>358</v>
      </c>
      <c r="B706" t="s">
        <v>359</v>
      </c>
      <c r="C706" t="s">
        <v>26</v>
      </c>
      <c r="D706" t="s">
        <v>340</v>
      </c>
      <c r="E706" t="s">
        <v>194</v>
      </c>
      <c r="F706">
        <v>18.320745267121598</v>
      </c>
      <c r="G706">
        <v>17.747825519853599</v>
      </c>
      <c r="H706">
        <v>14.3528942939319</v>
      </c>
      <c r="I706">
        <v>0.91843156713356999</v>
      </c>
      <c r="J706">
        <v>7.30259049798972</v>
      </c>
      <c r="K706">
        <v>62.899231074128799</v>
      </c>
      <c r="L706">
        <v>1.5795487168133</v>
      </c>
      <c r="M706">
        <v>1.02021030173101</v>
      </c>
      <c r="N706">
        <v>95.915518031626405</v>
      </c>
      <c r="O706">
        <v>2032.2605769347899</v>
      </c>
      <c r="P706">
        <v>20.412580378179801</v>
      </c>
      <c r="Q706">
        <v>13.378837897941001</v>
      </c>
      <c r="R706">
        <v>28.508645353939901</v>
      </c>
      <c r="S706">
        <v>125.062848033807</v>
      </c>
      <c r="T706">
        <v>0</v>
      </c>
      <c r="U706">
        <v>0</v>
      </c>
      <c r="V706">
        <v>38.656536018076302</v>
      </c>
      <c r="W706">
        <v>226.498598953303</v>
      </c>
    </row>
    <row r="707" spans="1:23" x14ac:dyDescent="0.3">
      <c r="A707" t="s">
        <v>358</v>
      </c>
      <c r="B707" t="s">
        <v>359</v>
      </c>
      <c r="C707" t="s">
        <v>26</v>
      </c>
      <c r="D707" t="s">
        <v>340</v>
      </c>
      <c r="E707" t="s">
        <v>196</v>
      </c>
      <c r="F707">
        <v>18.738585489592499</v>
      </c>
      <c r="G707">
        <v>18.227234015169699</v>
      </c>
      <c r="H707">
        <v>8.4965070514621708</v>
      </c>
      <c r="I707">
        <v>0.714317127111322</v>
      </c>
      <c r="J707">
        <v>7.0355209894459003</v>
      </c>
      <c r="K707">
        <v>60.296961784246697</v>
      </c>
      <c r="L707">
        <v>1.03039910333719</v>
      </c>
      <c r="M707">
        <v>0.84335597903459703</v>
      </c>
      <c r="N707">
        <v>98.305757953271893</v>
      </c>
      <c r="O707">
        <v>2094.6422797932801</v>
      </c>
      <c r="P707">
        <v>18.255016057016</v>
      </c>
      <c r="Q707">
        <v>11.192704216605099</v>
      </c>
      <c r="R707">
        <v>26.472724863022801</v>
      </c>
      <c r="S707">
        <v>125.062848033807</v>
      </c>
      <c r="T707">
        <v>0</v>
      </c>
      <c r="U707">
        <v>0</v>
      </c>
      <c r="V707">
        <v>37.973856425973104</v>
      </c>
      <c r="W707">
        <v>232.72024127078299</v>
      </c>
    </row>
    <row r="708" spans="1:23" x14ac:dyDescent="0.3">
      <c r="A708" t="s">
        <v>358</v>
      </c>
      <c r="B708" t="s">
        <v>359</v>
      </c>
      <c r="C708" t="s">
        <v>26</v>
      </c>
      <c r="D708" t="s">
        <v>340</v>
      </c>
      <c r="E708" t="s">
        <v>198</v>
      </c>
      <c r="F708">
        <v>18.196591050722201</v>
      </c>
      <c r="G708">
        <v>17.487924365232999</v>
      </c>
      <c r="H708">
        <v>27.144503313904799</v>
      </c>
      <c r="I708">
        <v>1.39327721616721</v>
      </c>
      <c r="J708">
        <v>7.6566205418214599</v>
      </c>
      <c r="K708">
        <v>71.323588468544699</v>
      </c>
      <c r="L708">
        <v>2.91539585333078</v>
      </c>
      <c r="M708">
        <v>1.30932063419149</v>
      </c>
      <c r="N708">
        <v>89.232865654000307</v>
      </c>
      <c r="O708">
        <v>1855.9442702195199</v>
      </c>
      <c r="P708">
        <v>25.766427609440399</v>
      </c>
      <c r="Q708">
        <v>18.306251234546799</v>
      </c>
      <c r="R708">
        <v>34.176232343048099</v>
      </c>
      <c r="S708">
        <v>125.062848033807</v>
      </c>
      <c r="T708">
        <v>0</v>
      </c>
      <c r="U708">
        <v>0</v>
      </c>
      <c r="V708">
        <v>40.6551452895146</v>
      </c>
      <c r="W708">
        <v>214.13284053596999</v>
      </c>
    </row>
    <row r="709" spans="1:23" x14ac:dyDescent="0.3">
      <c r="A709" t="s">
        <v>358</v>
      </c>
      <c r="B709" t="s">
        <v>359</v>
      </c>
      <c r="C709" t="s">
        <v>26</v>
      </c>
      <c r="D709" t="s">
        <v>341</v>
      </c>
      <c r="E709" t="s">
        <v>199</v>
      </c>
      <c r="F709">
        <v>16.763650676551599</v>
      </c>
      <c r="G709">
        <v>16.0459600026036</v>
      </c>
      <c r="H709">
        <v>33.3935305024022</v>
      </c>
      <c r="I709">
        <v>1.59870120180418</v>
      </c>
      <c r="J709">
        <v>6.9932257112226903</v>
      </c>
      <c r="K709">
        <v>68.260938216507498</v>
      </c>
      <c r="L709">
        <v>3.6650634815093399</v>
      </c>
      <c r="M709">
        <v>1.51457220919918</v>
      </c>
      <c r="N709">
        <v>83.699473702737905</v>
      </c>
      <c r="O709">
        <v>1796.3141714260901</v>
      </c>
      <c r="P709">
        <v>26.9789582169829</v>
      </c>
      <c r="Q709">
        <v>20.366476576636</v>
      </c>
      <c r="R709">
        <v>34.293637323078102</v>
      </c>
      <c r="S709">
        <v>98.2245355556595</v>
      </c>
      <c r="T709">
        <v>0</v>
      </c>
      <c r="U709">
        <v>0</v>
      </c>
      <c r="V709">
        <v>39.251113675263298</v>
      </c>
      <c r="W709">
        <v>194.055234652401</v>
      </c>
    </row>
    <row r="710" spans="1:23" x14ac:dyDescent="0.3">
      <c r="A710" t="s">
        <v>358</v>
      </c>
      <c r="B710" t="s">
        <v>359</v>
      </c>
      <c r="C710" t="s">
        <v>26</v>
      </c>
      <c r="D710" t="s">
        <v>341</v>
      </c>
      <c r="E710" t="s">
        <v>203</v>
      </c>
      <c r="F710">
        <v>17.887913255418201</v>
      </c>
      <c r="G710">
        <v>17.3319869622004</v>
      </c>
      <c r="H710">
        <v>16.462377522434402</v>
      </c>
      <c r="I710">
        <v>1.00207634145478</v>
      </c>
      <c r="J710">
        <v>6.8625545420238501</v>
      </c>
      <c r="K710">
        <v>61.6141282996266</v>
      </c>
      <c r="L710">
        <v>1.70505897589259</v>
      </c>
      <c r="M710">
        <v>1.05353783751577</v>
      </c>
      <c r="N710">
        <v>93.542561093695795</v>
      </c>
      <c r="O710">
        <v>2055.5361939209001</v>
      </c>
      <c r="P710">
        <v>20.902494845453202</v>
      </c>
      <c r="Q710">
        <v>14.0843174616287</v>
      </c>
      <c r="R710">
        <v>28.717019405304001</v>
      </c>
      <c r="S710">
        <v>98.2245355556595</v>
      </c>
      <c r="T710">
        <v>0</v>
      </c>
      <c r="U710">
        <v>0</v>
      </c>
      <c r="V710">
        <v>42.487161586416001</v>
      </c>
      <c r="W710">
        <v>221.46990783197501</v>
      </c>
    </row>
    <row r="711" spans="1:23" x14ac:dyDescent="0.3">
      <c r="A711" t="s">
        <v>358</v>
      </c>
      <c r="B711" t="s">
        <v>359</v>
      </c>
      <c r="C711" t="s">
        <v>26</v>
      </c>
      <c r="D711" t="s">
        <v>341</v>
      </c>
      <c r="E711" t="s">
        <v>207</v>
      </c>
      <c r="F711">
        <v>18.2000233334734</v>
      </c>
      <c r="G711">
        <v>17.7117922974153</v>
      </c>
      <c r="H711">
        <v>10.047968761319099</v>
      </c>
      <c r="I711">
        <v>0.76531103430452097</v>
      </c>
      <c r="J711">
        <v>6.6856813004195397</v>
      </c>
      <c r="K711">
        <v>57.575384049929099</v>
      </c>
      <c r="L711">
        <v>1.0329247909799599</v>
      </c>
      <c r="M711">
        <v>0.84883885796429404</v>
      </c>
      <c r="N711">
        <v>95.681548018226593</v>
      </c>
      <c r="O711">
        <v>2119.14118870217</v>
      </c>
      <c r="P711">
        <v>18.189581376382201</v>
      </c>
      <c r="Q711">
        <v>11.525654673675101</v>
      </c>
      <c r="R711">
        <v>25.919214710926099</v>
      </c>
      <c r="S711">
        <v>98.2245355556595</v>
      </c>
      <c r="T711">
        <v>0</v>
      </c>
      <c r="U711">
        <v>0</v>
      </c>
      <c r="V711">
        <v>43.378726012210102</v>
      </c>
      <c r="W711">
        <v>225.99509079983901</v>
      </c>
    </row>
    <row r="712" spans="1:23" x14ac:dyDescent="0.3">
      <c r="A712" t="s">
        <v>358</v>
      </c>
      <c r="B712" t="s">
        <v>359</v>
      </c>
      <c r="C712" t="s">
        <v>26</v>
      </c>
      <c r="D712" t="s">
        <v>341</v>
      </c>
      <c r="E712" t="s">
        <v>209</v>
      </c>
      <c r="F712">
        <v>17.340824892832899</v>
      </c>
      <c r="G712">
        <v>16.677141306149998</v>
      </c>
      <c r="H712">
        <v>28.089666664717701</v>
      </c>
      <c r="I712">
        <v>1.40809715010243</v>
      </c>
      <c r="J712">
        <v>6.8683323696452296</v>
      </c>
      <c r="K712">
        <v>67.188303762957702</v>
      </c>
      <c r="L712">
        <v>3.0062767007422901</v>
      </c>
      <c r="M712">
        <v>1.2982088597988399</v>
      </c>
      <c r="N712">
        <v>87.095576280892004</v>
      </c>
      <c r="O712">
        <v>1881.53797162911</v>
      </c>
      <c r="P712">
        <v>25.246483822871099</v>
      </c>
      <c r="Q712">
        <v>18.334076070299599</v>
      </c>
      <c r="R712">
        <v>33.003313811119497</v>
      </c>
      <c r="S712">
        <v>98.2245355556595</v>
      </c>
      <c r="T712">
        <v>0</v>
      </c>
      <c r="U712">
        <v>0</v>
      </c>
      <c r="V712">
        <v>46.901134297342502</v>
      </c>
      <c r="W712">
        <v>206.062446454259</v>
      </c>
    </row>
    <row r="713" spans="1:23" x14ac:dyDescent="0.3">
      <c r="A713" t="s">
        <v>358</v>
      </c>
      <c r="B713" t="s">
        <v>359</v>
      </c>
      <c r="C713" t="s">
        <v>26</v>
      </c>
      <c r="D713" t="s">
        <v>342</v>
      </c>
      <c r="E713" t="s">
        <v>249</v>
      </c>
      <c r="F713">
        <v>16.550657507728602</v>
      </c>
      <c r="G713">
        <v>15.861628259386899</v>
      </c>
      <c r="H713">
        <v>33.311215306806403</v>
      </c>
      <c r="I713">
        <v>1.61216071893833</v>
      </c>
      <c r="J713">
        <v>6.5191482907168501</v>
      </c>
      <c r="K713">
        <v>66.664570299363703</v>
      </c>
      <c r="L713">
        <v>3.6395247635833701</v>
      </c>
      <c r="M713">
        <v>1.4324799508501</v>
      </c>
      <c r="N713">
        <v>78.790371329317196</v>
      </c>
      <c r="O713">
        <v>1765.5461943908199</v>
      </c>
      <c r="P713">
        <v>26.429445924529901</v>
      </c>
      <c r="Q713">
        <v>20.060173789116401</v>
      </c>
      <c r="R713">
        <v>33.464945253978797</v>
      </c>
      <c r="S713">
        <v>79.270505683033804</v>
      </c>
      <c r="T713">
        <v>0</v>
      </c>
      <c r="U713">
        <v>0</v>
      </c>
      <c r="V713">
        <v>41.236350537459998</v>
      </c>
      <c r="W713">
        <v>191.90986438065701</v>
      </c>
    </row>
    <row r="714" spans="1:23" x14ac:dyDescent="0.3">
      <c r="A714" t="s">
        <v>358</v>
      </c>
      <c r="B714" t="s">
        <v>359</v>
      </c>
      <c r="C714" t="s">
        <v>26</v>
      </c>
      <c r="D714" t="s">
        <v>342</v>
      </c>
      <c r="E714" t="s">
        <v>259</v>
      </c>
      <c r="F714">
        <v>17.898204635352201</v>
      </c>
      <c r="G714">
        <v>17.366502941947498</v>
      </c>
      <c r="H714">
        <v>16.881795445401199</v>
      </c>
      <c r="I714">
        <v>1.03651974745589</v>
      </c>
      <c r="J714">
        <v>6.3483376659239701</v>
      </c>
      <c r="K714">
        <v>61.331848015079203</v>
      </c>
      <c r="L714">
        <v>1.70534229574464</v>
      </c>
      <c r="M714">
        <v>1.01146213751188</v>
      </c>
      <c r="N714">
        <v>87.357240460871097</v>
      </c>
      <c r="O714">
        <v>2007.9169511421501</v>
      </c>
      <c r="P714">
        <v>20.6603608898318</v>
      </c>
      <c r="Q714">
        <v>13.8930558315292</v>
      </c>
      <c r="R714">
        <v>28.4219822910385</v>
      </c>
      <c r="S714">
        <v>79.270505683033804</v>
      </c>
      <c r="T714">
        <v>0</v>
      </c>
      <c r="U714">
        <v>0</v>
      </c>
      <c r="V714">
        <v>49.405468745213597</v>
      </c>
      <c r="W714">
        <v>222.25128963555201</v>
      </c>
    </row>
    <row r="715" spans="1:23" x14ac:dyDescent="0.3">
      <c r="A715" t="s">
        <v>358</v>
      </c>
      <c r="B715" t="s">
        <v>359</v>
      </c>
      <c r="C715" t="s">
        <v>26</v>
      </c>
      <c r="D715" t="s">
        <v>342</v>
      </c>
      <c r="E715" t="s">
        <v>260</v>
      </c>
      <c r="F715">
        <v>18.5763462443416</v>
      </c>
      <c r="G715">
        <v>18.104258049219499</v>
      </c>
      <c r="H715">
        <v>10.233946734598099</v>
      </c>
      <c r="I715">
        <v>0.80832961391677305</v>
      </c>
      <c r="J715">
        <v>6.3789407768265001</v>
      </c>
      <c r="K715">
        <v>58.054405826202597</v>
      </c>
      <c r="L715">
        <v>1.04726081687414</v>
      </c>
      <c r="M715">
        <v>0.85934163151093701</v>
      </c>
      <c r="N715">
        <v>91.921720388623598</v>
      </c>
      <c r="O715">
        <v>2135.5402984085699</v>
      </c>
      <c r="P715">
        <v>18.1473031834587</v>
      </c>
      <c r="Q715">
        <v>11.498628348917499</v>
      </c>
      <c r="R715">
        <v>25.864124180060699</v>
      </c>
      <c r="S715">
        <v>79.270505683033804</v>
      </c>
      <c r="T715">
        <v>0</v>
      </c>
      <c r="U715">
        <v>0</v>
      </c>
      <c r="V715">
        <v>46.2700757761665</v>
      </c>
      <c r="W715">
        <v>231.80543796361701</v>
      </c>
    </row>
    <row r="716" spans="1:23" x14ac:dyDescent="0.3">
      <c r="A716" t="s">
        <v>358</v>
      </c>
      <c r="B716" t="s">
        <v>359</v>
      </c>
      <c r="C716" t="s">
        <v>26</v>
      </c>
      <c r="D716" t="s">
        <v>342</v>
      </c>
      <c r="E716" t="s">
        <v>265</v>
      </c>
      <c r="F716">
        <v>17.493980908063399</v>
      </c>
      <c r="G716">
        <v>16.849786077778202</v>
      </c>
      <c r="H716">
        <v>27.949274492748</v>
      </c>
      <c r="I716">
        <v>1.4347233848076799</v>
      </c>
      <c r="J716">
        <v>6.5972367010047304</v>
      </c>
      <c r="K716">
        <v>66.6070118189281</v>
      </c>
      <c r="L716">
        <v>2.9928336611847102</v>
      </c>
      <c r="M716">
        <v>1.30301961067314</v>
      </c>
      <c r="N716">
        <v>83.827175332821596</v>
      </c>
      <c r="O716">
        <v>1896.3460913786701</v>
      </c>
      <c r="P716">
        <v>24.932192465407802</v>
      </c>
      <c r="Q716">
        <v>18.186176152667102</v>
      </c>
      <c r="R716">
        <v>32.4993647042334</v>
      </c>
      <c r="S716">
        <v>79.270505683033804</v>
      </c>
      <c r="T716">
        <v>0</v>
      </c>
      <c r="U716">
        <v>0</v>
      </c>
      <c r="V716">
        <v>47.268228705808497</v>
      </c>
      <c r="W716">
        <v>208.95276510789901</v>
      </c>
    </row>
    <row r="717" spans="1:23" x14ac:dyDescent="0.3">
      <c r="A717" t="s">
        <v>358</v>
      </c>
      <c r="B717" t="s">
        <v>359</v>
      </c>
      <c r="C717" t="s">
        <v>26</v>
      </c>
      <c r="D717" t="s">
        <v>343</v>
      </c>
      <c r="E717" t="s">
        <v>266</v>
      </c>
      <c r="F717">
        <v>17.633723370475199</v>
      </c>
      <c r="G717">
        <v>17.1007227500758</v>
      </c>
      <c r="H717">
        <v>21.0152094848955</v>
      </c>
      <c r="I717">
        <v>1.15588246357591</v>
      </c>
      <c r="J717">
        <v>5.58835748788829</v>
      </c>
      <c r="K717">
        <v>58.062108623687699</v>
      </c>
      <c r="L717">
        <v>2.16642574153658</v>
      </c>
      <c r="M717">
        <v>1.1361271972504301</v>
      </c>
      <c r="N717">
        <v>71.382835388480999</v>
      </c>
      <c r="O717">
        <v>1701.9015622531099</v>
      </c>
      <c r="P717">
        <v>20.783407244844099</v>
      </c>
      <c r="Q717">
        <v>14.609434451776201</v>
      </c>
      <c r="R717">
        <v>27.782897735009399</v>
      </c>
      <c r="S717">
        <v>70.217757890875006</v>
      </c>
      <c r="T717">
        <v>0</v>
      </c>
      <c r="U717">
        <v>0</v>
      </c>
      <c r="V717">
        <v>50.2433194573074</v>
      </c>
      <c r="W717">
        <v>197.89757181627499</v>
      </c>
    </row>
    <row r="718" spans="1:23" x14ac:dyDescent="0.3">
      <c r="A718" t="s">
        <v>358</v>
      </c>
      <c r="B718" t="s">
        <v>359</v>
      </c>
      <c r="C718" t="s">
        <v>26</v>
      </c>
      <c r="D718" t="s">
        <v>343</v>
      </c>
      <c r="E718" t="s">
        <v>267</v>
      </c>
      <c r="F718">
        <v>18.698996855648399</v>
      </c>
      <c r="G718">
        <v>18.241688994824599</v>
      </c>
      <c r="H718">
        <v>11.7816871780122</v>
      </c>
      <c r="I718">
        <v>0.85173526408919198</v>
      </c>
      <c r="J718">
        <v>5.7635806410453103</v>
      </c>
      <c r="K718">
        <v>57.012867418157498</v>
      </c>
      <c r="L718">
        <v>1.0344448340579899</v>
      </c>
      <c r="M718">
        <v>0.90279344320321298</v>
      </c>
      <c r="N718">
        <v>80.909461243254</v>
      </c>
      <c r="O718">
        <v>1964.6657832288099</v>
      </c>
      <c r="P718">
        <v>18.160674489543901</v>
      </c>
      <c r="Q718">
        <v>11.4286084583354</v>
      </c>
      <c r="R718">
        <v>25.9656090633395</v>
      </c>
      <c r="S718">
        <v>70.217757890875006</v>
      </c>
      <c r="T718">
        <v>0</v>
      </c>
      <c r="U718">
        <v>0</v>
      </c>
      <c r="V718">
        <v>58.980979100637398</v>
      </c>
      <c r="W718">
        <v>228.850805637642</v>
      </c>
    </row>
    <row r="719" spans="1:23" x14ac:dyDescent="0.3">
      <c r="A719" t="s">
        <v>358</v>
      </c>
      <c r="B719" t="s">
        <v>359</v>
      </c>
      <c r="C719" t="s">
        <v>26</v>
      </c>
      <c r="D719" t="s">
        <v>343</v>
      </c>
      <c r="E719" t="s">
        <v>268</v>
      </c>
      <c r="F719">
        <v>19.223344384096201</v>
      </c>
      <c r="G719">
        <v>18.795717976475601</v>
      </c>
      <c r="H719">
        <v>7.7798275916102302</v>
      </c>
      <c r="I719">
        <v>0.72360178972692002</v>
      </c>
      <c r="J719">
        <v>5.9162205518606701</v>
      </c>
      <c r="K719">
        <v>55.387366058875998</v>
      </c>
      <c r="L719">
        <v>0.65781478924627601</v>
      </c>
      <c r="M719">
        <v>0.82020036974730703</v>
      </c>
      <c r="N719">
        <v>85.723576769398804</v>
      </c>
      <c r="O719">
        <v>2099.4749823155598</v>
      </c>
      <c r="P719">
        <v>16.818597917446102</v>
      </c>
      <c r="Q719">
        <v>10.1492136592313</v>
      </c>
      <c r="R719">
        <v>24.603604365967598</v>
      </c>
      <c r="S719">
        <v>70.217757890875006</v>
      </c>
      <c r="T719">
        <v>0</v>
      </c>
      <c r="U719">
        <v>0</v>
      </c>
      <c r="V719">
        <v>54.833311021135202</v>
      </c>
      <c r="W719">
        <v>238.2404079456</v>
      </c>
    </row>
    <row r="720" spans="1:23" x14ac:dyDescent="0.3">
      <c r="A720" t="s">
        <v>358</v>
      </c>
      <c r="B720" t="s">
        <v>359</v>
      </c>
      <c r="C720" t="s">
        <v>26</v>
      </c>
      <c r="D720" t="s">
        <v>343</v>
      </c>
      <c r="E720" t="s">
        <v>270</v>
      </c>
      <c r="F720">
        <v>18.368894998525601</v>
      </c>
      <c r="G720">
        <v>17.853063670663001</v>
      </c>
      <c r="H720">
        <v>18.0870550454006</v>
      </c>
      <c r="I720">
        <v>1.0715792852280701</v>
      </c>
      <c r="J720">
        <v>5.7730378352240397</v>
      </c>
      <c r="K720">
        <v>59.352195148196401</v>
      </c>
      <c r="L720">
        <v>1.78957287154711</v>
      </c>
      <c r="M720">
        <v>1.0676913795309899</v>
      </c>
      <c r="N720">
        <v>76.622552910678394</v>
      </c>
      <c r="O720">
        <v>1838.98277293828</v>
      </c>
      <c r="P720">
        <v>20.3587907698126</v>
      </c>
      <c r="Q720">
        <v>13.750254618325901</v>
      </c>
      <c r="R720">
        <v>27.9207999895048</v>
      </c>
      <c r="S720">
        <v>70.217757890875006</v>
      </c>
      <c r="T720">
        <v>0</v>
      </c>
      <c r="U720">
        <v>0</v>
      </c>
      <c r="V720">
        <v>56.138389362875401</v>
      </c>
      <c r="W720">
        <v>215.403193594534</v>
      </c>
    </row>
    <row r="721" spans="1:23" x14ac:dyDescent="0.3">
      <c r="A721" t="s">
        <v>358</v>
      </c>
      <c r="B721" t="s">
        <v>359</v>
      </c>
      <c r="C721" t="s">
        <v>26</v>
      </c>
      <c r="D721" t="s">
        <v>344</v>
      </c>
      <c r="E721" t="s">
        <v>273</v>
      </c>
      <c r="F721">
        <v>17.775798062077701</v>
      </c>
      <c r="G721">
        <v>17.2384656866131</v>
      </c>
      <c r="H721">
        <v>21.515136760534801</v>
      </c>
      <c r="I721">
        <v>1.17373461288294</v>
      </c>
      <c r="J721">
        <v>5.8388561315879803</v>
      </c>
      <c r="K721">
        <v>59.156241298779001</v>
      </c>
      <c r="L721">
        <v>2.0984815129478802</v>
      </c>
      <c r="M721">
        <v>1.3014903041878501</v>
      </c>
      <c r="N721">
        <v>71.678484717626404</v>
      </c>
      <c r="O721">
        <v>1779.22596704595</v>
      </c>
      <c r="P721">
        <v>20.977511549508399</v>
      </c>
      <c r="Q721">
        <v>14.5086597522593</v>
      </c>
      <c r="R721">
        <v>28.3391302138117</v>
      </c>
      <c r="S721">
        <v>62.804731366141503</v>
      </c>
      <c r="T721">
        <v>0</v>
      </c>
      <c r="U721">
        <v>0</v>
      </c>
      <c r="V721">
        <v>68.526915330040097</v>
      </c>
      <c r="W721">
        <v>200.274714999807</v>
      </c>
    </row>
    <row r="722" spans="1:23" x14ac:dyDescent="0.3">
      <c r="A722" t="s">
        <v>358</v>
      </c>
      <c r="B722" t="s">
        <v>359</v>
      </c>
      <c r="C722" t="s">
        <v>26</v>
      </c>
      <c r="D722" t="s">
        <v>344</v>
      </c>
      <c r="E722" t="s">
        <v>275</v>
      </c>
      <c r="F722">
        <v>17.036917775436699</v>
      </c>
      <c r="G722">
        <v>16.6056923350279</v>
      </c>
      <c r="H722">
        <v>12.0378927328329</v>
      </c>
      <c r="I722">
        <v>0.81998345712333298</v>
      </c>
      <c r="J722">
        <v>5.3973247466090903</v>
      </c>
      <c r="K722">
        <v>52.377125333838201</v>
      </c>
      <c r="L722">
        <v>0.99809890463400397</v>
      </c>
      <c r="M722">
        <v>0.90870318964844998</v>
      </c>
      <c r="N722">
        <v>73.581994368269804</v>
      </c>
      <c r="O722">
        <v>1859.3782816002499</v>
      </c>
      <c r="P722">
        <v>16.965651175116498</v>
      </c>
      <c r="Q722">
        <v>10.7009508871511</v>
      </c>
      <c r="R722">
        <v>24.2289149602382</v>
      </c>
      <c r="S722">
        <v>62.804731366141503</v>
      </c>
      <c r="T722">
        <v>0</v>
      </c>
      <c r="U722">
        <v>0</v>
      </c>
      <c r="V722">
        <v>68.424609126657401</v>
      </c>
      <c r="W722">
        <v>206.47026074532701</v>
      </c>
    </row>
    <row r="723" spans="1:23" x14ac:dyDescent="0.3">
      <c r="A723" t="s">
        <v>358</v>
      </c>
      <c r="B723" t="s">
        <v>359</v>
      </c>
      <c r="C723" t="s">
        <v>26</v>
      </c>
      <c r="D723" t="s">
        <v>344</v>
      </c>
      <c r="E723" t="s">
        <v>276</v>
      </c>
      <c r="F723">
        <v>18.5262675920338</v>
      </c>
      <c r="G723">
        <v>18.107922990857901</v>
      </c>
      <c r="H723">
        <v>8.4432006998853701</v>
      </c>
      <c r="I723">
        <v>0.72749194345481905</v>
      </c>
      <c r="J723">
        <v>5.8126608855071096</v>
      </c>
      <c r="K723">
        <v>53.402345025537798</v>
      </c>
      <c r="L723">
        <v>0.634705679948527</v>
      </c>
      <c r="M723">
        <v>0.78179774240272404</v>
      </c>
      <c r="N723">
        <v>83.755974498640199</v>
      </c>
      <c r="O723">
        <v>2137.8676669370002</v>
      </c>
      <c r="P723">
        <v>16.452491453574101</v>
      </c>
      <c r="Q723">
        <v>9.9092807481833507</v>
      </c>
      <c r="R723">
        <v>24.094650736611499</v>
      </c>
      <c r="S723">
        <v>62.804731366141503</v>
      </c>
      <c r="T723">
        <v>0</v>
      </c>
      <c r="U723">
        <v>0</v>
      </c>
      <c r="V723">
        <v>67.956383553338796</v>
      </c>
      <c r="W723">
        <v>228.967178403112</v>
      </c>
    </row>
    <row r="724" spans="1:23" x14ac:dyDescent="0.3">
      <c r="A724" t="s">
        <v>358</v>
      </c>
      <c r="B724" t="s">
        <v>359</v>
      </c>
      <c r="C724" t="s">
        <v>26</v>
      </c>
      <c r="D724" t="s">
        <v>344</v>
      </c>
      <c r="E724" t="s">
        <v>278</v>
      </c>
      <c r="F724">
        <v>17.650793301525201</v>
      </c>
      <c r="G724">
        <v>17.150588180170701</v>
      </c>
      <c r="H724">
        <v>17.690356832874201</v>
      </c>
      <c r="I724">
        <v>1.0802997283382101</v>
      </c>
      <c r="J724">
        <v>5.3971772135266898</v>
      </c>
      <c r="K724">
        <v>58.712787476791803</v>
      </c>
      <c r="L724">
        <v>1.72783482129038</v>
      </c>
      <c r="M724">
        <v>1.03647674640557</v>
      </c>
      <c r="N724">
        <v>70.3939213211885</v>
      </c>
      <c r="O724">
        <v>1744.57413084365</v>
      </c>
      <c r="P724">
        <v>20.207679351208402</v>
      </c>
      <c r="Q724">
        <v>13.342106389375401</v>
      </c>
      <c r="R724">
        <v>28.088565219539099</v>
      </c>
      <c r="S724">
        <v>62.804731366141503</v>
      </c>
      <c r="T724">
        <v>0</v>
      </c>
      <c r="U724">
        <v>0</v>
      </c>
      <c r="V724">
        <v>60.4432251324858</v>
      </c>
      <c r="W724">
        <v>205.95447185946099</v>
      </c>
    </row>
    <row r="725" spans="1:23" x14ac:dyDescent="0.3">
      <c r="A725" t="s">
        <v>358</v>
      </c>
      <c r="B725" t="s">
        <v>359</v>
      </c>
      <c r="C725" t="s">
        <v>26</v>
      </c>
      <c r="D725" t="s">
        <v>345</v>
      </c>
      <c r="E725" t="s">
        <v>279</v>
      </c>
      <c r="F725">
        <v>17.006638265903</v>
      </c>
      <c r="G725">
        <v>16.498414303111101</v>
      </c>
      <c r="H725">
        <v>21.3275040461271</v>
      </c>
      <c r="I725">
        <v>1.1688990034030899</v>
      </c>
      <c r="J725">
        <v>5.1889007627611896</v>
      </c>
      <c r="K725">
        <v>56.004351089985299</v>
      </c>
      <c r="L725">
        <v>2.09767491292643</v>
      </c>
      <c r="M725">
        <v>1.15410156191347</v>
      </c>
      <c r="N725">
        <v>63.420860369920902</v>
      </c>
      <c r="O725">
        <v>1604.9244714010299</v>
      </c>
      <c r="P725">
        <v>20.107474582538501</v>
      </c>
      <c r="Q725">
        <v>13.927664114523701</v>
      </c>
      <c r="R725">
        <v>27.127526406190601</v>
      </c>
      <c r="S725">
        <v>53.176505532798799</v>
      </c>
      <c r="T725">
        <v>0</v>
      </c>
      <c r="U725">
        <v>0</v>
      </c>
      <c r="V725">
        <v>66.305246979508993</v>
      </c>
      <c r="W725">
        <v>190.08768360612601</v>
      </c>
    </row>
    <row r="726" spans="1:23" x14ac:dyDescent="0.3">
      <c r="A726" t="s">
        <v>358</v>
      </c>
      <c r="B726" t="s">
        <v>359</v>
      </c>
      <c r="C726" t="s">
        <v>26</v>
      </c>
      <c r="D726" t="s">
        <v>345</v>
      </c>
      <c r="E726" t="s">
        <v>280</v>
      </c>
      <c r="F726">
        <v>18.412561100154399</v>
      </c>
      <c r="G726">
        <v>17.970481881224998</v>
      </c>
      <c r="H726">
        <v>11.883245801016599</v>
      </c>
      <c r="I726">
        <v>0.89494466783042304</v>
      </c>
      <c r="J726">
        <v>5.4193705864825503</v>
      </c>
      <c r="K726">
        <v>55.8619858263339</v>
      </c>
      <c r="L726">
        <v>1.00017230736193</v>
      </c>
      <c r="M726">
        <v>0.90105854211418901</v>
      </c>
      <c r="N726">
        <v>74.062625282512698</v>
      </c>
      <c r="O726">
        <v>1917.0569677180699</v>
      </c>
      <c r="P726">
        <v>17.877461671744602</v>
      </c>
      <c r="Q726">
        <v>11.009799645696001</v>
      </c>
      <c r="R726">
        <v>25.8498583010226</v>
      </c>
      <c r="S726">
        <v>53.176505532798799</v>
      </c>
      <c r="T726">
        <v>0</v>
      </c>
      <c r="U726">
        <v>0</v>
      </c>
      <c r="V726">
        <v>66.455248588495905</v>
      </c>
      <c r="W726">
        <v>225.36565407984401</v>
      </c>
    </row>
    <row r="727" spans="1:23" x14ac:dyDescent="0.3">
      <c r="A727" t="s">
        <v>358</v>
      </c>
      <c r="B727" t="s">
        <v>359</v>
      </c>
      <c r="C727" t="s">
        <v>26</v>
      </c>
      <c r="D727" t="s">
        <v>345</v>
      </c>
      <c r="E727" t="s">
        <v>282</v>
      </c>
      <c r="F727">
        <v>19.042621512671801</v>
      </c>
      <c r="G727">
        <v>18.6288692509474</v>
      </c>
      <c r="H727">
        <v>8.9520783445249297</v>
      </c>
      <c r="I727">
        <v>0.76266005396427905</v>
      </c>
      <c r="J727">
        <v>5.6596729246817601</v>
      </c>
      <c r="K727">
        <v>53.617416354995903</v>
      </c>
      <c r="L727">
        <v>0.631006080856094</v>
      </c>
      <c r="M727">
        <v>0.76142847966256899</v>
      </c>
      <c r="N727">
        <v>81.271357052687605</v>
      </c>
      <c r="O727">
        <v>2131.5272424135001</v>
      </c>
      <c r="P727">
        <v>16.450392742673799</v>
      </c>
      <c r="Q727">
        <v>9.8125391070966597</v>
      </c>
      <c r="R727">
        <v>24.2017248964004</v>
      </c>
      <c r="S727">
        <v>53.176505532798799</v>
      </c>
      <c r="T727">
        <v>0</v>
      </c>
      <c r="U727">
        <v>0</v>
      </c>
      <c r="V727">
        <v>75.216866949028102</v>
      </c>
      <c r="W727">
        <v>235.98596131221501</v>
      </c>
    </row>
    <row r="728" spans="1:23" x14ac:dyDescent="0.3">
      <c r="A728" t="s">
        <v>358</v>
      </c>
      <c r="B728" t="s">
        <v>359</v>
      </c>
      <c r="C728" t="s">
        <v>26</v>
      </c>
      <c r="D728" t="s">
        <v>345</v>
      </c>
      <c r="E728" t="s">
        <v>284</v>
      </c>
      <c r="F728">
        <v>17.885259364795001</v>
      </c>
      <c r="G728">
        <v>17.3910488217394</v>
      </c>
      <c r="H728">
        <v>18.8945201679064</v>
      </c>
      <c r="I728">
        <v>1.09175830256611</v>
      </c>
      <c r="J728">
        <v>5.4185031193833497</v>
      </c>
      <c r="K728">
        <v>57.210450171390796</v>
      </c>
      <c r="L728">
        <v>1.7315178093221899</v>
      </c>
      <c r="M728">
        <v>1.0552023984582299</v>
      </c>
      <c r="N728">
        <v>69.895238149592302</v>
      </c>
      <c r="O728">
        <v>1787.1432425109199</v>
      </c>
      <c r="P728">
        <v>19.7309502838349</v>
      </c>
      <c r="Q728">
        <v>13.1527970921891</v>
      </c>
      <c r="R728">
        <v>27.267968297736498</v>
      </c>
      <c r="S728">
        <v>53.176505532798799</v>
      </c>
      <c r="T728">
        <v>0</v>
      </c>
      <c r="U728">
        <v>0</v>
      </c>
      <c r="V728">
        <v>77.137501043436501</v>
      </c>
      <c r="W728">
        <v>209.30408804998001</v>
      </c>
    </row>
    <row r="729" spans="1:23" x14ac:dyDescent="0.3">
      <c r="A729" t="s">
        <v>358</v>
      </c>
      <c r="B729" t="s">
        <v>359</v>
      </c>
      <c r="C729" t="s">
        <v>26</v>
      </c>
      <c r="D729" t="s">
        <v>346</v>
      </c>
      <c r="E729" t="s">
        <v>285</v>
      </c>
      <c r="F729">
        <v>15.4304754024147</v>
      </c>
      <c r="G729">
        <v>14.904141728664699</v>
      </c>
      <c r="H729">
        <v>19.153101703689501</v>
      </c>
      <c r="I729">
        <v>1.26326232356673</v>
      </c>
      <c r="J729">
        <v>5.0108667147469799</v>
      </c>
      <c r="K729">
        <v>51.845792135952799</v>
      </c>
      <c r="L729">
        <v>1.7214019931664299</v>
      </c>
      <c r="M729">
        <v>1.03878042369423</v>
      </c>
      <c r="N729">
        <v>62.592190251793099</v>
      </c>
      <c r="O729">
        <v>1598.98631393905</v>
      </c>
      <c r="P729">
        <v>18.848924441795599</v>
      </c>
      <c r="Q729">
        <v>13.0707500739734</v>
      </c>
      <c r="R729">
        <v>25.419699455969202</v>
      </c>
      <c r="S729">
        <v>53.176505532798799</v>
      </c>
      <c r="T729">
        <v>0</v>
      </c>
      <c r="U729">
        <v>0</v>
      </c>
      <c r="V729">
        <v>70.794748299998801</v>
      </c>
      <c r="W729">
        <v>183.682221775838</v>
      </c>
    </row>
    <row r="730" spans="1:23" x14ac:dyDescent="0.3">
      <c r="A730" t="s">
        <v>358</v>
      </c>
      <c r="B730" t="s">
        <v>359</v>
      </c>
      <c r="C730" t="s">
        <v>26</v>
      </c>
      <c r="D730" t="s">
        <v>346</v>
      </c>
      <c r="E730" t="s">
        <v>286</v>
      </c>
      <c r="F730">
        <v>15.833507092302201</v>
      </c>
      <c r="G730">
        <v>15.4107506514364</v>
      </c>
      <c r="H730">
        <v>11.680786816068199</v>
      </c>
      <c r="I730">
        <v>0.85251128006113697</v>
      </c>
      <c r="J730">
        <v>5.1991450592058897</v>
      </c>
      <c r="K730">
        <v>47.450215102373797</v>
      </c>
      <c r="L730">
        <v>0.82383720914482905</v>
      </c>
      <c r="M730">
        <v>0.88582116538367095</v>
      </c>
      <c r="N730">
        <v>70.0102265154636</v>
      </c>
      <c r="O730">
        <v>1832.9710388225401</v>
      </c>
      <c r="P730">
        <v>15.4881431424398</v>
      </c>
      <c r="Q730">
        <v>9.9003511880575097</v>
      </c>
      <c r="R730">
        <v>21.9598987691768</v>
      </c>
      <c r="S730">
        <v>53.176505532798799</v>
      </c>
      <c r="T730">
        <v>0</v>
      </c>
      <c r="U730">
        <v>0</v>
      </c>
      <c r="V730">
        <v>79.080847657368096</v>
      </c>
      <c r="W730">
        <v>199.196409363539</v>
      </c>
    </row>
    <row r="731" spans="1:23" x14ac:dyDescent="0.3">
      <c r="A731" t="s">
        <v>358</v>
      </c>
      <c r="B731" t="s">
        <v>359</v>
      </c>
      <c r="C731" t="s">
        <v>26</v>
      </c>
      <c r="D731" t="s">
        <v>346</v>
      </c>
      <c r="E731" t="s">
        <v>288</v>
      </c>
      <c r="F731">
        <v>16.26805658188</v>
      </c>
      <c r="G731">
        <v>15.8844038769747</v>
      </c>
      <c r="H731">
        <v>8.7951159673690906</v>
      </c>
      <c r="I731">
        <v>0.70205346967103699</v>
      </c>
      <c r="J731">
        <v>5.2265587660929604</v>
      </c>
      <c r="K731">
        <v>45.9684320219081</v>
      </c>
      <c r="L731">
        <v>0.521226042323369</v>
      </c>
      <c r="M731">
        <v>0.75286175972897895</v>
      </c>
      <c r="N731">
        <v>73.653513875426299</v>
      </c>
      <c r="O731">
        <v>1942.82843219848</v>
      </c>
      <c r="P731">
        <v>14.2918273459538</v>
      </c>
      <c r="Q731">
        <v>8.7510793366722393</v>
      </c>
      <c r="R731">
        <v>20.755141910082301</v>
      </c>
      <c r="S731">
        <v>53.176505532798799</v>
      </c>
      <c r="T731">
        <v>0</v>
      </c>
      <c r="U731">
        <v>0</v>
      </c>
      <c r="V731">
        <v>80.949168163268297</v>
      </c>
      <c r="W731">
        <v>206.59219233042899</v>
      </c>
    </row>
    <row r="732" spans="1:23" x14ac:dyDescent="0.3">
      <c r="A732" t="s">
        <v>358</v>
      </c>
      <c r="B732" t="s">
        <v>359</v>
      </c>
      <c r="C732" t="s">
        <v>26</v>
      </c>
      <c r="D732" t="s">
        <v>346</v>
      </c>
      <c r="E732" t="s">
        <v>305</v>
      </c>
      <c r="F732">
        <v>15.951833427725999</v>
      </c>
      <c r="G732">
        <v>15.450302299450501</v>
      </c>
      <c r="H732">
        <v>16.891504587913701</v>
      </c>
      <c r="I732">
        <v>1.13849547777898</v>
      </c>
      <c r="J732">
        <v>5.30589059543379</v>
      </c>
      <c r="K732">
        <v>51.6244952888743</v>
      </c>
      <c r="L732">
        <v>1.42402237865688</v>
      </c>
      <c r="M732">
        <v>1.0609463967096799</v>
      </c>
      <c r="N732">
        <v>67.4779750042578</v>
      </c>
      <c r="O732">
        <v>1742.7820180726101</v>
      </c>
      <c r="P732">
        <v>18.0367137359681</v>
      </c>
      <c r="Q732">
        <v>12.184695258622</v>
      </c>
      <c r="R732">
        <v>24.736603693374999</v>
      </c>
      <c r="S732">
        <v>53.176505532798799</v>
      </c>
      <c r="T732">
        <v>0</v>
      </c>
      <c r="U732">
        <v>0</v>
      </c>
      <c r="V732">
        <v>77.210026136584005</v>
      </c>
      <c r="W732">
        <v>195.20043322773199</v>
      </c>
    </row>
    <row r="733" spans="1:23" x14ac:dyDescent="0.3">
      <c r="A733" t="s">
        <v>358</v>
      </c>
      <c r="B733" t="s">
        <v>359</v>
      </c>
      <c r="C733" t="s">
        <v>26</v>
      </c>
      <c r="D733" t="s">
        <v>347</v>
      </c>
      <c r="E733" t="s">
        <v>308</v>
      </c>
      <c r="F733">
        <v>15.594646693813401</v>
      </c>
      <c r="G733">
        <v>15.065864434393401</v>
      </c>
      <c r="H733">
        <v>19.449943230881999</v>
      </c>
      <c r="I733">
        <v>1.2589095723046999</v>
      </c>
      <c r="J733">
        <v>5.1395118845485701</v>
      </c>
      <c r="K733">
        <v>51.592321860565001</v>
      </c>
      <c r="L733">
        <v>1.7214572747107</v>
      </c>
      <c r="M733">
        <v>1.0213510446168801</v>
      </c>
      <c r="N733">
        <v>65.032088125260401</v>
      </c>
      <c r="O733">
        <v>1668.4175688007899</v>
      </c>
      <c r="P733">
        <v>18.803595019451201</v>
      </c>
      <c r="Q733">
        <v>13.1318160653666</v>
      </c>
      <c r="R733">
        <v>25.2472887545972</v>
      </c>
      <c r="S733">
        <v>53.176505532798799</v>
      </c>
      <c r="T733">
        <v>0</v>
      </c>
      <c r="U733">
        <v>0</v>
      </c>
      <c r="V733">
        <v>74.868896822743807</v>
      </c>
      <c r="W733">
        <v>185.921117840775</v>
      </c>
    </row>
    <row r="734" spans="1:23" x14ac:dyDescent="0.3">
      <c r="A734" t="s">
        <v>360</v>
      </c>
      <c r="B734" t="s">
        <v>49</v>
      </c>
      <c r="C734" t="s">
        <v>361</v>
      </c>
      <c r="D734" t="s">
        <v>332</v>
      </c>
      <c r="E734" t="s">
        <v>52</v>
      </c>
      <c r="F734">
        <v>2717.5802950053999</v>
      </c>
      <c r="G734">
        <v>2570.6841482232098</v>
      </c>
      <c r="H734">
        <v>1930.0888432305701</v>
      </c>
      <c r="I734">
        <v>104.554112935182</v>
      </c>
      <c r="J734">
        <v>1472.75620428756</v>
      </c>
      <c r="K734">
        <v>6886.2148388943797</v>
      </c>
      <c r="L734">
        <v>258.02948796479001</v>
      </c>
      <c r="M734">
        <v>857.68435967284097</v>
      </c>
      <c r="N734">
        <v>18614.6969749198</v>
      </c>
      <c r="O734">
        <v>81136.832528223793</v>
      </c>
      <c r="P734">
        <v>5784.0670004639896</v>
      </c>
      <c r="Q734">
        <v>4088.5930917922501</v>
      </c>
      <c r="R734">
        <v>7629.4045973041802</v>
      </c>
      <c r="S734">
        <v>77814.345007303506</v>
      </c>
      <c r="T734">
        <v>0</v>
      </c>
      <c r="U734">
        <v>137.78812701545601</v>
      </c>
      <c r="V734">
        <v>1407.9343944569</v>
      </c>
      <c r="W734">
        <v>31755.010018132401</v>
      </c>
    </row>
    <row r="735" spans="1:23" x14ac:dyDescent="0.3">
      <c r="A735" t="s">
        <v>360</v>
      </c>
      <c r="B735" t="s">
        <v>49</v>
      </c>
      <c r="C735" t="s">
        <v>361</v>
      </c>
      <c r="D735" t="s">
        <v>332</v>
      </c>
      <c r="E735" t="s">
        <v>53</v>
      </c>
      <c r="F735">
        <v>2929.35167947639</v>
      </c>
      <c r="G735">
        <v>2807.6218273234299</v>
      </c>
      <c r="H735">
        <v>920.69209192597702</v>
      </c>
      <c r="I735">
        <v>70.623916461843706</v>
      </c>
      <c r="J735">
        <v>895.08504129485402</v>
      </c>
      <c r="K735">
        <v>6765.0320065175902</v>
      </c>
      <c r="L735">
        <v>135.46484691033001</v>
      </c>
      <c r="M735">
        <v>927.04414995772402</v>
      </c>
      <c r="N735">
        <v>17061.525571161699</v>
      </c>
      <c r="O735">
        <v>64655.101756299402</v>
      </c>
      <c r="P735">
        <v>4027.0119000069199</v>
      </c>
      <c r="Q735">
        <v>2273.03081018784</v>
      </c>
      <c r="R735">
        <v>6019.1714624387196</v>
      </c>
      <c r="S735">
        <v>77814.345007303506</v>
      </c>
      <c r="T735">
        <v>0</v>
      </c>
      <c r="U735">
        <v>137.78812701545601</v>
      </c>
      <c r="V735">
        <v>1897.2540020880001</v>
      </c>
      <c r="W735">
        <v>36197.509414426502</v>
      </c>
    </row>
    <row r="736" spans="1:23" x14ac:dyDescent="0.3">
      <c r="A736" t="s">
        <v>360</v>
      </c>
      <c r="B736" t="s">
        <v>49</v>
      </c>
      <c r="C736" t="s">
        <v>361</v>
      </c>
      <c r="D736" t="s">
        <v>332</v>
      </c>
      <c r="E736" t="s">
        <v>54</v>
      </c>
      <c r="F736">
        <v>2973.80835358281</v>
      </c>
      <c r="G736">
        <v>2859.8803437275701</v>
      </c>
      <c r="H736">
        <v>617.76603683238295</v>
      </c>
      <c r="I736">
        <v>59.9789586340829</v>
      </c>
      <c r="J736">
        <v>717.19473867484703</v>
      </c>
      <c r="K736">
        <v>6566.3258606920099</v>
      </c>
      <c r="L736">
        <v>106.712698518737</v>
      </c>
      <c r="M736">
        <v>943.78418438190999</v>
      </c>
      <c r="N736">
        <v>16474.8397578718</v>
      </c>
      <c r="O736">
        <v>59290.352606642598</v>
      </c>
      <c r="P736">
        <v>3341.76410264578</v>
      </c>
      <c r="Q736">
        <v>1685.0777034073301</v>
      </c>
      <c r="R736">
        <v>5242.4464667460097</v>
      </c>
      <c r="S736">
        <v>77814.345007303506</v>
      </c>
      <c r="T736">
        <v>0</v>
      </c>
      <c r="U736">
        <v>137.78812701545601</v>
      </c>
      <c r="V736">
        <v>2098.7736779851798</v>
      </c>
      <c r="W736">
        <v>36949.190333055099</v>
      </c>
    </row>
    <row r="737" spans="1:23" x14ac:dyDescent="0.3">
      <c r="A737" t="s">
        <v>360</v>
      </c>
      <c r="B737" t="s">
        <v>49</v>
      </c>
      <c r="C737" t="s">
        <v>361</v>
      </c>
      <c r="D737" t="s">
        <v>332</v>
      </c>
      <c r="E737" t="s">
        <v>55</v>
      </c>
      <c r="F737">
        <v>2818.5401822766098</v>
      </c>
      <c r="G737">
        <v>2677.1614707620301</v>
      </c>
      <c r="H737">
        <v>1707.09090162142</v>
      </c>
      <c r="I737">
        <v>97.747875720157495</v>
      </c>
      <c r="J737">
        <v>1340.1211183722701</v>
      </c>
      <c r="K737">
        <v>7009.08566079498</v>
      </c>
      <c r="L737">
        <v>238.290455044982</v>
      </c>
      <c r="M737">
        <v>878.43988519601101</v>
      </c>
      <c r="N737">
        <v>18337.2499356716</v>
      </c>
      <c r="O737">
        <v>77532.892482103794</v>
      </c>
      <c r="P737">
        <v>5493.6583341417499</v>
      </c>
      <c r="Q737">
        <v>3693.4525519010699</v>
      </c>
      <c r="R737">
        <v>7481.0277420645298</v>
      </c>
      <c r="S737">
        <v>77814.345007303506</v>
      </c>
      <c r="T737">
        <v>0</v>
      </c>
      <c r="U737">
        <v>137.78812701545601</v>
      </c>
      <c r="V737">
        <v>1709.04234750561</v>
      </c>
      <c r="W737">
        <v>33230.4467892147</v>
      </c>
    </row>
    <row r="738" spans="1:23" x14ac:dyDescent="0.3">
      <c r="A738" t="s">
        <v>360</v>
      </c>
      <c r="B738" t="s">
        <v>49</v>
      </c>
      <c r="C738" t="s">
        <v>361</v>
      </c>
      <c r="D738" t="s">
        <v>333</v>
      </c>
      <c r="E738" t="s">
        <v>56</v>
      </c>
      <c r="F738">
        <v>2689.91285089338</v>
      </c>
      <c r="G738">
        <v>2539.6246055454199</v>
      </c>
      <c r="H738">
        <v>2199.8699794037798</v>
      </c>
      <c r="I738">
        <v>112.50733576123601</v>
      </c>
      <c r="J738">
        <v>1553.2454657439</v>
      </c>
      <c r="K738">
        <v>6805.44902727301</v>
      </c>
      <c r="L738">
        <v>272.782643344669</v>
      </c>
      <c r="M738">
        <v>811.19179106475303</v>
      </c>
      <c r="N738">
        <v>18339.501931074599</v>
      </c>
      <c r="O738">
        <v>82021.831109347098</v>
      </c>
      <c r="P738">
        <v>6070.1080378738097</v>
      </c>
      <c r="Q738">
        <v>4378.4152920449096</v>
      </c>
      <c r="R738">
        <v>7902.1788076391103</v>
      </c>
      <c r="S738">
        <v>76846.5180846601</v>
      </c>
      <c r="T738">
        <v>0</v>
      </c>
      <c r="U738">
        <v>136.41024574530101</v>
      </c>
      <c r="V738">
        <v>1348.2423950143</v>
      </c>
      <c r="W738">
        <v>31550.624366783301</v>
      </c>
    </row>
    <row r="739" spans="1:23" x14ac:dyDescent="0.3">
      <c r="A739" t="s">
        <v>360</v>
      </c>
      <c r="B739" t="s">
        <v>49</v>
      </c>
      <c r="C739" t="s">
        <v>361</v>
      </c>
      <c r="D739" t="s">
        <v>333</v>
      </c>
      <c r="E739" t="s">
        <v>57</v>
      </c>
      <c r="F739">
        <v>2925.73757912469</v>
      </c>
      <c r="G739">
        <v>2806.3432047240999</v>
      </c>
      <c r="H739">
        <v>934.05594910981699</v>
      </c>
      <c r="I739">
        <v>68.514075029775697</v>
      </c>
      <c r="J739">
        <v>866.25772097489198</v>
      </c>
      <c r="K739">
        <v>6499.4806237500397</v>
      </c>
      <c r="L739">
        <v>122.86638275316101</v>
      </c>
      <c r="M739">
        <v>888.10293842664998</v>
      </c>
      <c r="N739">
        <v>16475.654690773099</v>
      </c>
      <c r="O739">
        <v>62422.139544494297</v>
      </c>
      <c r="P739">
        <v>3903.4123979292299</v>
      </c>
      <c r="Q739">
        <v>2214.9947024541202</v>
      </c>
      <c r="R739">
        <v>5823.0114593871504</v>
      </c>
      <c r="S739">
        <v>76846.5180846601</v>
      </c>
      <c r="T739">
        <v>0</v>
      </c>
      <c r="U739">
        <v>136.41024574530101</v>
      </c>
      <c r="V739">
        <v>1797.7992462960201</v>
      </c>
      <c r="W739">
        <v>36726.851720475701</v>
      </c>
    </row>
    <row r="740" spans="1:23" x14ac:dyDescent="0.3">
      <c r="A740" t="s">
        <v>360</v>
      </c>
      <c r="B740" t="s">
        <v>49</v>
      </c>
      <c r="C740" t="s">
        <v>361</v>
      </c>
      <c r="D740" t="s">
        <v>333</v>
      </c>
      <c r="E740" t="s">
        <v>58</v>
      </c>
      <c r="F740">
        <v>3002.8179662360799</v>
      </c>
      <c r="G740">
        <v>2892.7440052430502</v>
      </c>
      <c r="H740">
        <v>551.26240301672703</v>
      </c>
      <c r="I740">
        <v>55.376763892498097</v>
      </c>
      <c r="J740">
        <v>657.72107968261798</v>
      </c>
      <c r="K740">
        <v>6350.6232083082796</v>
      </c>
      <c r="L740">
        <v>86.084950311084299</v>
      </c>
      <c r="M740">
        <v>905.97471055180199</v>
      </c>
      <c r="N740">
        <v>15840.9268666842</v>
      </c>
      <c r="O740">
        <v>56183.766603128897</v>
      </c>
      <c r="P740">
        <v>3202.1419272906801</v>
      </c>
      <c r="Q740">
        <v>1553.34610587565</v>
      </c>
      <c r="R740">
        <v>5102.3334307389496</v>
      </c>
      <c r="S740">
        <v>76846.5180846601</v>
      </c>
      <c r="T740">
        <v>0</v>
      </c>
      <c r="U740">
        <v>136.41024574530101</v>
      </c>
      <c r="V740">
        <v>1895.2437582863299</v>
      </c>
      <c r="W740">
        <v>37900.274798931598</v>
      </c>
    </row>
    <row r="741" spans="1:23" x14ac:dyDescent="0.3">
      <c r="A741" t="s">
        <v>360</v>
      </c>
      <c r="B741" t="s">
        <v>49</v>
      </c>
      <c r="C741" t="s">
        <v>361</v>
      </c>
      <c r="D741" t="s">
        <v>333</v>
      </c>
      <c r="E741" t="s">
        <v>59</v>
      </c>
      <c r="F741">
        <v>2777.3330304800502</v>
      </c>
      <c r="G741">
        <v>2635.2165378384698</v>
      </c>
      <c r="H741">
        <v>1870.55648897881</v>
      </c>
      <c r="I741">
        <v>101.439431537831</v>
      </c>
      <c r="J741">
        <v>1366.14696263013</v>
      </c>
      <c r="K741">
        <v>6860.7612743876698</v>
      </c>
      <c r="L741">
        <v>237.54143658351299</v>
      </c>
      <c r="M741">
        <v>829.87248420537503</v>
      </c>
      <c r="N741">
        <v>17853.741494325001</v>
      </c>
      <c r="O741">
        <v>76510.652137933605</v>
      </c>
      <c r="P741">
        <v>5631.4382433094497</v>
      </c>
      <c r="Q741">
        <v>3828.63619886278</v>
      </c>
      <c r="R741">
        <v>7619.5861464052596</v>
      </c>
      <c r="S741">
        <v>76846.5180846601</v>
      </c>
      <c r="T741">
        <v>0</v>
      </c>
      <c r="U741">
        <v>136.41024574530101</v>
      </c>
      <c r="V741">
        <v>1650.2616863324899</v>
      </c>
      <c r="W741">
        <v>33127.243062746304</v>
      </c>
    </row>
    <row r="742" spans="1:23" x14ac:dyDescent="0.3">
      <c r="A742" t="s">
        <v>360</v>
      </c>
      <c r="B742" t="s">
        <v>49</v>
      </c>
      <c r="C742" t="s">
        <v>361</v>
      </c>
      <c r="D742" t="s">
        <v>334</v>
      </c>
      <c r="E742" t="s">
        <v>60</v>
      </c>
      <c r="F742">
        <v>2661.5796334643501</v>
      </c>
      <c r="G742">
        <v>2516.6064682490801</v>
      </c>
      <c r="H742">
        <v>2189.9643545494</v>
      </c>
      <c r="I742">
        <v>110.915588312539</v>
      </c>
      <c r="J742">
        <v>1506.89920546443</v>
      </c>
      <c r="K742">
        <v>6724.9227840569702</v>
      </c>
      <c r="L742">
        <v>268.43530723612298</v>
      </c>
      <c r="M742">
        <v>764.08118545516504</v>
      </c>
      <c r="N742">
        <v>17882.345460909499</v>
      </c>
      <c r="O742">
        <v>78939.325887528394</v>
      </c>
      <c r="P742">
        <v>5898.3540679078196</v>
      </c>
      <c r="Q742">
        <v>4254.2409545289902</v>
      </c>
      <c r="R742">
        <v>7673.5707738314204</v>
      </c>
      <c r="S742">
        <v>73252.310416152803</v>
      </c>
      <c r="T742">
        <v>0</v>
      </c>
      <c r="U742">
        <v>135.04614328784899</v>
      </c>
      <c r="V742">
        <v>1552.74086393266</v>
      </c>
      <c r="W742">
        <v>30908.343004162201</v>
      </c>
    </row>
    <row r="743" spans="1:23" x14ac:dyDescent="0.3">
      <c r="A743" t="s">
        <v>360</v>
      </c>
      <c r="B743" t="s">
        <v>49</v>
      </c>
      <c r="C743" t="s">
        <v>361</v>
      </c>
      <c r="D743" t="s">
        <v>334</v>
      </c>
      <c r="E743" t="s">
        <v>61</v>
      </c>
      <c r="F743">
        <v>2811.1703593901002</v>
      </c>
      <c r="G743">
        <v>2697.9476686276298</v>
      </c>
      <c r="H743">
        <v>915.24179728824197</v>
      </c>
      <c r="I743">
        <v>64.8405956671713</v>
      </c>
      <c r="J743">
        <v>809.02058397265705</v>
      </c>
      <c r="K743">
        <v>6282.2309578367103</v>
      </c>
      <c r="L743">
        <v>108.524274167375</v>
      </c>
      <c r="M743">
        <v>824.459077695833</v>
      </c>
      <c r="N743">
        <v>15870.8348431909</v>
      </c>
      <c r="O743">
        <v>58354.781434312899</v>
      </c>
      <c r="P743">
        <v>3717.8907558381902</v>
      </c>
      <c r="Q743">
        <v>2098.0378461047499</v>
      </c>
      <c r="R743">
        <v>5555.2388808960104</v>
      </c>
      <c r="S743">
        <v>73252.310416152803</v>
      </c>
      <c r="T743">
        <v>0</v>
      </c>
      <c r="U743">
        <v>135.04614328784899</v>
      </c>
      <c r="V743">
        <v>2097.7327915533101</v>
      </c>
      <c r="W743">
        <v>35412.641224393097</v>
      </c>
    </row>
    <row r="744" spans="1:23" x14ac:dyDescent="0.3">
      <c r="A744" t="s">
        <v>360</v>
      </c>
      <c r="B744" t="s">
        <v>49</v>
      </c>
      <c r="C744" t="s">
        <v>361</v>
      </c>
      <c r="D744" t="s">
        <v>334</v>
      </c>
      <c r="E744" t="s">
        <v>62</v>
      </c>
      <c r="F744">
        <v>2927.66112937548</v>
      </c>
      <c r="G744">
        <v>2823.4033682139502</v>
      </c>
      <c r="H744">
        <v>525.21286086403904</v>
      </c>
      <c r="I744">
        <v>52.222964921769098</v>
      </c>
      <c r="J744">
        <v>608.26138920800395</v>
      </c>
      <c r="K744">
        <v>6207.9918935051901</v>
      </c>
      <c r="L744">
        <v>74.070257461645099</v>
      </c>
      <c r="M744">
        <v>853.13043610801196</v>
      </c>
      <c r="N744">
        <v>15386.9105847029</v>
      </c>
      <c r="O744">
        <v>52978.806780359497</v>
      </c>
      <c r="P744">
        <v>3048.0783551270501</v>
      </c>
      <c r="Q744">
        <v>1453.32508496433</v>
      </c>
      <c r="R744">
        <v>4882.8737726995896</v>
      </c>
      <c r="S744">
        <v>73252.310416152803</v>
      </c>
      <c r="T744">
        <v>0</v>
      </c>
      <c r="U744">
        <v>135.04614328784899</v>
      </c>
      <c r="V744">
        <v>2123.1891863781002</v>
      </c>
      <c r="W744">
        <v>37246.1268929738</v>
      </c>
    </row>
    <row r="745" spans="1:23" x14ac:dyDescent="0.3">
      <c r="A745" t="s">
        <v>360</v>
      </c>
      <c r="B745" t="s">
        <v>49</v>
      </c>
      <c r="C745" t="s">
        <v>361</v>
      </c>
      <c r="D745" t="s">
        <v>334</v>
      </c>
      <c r="E745" t="s">
        <v>63</v>
      </c>
      <c r="F745">
        <v>2785.33890116867</v>
      </c>
      <c r="G745">
        <v>2646.5701372510798</v>
      </c>
      <c r="H745">
        <v>1922.9368706254099</v>
      </c>
      <c r="I745">
        <v>102.838770384675</v>
      </c>
      <c r="J745">
        <v>1361.7547573647</v>
      </c>
      <c r="K745">
        <v>6940.6854802300104</v>
      </c>
      <c r="L745">
        <v>239.35404418208401</v>
      </c>
      <c r="M745">
        <v>785.94385796878703</v>
      </c>
      <c r="N745">
        <v>17616.398401963801</v>
      </c>
      <c r="O745">
        <v>75066.844377886693</v>
      </c>
      <c r="P745">
        <v>5659.8054011630202</v>
      </c>
      <c r="Q745">
        <v>3845.9373316253</v>
      </c>
      <c r="R745">
        <v>7654.9666099819196</v>
      </c>
      <c r="S745">
        <v>73252.310416152803</v>
      </c>
      <c r="T745">
        <v>0</v>
      </c>
      <c r="U745">
        <v>135.04614328784899</v>
      </c>
      <c r="V745">
        <v>1782.7487261949</v>
      </c>
      <c r="W745">
        <v>32952.367487511001</v>
      </c>
    </row>
    <row r="746" spans="1:23" x14ac:dyDescent="0.3">
      <c r="A746" t="s">
        <v>360</v>
      </c>
      <c r="B746" t="s">
        <v>49</v>
      </c>
      <c r="C746" t="s">
        <v>361</v>
      </c>
      <c r="D746" t="s">
        <v>335</v>
      </c>
      <c r="E746" t="s">
        <v>64</v>
      </c>
      <c r="F746">
        <v>2496.7174439202299</v>
      </c>
      <c r="G746">
        <v>2351.8907101044801</v>
      </c>
      <c r="H746">
        <v>2439.5255628687601</v>
      </c>
      <c r="I746">
        <v>115.80171345119</v>
      </c>
      <c r="J746">
        <v>1589.0499754452601</v>
      </c>
      <c r="K746">
        <v>6554.4810834901</v>
      </c>
      <c r="L746">
        <v>278.24215152700702</v>
      </c>
      <c r="M746">
        <v>679.99020337742797</v>
      </c>
      <c r="N746">
        <v>17882.603751034399</v>
      </c>
      <c r="O746">
        <v>80211.103885031305</v>
      </c>
      <c r="P746">
        <v>6459.2084807118399</v>
      </c>
      <c r="Q746">
        <v>4596.4908795647098</v>
      </c>
      <c r="R746">
        <v>8495.3532135372297</v>
      </c>
      <c r="S746">
        <v>69512.184756856193</v>
      </c>
      <c r="T746">
        <v>0</v>
      </c>
      <c r="U746">
        <v>133.69568185496999</v>
      </c>
      <c r="V746">
        <v>1558.5748269440801</v>
      </c>
      <c r="W746">
        <v>29868.185326786901</v>
      </c>
    </row>
    <row r="747" spans="1:23" x14ac:dyDescent="0.3">
      <c r="A747" t="s">
        <v>360</v>
      </c>
      <c r="B747" t="s">
        <v>49</v>
      </c>
      <c r="C747" t="s">
        <v>361</v>
      </c>
      <c r="D747" t="s">
        <v>335</v>
      </c>
      <c r="E747" t="s">
        <v>65</v>
      </c>
      <c r="F747">
        <v>2701.8504442865101</v>
      </c>
      <c r="G747">
        <v>2594.38783475016</v>
      </c>
      <c r="H747">
        <v>932.74313934566896</v>
      </c>
      <c r="I747">
        <v>60.925698645303697</v>
      </c>
      <c r="J747">
        <v>773.97924845091802</v>
      </c>
      <c r="K747">
        <v>5948.6218069160705</v>
      </c>
      <c r="L747">
        <v>103.830138116033</v>
      </c>
      <c r="M747">
        <v>726.34248118766902</v>
      </c>
      <c r="N747">
        <v>15394.236741783299</v>
      </c>
      <c r="O747">
        <v>55186.512002666401</v>
      </c>
      <c r="P747">
        <v>3969.6550657232301</v>
      </c>
      <c r="Q747">
        <v>2121.1705478203799</v>
      </c>
      <c r="R747">
        <v>6093.9408599972903</v>
      </c>
      <c r="S747">
        <v>69512.184756856193</v>
      </c>
      <c r="T747">
        <v>0</v>
      </c>
      <c r="U747">
        <v>133.69568185496999</v>
      </c>
      <c r="V747">
        <v>2122.9915168994598</v>
      </c>
      <c r="W747">
        <v>34497.776386719503</v>
      </c>
    </row>
    <row r="748" spans="1:23" x14ac:dyDescent="0.3">
      <c r="A748" t="s">
        <v>360</v>
      </c>
      <c r="B748" t="s">
        <v>49</v>
      </c>
      <c r="C748" t="s">
        <v>361</v>
      </c>
      <c r="D748" t="s">
        <v>335</v>
      </c>
      <c r="E748" t="s">
        <v>66</v>
      </c>
      <c r="F748">
        <v>2740.1577209391698</v>
      </c>
      <c r="G748">
        <v>2641.7676359945699</v>
      </c>
      <c r="H748">
        <v>564.54044525081201</v>
      </c>
      <c r="I748">
        <v>47.863988711813001</v>
      </c>
      <c r="J748">
        <v>573.58026775934502</v>
      </c>
      <c r="K748">
        <v>5732.5924869170403</v>
      </c>
      <c r="L748">
        <v>72.337929890289601</v>
      </c>
      <c r="M748">
        <v>727.58590833966696</v>
      </c>
      <c r="N748">
        <v>14686.726601763099</v>
      </c>
      <c r="O748">
        <v>48546.032088359898</v>
      </c>
      <c r="P748">
        <v>3331.0023723536001</v>
      </c>
      <c r="Q748">
        <v>1516.6669235838201</v>
      </c>
      <c r="R748">
        <v>5439.9190783354998</v>
      </c>
      <c r="S748">
        <v>69512.184756856193</v>
      </c>
      <c r="T748">
        <v>0</v>
      </c>
      <c r="U748">
        <v>133.69568185496999</v>
      </c>
      <c r="V748">
        <v>2167.3913588320202</v>
      </c>
      <c r="W748">
        <v>35058.986605538397</v>
      </c>
    </row>
    <row r="749" spans="1:23" x14ac:dyDescent="0.3">
      <c r="A749" t="s">
        <v>360</v>
      </c>
      <c r="B749" t="s">
        <v>49</v>
      </c>
      <c r="C749" t="s">
        <v>361</v>
      </c>
      <c r="D749" t="s">
        <v>335</v>
      </c>
      <c r="E749" t="s">
        <v>67</v>
      </c>
      <c r="F749">
        <v>2508.4753987568802</v>
      </c>
      <c r="G749">
        <v>2383.0501075246798</v>
      </c>
      <c r="H749">
        <v>1682.6867743523701</v>
      </c>
      <c r="I749">
        <v>87.832124901729003</v>
      </c>
      <c r="J749">
        <v>1160.8534890904</v>
      </c>
      <c r="K749">
        <v>6192.2800355789796</v>
      </c>
      <c r="L749">
        <v>193.128604326605</v>
      </c>
      <c r="M749">
        <v>671.72876570186395</v>
      </c>
      <c r="N749">
        <v>16301.9475785872</v>
      </c>
      <c r="O749">
        <v>65435.488787030699</v>
      </c>
      <c r="P749">
        <v>5277.2164398658297</v>
      </c>
      <c r="Q749">
        <v>3361.72885893683</v>
      </c>
      <c r="R749">
        <v>7428.9794149806803</v>
      </c>
      <c r="S749">
        <v>69512.184756856193</v>
      </c>
      <c r="T749">
        <v>0</v>
      </c>
      <c r="U749">
        <v>133.69568185496999</v>
      </c>
      <c r="V749">
        <v>1858.33203387238</v>
      </c>
      <c r="W749">
        <v>30877.330180869401</v>
      </c>
    </row>
    <row r="750" spans="1:23" x14ac:dyDescent="0.3">
      <c r="A750" t="s">
        <v>360</v>
      </c>
      <c r="B750" t="s">
        <v>49</v>
      </c>
      <c r="C750" t="s">
        <v>361</v>
      </c>
      <c r="D750" t="s">
        <v>336</v>
      </c>
      <c r="E750" t="s">
        <v>68</v>
      </c>
      <c r="F750">
        <v>2403.9449887742899</v>
      </c>
      <c r="G750">
        <v>2271.5052010515301</v>
      </c>
      <c r="H750">
        <v>2070.8954709332002</v>
      </c>
      <c r="I750">
        <v>104.84381276664401</v>
      </c>
      <c r="J750">
        <v>1289.73707057568</v>
      </c>
      <c r="K750">
        <v>6606.6598889801999</v>
      </c>
      <c r="L750">
        <v>228.110031531668</v>
      </c>
      <c r="M750">
        <v>667.26060938600699</v>
      </c>
      <c r="N750">
        <v>15839.9438485136</v>
      </c>
      <c r="O750">
        <v>68305.921446493507</v>
      </c>
      <c r="P750">
        <v>5461.4430177789</v>
      </c>
      <c r="Q750">
        <v>3784.24925746285</v>
      </c>
      <c r="R750">
        <v>7300.7000166549897</v>
      </c>
      <c r="S750">
        <v>68411.180638443402</v>
      </c>
      <c r="T750">
        <v>0</v>
      </c>
      <c r="U750">
        <v>132.35872503642</v>
      </c>
      <c r="V750">
        <v>1792.9640262222999</v>
      </c>
      <c r="W750">
        <v>29410.2504114162</v>
      </c>
    </row>
    <row r="751" spans="1:23" x14ac:dyDescent="0.3">
      <c r="A751" t="s">
        <v>360</v>
      </c>
      <c r="B751" t="s">
        <v>49</v>
      </c>
      <c r="C751" t="s">
        <v>361</v>
      </c>
      <c r="D751" t="s">
        <v>336</v>
      </c>
      <c r="E751" t="s">
        <v>69</v>
      </c>
      <c r="F751">
        <v>2558.8816146112899</v>
      </c>
      <c r="G751">
        <v>2452.3765623693998</v>
      </c>
      <c r="H751">
        <v>1018.97907365561</v>
      </c>
      <c r="I751">
        <v>66.296094211601897</v>
      </c>
      <c r="J751">
        <v>728.32313972635302</v>
      </c>
      <c r="K751">
        <v>6156.17214116384</v>
      </c>
      <c r="L751">
        <v>110.46949221313299</v>
      </c>
      <c r="M751">
        <v>704.11104389440698</v>
      </c>
      <c r="N751">
        <v>14096.662132724199</v>
      </c>
      <c r="O751">
        <v>51114.564327308297</v>
      </c>
      <c r="P751">
        <v>3721.6508656597198</v>
      </c>
      <c r="Q751">
        <v>2094.3269882579598</v>
      </c>
      <c r="R751">
        <v>5572.5370794527998</v>
      </c>
      <c r="S751">
        <v>68411.180638443402</v>
      </c>
      <c r="T751">
        <v>0</v>
      </c>
      <c r="U751">
        <v>132.35872503642</v>
      </c>
      <c r="V751">
        <v>2419.6050528054402</v>
      </c>
      <c r="W751">
        <v>32528.7464884902</v>
      </c>
    </row>
    <row r="752" spans="1:23" x14ac:dyDescent="0.3">
      <c r="A752" t="s">
        <v>360</v>
      </c>
      <c r="B752" t="s">
        <v>49</v>
      </c>
      <c r="C752" t="s">
        <v>361</v>
      </c>
      <c r="D752" t="s">
        <v>336</v>
      </c>
      <c r="E752" t="s">
        <v>70</v>
      </c>
      <c r="F752">
        <v>2637.5077910587802</v>
      </c>
      <c r="G752">
        <v>2540.82260319134</v>
      </c>
      <c r="H752">
        <v>603.71728664231205</v>
      </c>
      <c r="I752">
        <v>51.958689245210401</v>
      </c>
      <c r="J752">
        <v>513.30699478485894</v>
      </c>
      <c r="K752">
        <v>5950.4092272143698</v>
      </c>
      <c r="L752">
        <v>76.895075309659902</v>
      </c>
      <c r="M752">
        <v>713.30900822720002</v>
      </c>
      <c r="N752">
        <v>13403.215650968799</v>
      </c>
      <c r="O752">
        <v>44393.476872300998</v>
      </c>
      <c r="P752">
        <v>3029.7018438780301</v>
      </c>
      <c r="Q752">
        <v>1443.2380233779099</v>
      </c>
      <c r="R752">
        <v>4859.2580024725303</v>
      </c>
      <c r="S752">
        <v>68411.180638443402</v>
      </c>
      <c r="T752">
        <v>0</v>
      </c>
      <c r="U752">
        <v>132.35872503642</v>
      </c>
      <c r="V752">
        <v>2467.9556812003202</v>
      </c>
      <c r="W752">
        <v>33545.003987353703</v>
      </c>
    </row>
    <row r="753" spans="1:23" x14ac:dyDescent="0.3">
      <c r="A753" t="s">
        <v>360</v>
      </c>
      <c r="B753" t="s">
        <v>49</v>
      </c>
      <c r="C753" t="s">
        <v>361</v>
      </c>
      <c r="D753" t="s">
        <v>336</v>
      </c>
      <c r="E753" t="s">
        <v>71</v>
      </c>
      <c r="F753">
        <v>2454.4405796866699</v>
      </c>
      <c r="G753">
        <v>2328.0381001902801</v>
      </c>
      <c r="H753">
        <v>1832.1833596618701</v>
      </c>
      <c r="I753">
        <v>96.496404220093098</v>
      </c>
      <c r="J753">
        <v>1153.1211790924699</v>
      </c>
      <c r="K753">
        <v>6582.80822443134</v>
      </c>
      <c r="L753">
        <v>207.91964657979</v>
      </c>
      <c r="M753">
        <v>664.91565857091996</v>
      </c>
      <c r="N753">
        <v>15361.9048891989</v>
      </c>
      <c r="O753">
        <v>63637.478707202099</v>
      </c>
      <c r="P753">
        <v>5126.0740748654998</v>
      </c>
      <c r="Q753">
        <v>3401.3134514234198</v>
      </c>
      <c r="R753">
        <v>7038.2059013161197</v>
      </c>
      <c r="S753">
        <v>68411.180638443402</v>
      </c>
      <c r="T753">
        <v>0</v>
      </c>
      <c r="U753">
        <v>132.35872503642</v>
      </c>
      <c r="V753">
        <v>2069.8177174134898</v>
      </c>
      <c r="W753">
        <v>29995.855127396298</v>
      </c>
    </row>
    <row r="754" spans="1:23" x14ac:dyDescent="0.3">
      <c r="A754" t="s">
        <v>360</v>
      </c>
      <c r="B754" t="s">
        <v>49</v>
      </c>
      <c r="C754" t="s">
        <v>361</v>
      </c>
      <c r="D754" t="s">
        <v>337</v>
      </c>
      <c r="E754" t="s">
        <v>72</v>
      </c>
      <c r="F754">
        <v>2357.1427791612</v>
      </c>
      <c r="G754">
        <v>2219.84992619475</v>
      </c>
      <c r="H754">
        <v>2284.1613520697501</v>
      </c>
      <c r="I754">
        <v>112.23673654146501</v>
      </c>
      <c r="J754">
        <v>1425.5047747747001</v>
      </c>
      <c r="K754">
        <v>6803.6437049542801</v>
      </c>
      <c r="L754">
        <v>256.03185496805798</v>
      </c>
      <c r="M754">
        <v>617.33218178039397</v>
      </c>
      <c r="N754">
        <v>15475.2553561978</v>
      </c>
      <c r="O754">
        <v>71915.314138682705</v>
      </c>
      <c r="P754">
        <v>6036.1969664309199</v>
      </c>
      <c r="Q754">
        <v>4129.9887128208502</v>
      </c>
      <c r="R754">
        <v>8147.2070178916201</v>
      </c>
      <c r="S754">
        <v>67504.948951486207</v>
      </c>
      <c r="T754">
        <v>0</v>
      </c>
      <c r="U754">
        <v>131.035137786056</v>
      </c>
      <c r="V754">
        <v>1762.7186261085601</v>
      </c>
      <c r="W754">
        <v>28392.2422749529</v>
      </c>
    </row>
    <row r="755" spans="1:23" x14ac:dyDescent="0.3">
      <c r="A755" t="s">
        <v>360</v>
      </c>
      <c r="B755" t="s">
        <v>49</v>
      </c>
      <c r="C755" t="s">
        <v>361</v>
      </c>
      <c r="D755" t="s">
        <v>337</v>
      </c>
      <c r="E755" t="s">
        <v>73</v>
      </c>
      <c r="F755">
        <v>2566.5253104345502</v>
      </c>
      <c r="G755">
        <v>2462.1485329920602</v>
      </c>
      <c r="H755">
        <v>944.06385336066103</v>
      </c>
      <c r="I755">
        <v>64.790350813688903</v>
      </c>
      <c r="J755">
        <v>698.97679955678495</v>
      </c>
      <c r="K755">
        <v>6348.2190920061203</v>
      </c>
      <c r="L755">
        <v>106.24005504588401</v>
      </c>
      <c r="M755">
        <v>654.90837216822695</v>
      </c>
      <c r="N755">
        <v>13274.967638279601</v>
      </c>
      <c r="O755">
        <v>49452.0834363752</v>
      </c>
      <c r="P755">
        <v>3981.6866108178501</v>
      </c>
      <c r="Q755">
        <v>2054.3547568220301</v>
      </c>
      <c r="R755">
        <v>6206.5777996242496</v>
      </c>
      <c r="S755">
        <v>67504.948951486207</v>
      </c>
      <c r="T755">
        <v>0</v>
      </c>
      <c r="U755">
        <v>131.035137786056</v>
      </c>
      <c r="V755">
        <v>2226.49859754516</v>
      </c>
      <c r="W755">
        <v>32584.288122378901</v>
      </c>
    </row>
    <row r="756" spans="1:23" x14ac:dyDescent="0.3">
      <c r="A756" t="s">
        <v>360</v>
      </c>
      <c r="B756" t="s">
        <v>49</v>
      </c>
      <c r="C756" t="s">
        <v>361</v>
      </c>
      <c r="D756" t="s">
        <v>337</v>
      </c>
      <c r="E756" t="s">
        <v>74</v>
      </c>
      <c r="F756">
        <v>2641.8509411250602</v>
      </c>
      <c r="G756">
        <v>2546.2603054685001</v>
      </c>
      <c r="H756">
        <v>584.46956757320299</v>
      </c>
      <c r="I756">
        <v>52.083784516540497</v>
      </c>
      <c r="J756">
        <v>505.44459537160401</v>
      </c>
      <c r="K756">
        <v>6184.4351180223803</v>
      </c>
      <c r="L756">
        <v>72.062348802227405</v>
      </c>
      <c r="M756">
        <v>669.41016899191698</v>
      </c>
      <c r="N756">
        <v>12713.2895027468</v>
      </c>
      <c r="O756">
        <v>43688.220865359399</v>
      </c>
      <c r="P756">
        <v>3378.00714442457</v>
      </c>
      <c r="Q756">
        <v>1484.76556005363</v>
      </c>
      <c r="R756">
        <v>5586.2377945319304</v>
      </c>
      <c r="S756">
        <v>67504.948951486207</v>
      </c>
      <c r="T756">
        <v>0</v>
      </c>
      <c r="U756">
        <v>131.035137786056</v>
      </c>
      <c r="V756">
        <v>2376.9767160939</v>
      </c>
      <c r="W756">
        <v>33758.292530427003</v>
      </c>
    </row>
    <row r="757" spans="1:23" x14ac:dyDescent="0.3">
      <c r="A757" t="s">
        <v>360</v>
      </c>
      <c r="B757" t="s">
        <v>49</v>
      </c>
      <c r="C757" t="s">
        <v>361</v>
      </c>
      <c r="D757" t="s">
        <v>337</v>
      </c>
      <c r="E757" t="s">
        <v>75</v>
      </c>
      <c r="F757">
        <v>2396.01538907331</v>
      </c>
      <c r="G757">
        <v>2276.94902171382</v>
      </c>
      <c r="H757">
        <v>1564.75912777337</v>
      </c>
      <c r="I757">
        <v>86.199759327767097</v>
      </c>
      <c r="J757">
        <v>1020.98025172722</v>
      </c>
      <c r="K757">
        <v>6495.6533135714999</v>
      </c>
      <c r="L757">
        <v>176.11243007774399</v>
      </c>
      <c r="M757">
        <v>613.73421702891301</v>
      </c>
      <c r="N757">
        <v>14069.1844298571</v>
      </c>
      <c r="O757">
        <v>58217.350061595898</v>
      </c>
      <c r="P757">
        <v>4954.7385714032198</v>
      </c>
      <c r="Q757">
        <v>3009.5711387715</v>
      </c>
      <c r="R757">
        <v>7160.1392636023702</v>
      </c>
      <c r="S757">
        <v>67504.948951486207</v>
      </c>
      <c r="T757">
        <v>0</v>
      </c>
      <c r="U757">
        <v>131.035137786056</v>
      </c>
      <c r="V757">
        <v>2084.4249500553701</v>
      </c>
      <c r="W757">
        <v>29654.420579676102</v>
      </c>
    </row>
    <row r="758" spans="1:23" x14ac:dyDescent="0.3">
      <c r="A758" t="s">
        <v>360</v>
      </c>
      <c r="B758" t="s">
        <v>49</v>
      </c>
      <c r="C758" t="s">
        <v>361</v>
      </c>
      <c r="D758" t="s">
        <v>338</v>
      </c>
      <c r="E758" t="s">
        <v>76</v>
      </c>
      <c r="F758">
        <v>2297.3207185104502</v>
      </c>
      <c r="G758">
        <v>2169.1071735851001</v>
      </c>
      <c r="H758">
        <v>2009.72665686602</v>
      </c>
      <c r="I758">
        <v>101.46631214862499</v>
      </c>
      <c r="J758">
        <v>1233.49952563851</v>
      </c>
      <c r="K758">
        <v>6715.63923936846</v>
      </c>
      <c r="L758">
        <v>222.846450805594</v>
      </c>
      <c r="M758">
        <v>568.68043629818703</v>
      </c>
      <c r="N758">
        <v>14263.575590103201</v>
      </c>
      <c r="O758">
        <v>64140.564697419002</v>
      </c>
      <c r="P758">
        <v>5211.4941363299904</v>
      </c>
      <c r="Q758">
        <v>3478.5208694600101</v>
      </c>
      <c r="R758">
        <v>7131.4139132584096</v>
      </c>
      <c r="S758">
        <v>66657.260701687599</v>
      </c>
      <c r="T758">
        <v>0</v>
      </c>
      <c r="U758">
        <v>129.724786408195</v>
      </c>
      <c r="V758">
        <v>2375.1950957479999</v>
      </c>
      <c r="W758">
        <v>27967.8692220095</v>
      </c>
    </row>
    <row r="759" spans="1:23" x14ac:dyDescent="0.3">
      <c r="A759" t="s">
        <v>360</v>
      </c>
      <c r="B759" t="s">
        <v>49</v>
      </c>
      <c r="C759" t="s">
        <v>361</v>
      </c>
      <c r="D759" t="s">
        <v>338</v>
      </c>
      <c r="E759" t="s">
        <v>77</v>
      </c>
      <c r="F759">
        <v>2546.4619558546801</v>
      </c>
      <c r="G759">
        <v>2442.9933925279802</v>
      </c>
      <c r="H759">
        <v>990.80869107657202</v>
      </c>
      <c r="I759">
        <v>65.862579748116403</v>
      </c>
      <c r="J759">
        <v>686.71407876273997</v>
      </c>
      <c r="K759">
        <v>6563.2286288215901</v>
      </c>
      <c r="L759">
        <v>100.027706897847</v>
      </c>
      <c r="M759">
        <v>616.27863364257598</v>
      </c>
      <c r="N759">
        <v>12870.391353961601</v>
      </c>
      <c r="O759">
        <v>48485.833934167298</v>
      </c>
      <c r="P759">
        <v>3743.75736969129</v>
      </c>
      <c r="Q759">
        <v>1956.9187892971099</v>
      </c>
      <c r="R759">
        <v>5792.6880561532498</v>
      </c>
      <c r="S759">
        <v>66657.260701687599</v>
      </c>
      <c r="T759">
        <v>0</v>
      </c>
      <c r="U759">
        <v>129.724786408195</v>
      </c>
      <c r="V759">
        <v>2923.55426855117</v>
      </c>
      <c r="W759">
        <v>32570.3304936606</v>
      </c>
    </row>
    <row r="760" spans="1:23" x14ac:dyDescent="0.3">
      <c r="A760" t="s">
        <v>360</v>
      </c>
      <c r="B760" t="s">
        <v>49</v>
      </c>
      <c r="C760" t="s">
        <v>361</v>
      </c>
      <c r="D760" t="s">
        <v>338</v>
      </c>
      <c r="E760" t="s">
        <v>78</v>
      </c>
      <c r="F760">
        <v>2614.6467654113098</v>
      </c>
      <c r="G760">
        <v>2520.1037825246099</v>
      </c>
      <c r="H760">
        <v>623.63979596659703</v>
      </c>
      <c r="I760">
        <v>53.023082590063801</v>
      </c>
      <c r="J760">
        <v>489.46001829424199</v>
      </c>
      <c r="K760">
        <v>6369.1126851129802</v>
      </c>
      <c r="L760">
        <v>69.052816910071598</v>
      </c>
      <c r="M760">
        <v>623.47851860210801</v>
      </c>
      <c r="N760">
        <v>12269.051830840301</v>
      </c>
      <c r="O760">
        <v>42303.571884909303</v>
      </c>
      <c r="P760">
        <v>3154.4018338165602</v>
      </c>
      <c r="Q760">
        <v>1402.8964614388301</v>
      </c>
      <c r="R760">
        <v>5184.5065428816197</v>
      </c>
      <c r="S760">
        <v>66657.260701687599</v>
      </c>
      <c r="T760">
        <v>0</v>
      </c>
      <c r="U760">
        <v>129.724786408195</v>
      </c>
      <c r="V760">
        <v>3012.3109264393502</v>
      </c>
      <c r="W760">
        <v>33448.8114151259</v>
      </c>
    </row>
    <row r="761" spans="1:23" x14ac:dyDescent="0.3">
      <c r="A761" t="s">
        <v>360</v>
      </c>
      <c r="B761" t="s">
        <v>49</v>
      </c>
      <c r="C761" t="s">
        <v>361</v>
      </c>
      <c r="D761" t="s">
        <v>338</v>
      </c>
      <c r="E761" t="s">
        <v>79</v>
      </c>
      <c r="F761">
        <v>2405.4509120157099</v>
      </c>
      <c r="G761">
        <v>2285.0907537552798</v>
      </c>
      <c r="H761">
        <v>1675.9717195343601</v>
      </c>
      <c r="I761">
        <v>90.974734107888594</v>
      </c>
      <c r="J761">
        <v>1052.31672263363</v>
      </c>
      <c r="K761">
        <v>6884.2057188833196</v>
      </c>
      <c r="L761">
        <v>180.377201853049</v>
      </c>
      <c r="M761">
        <v>580.52904056527098</v>
      </c>
      <c r="N761">
        <v>13820.4859058482</v>
      </c>
      <c r="O761">
        <v>58843.656914202496</v>
      </c>
      <c r="P761">
        <v>4867.4285772097601</v>
      </c>
      <c r="Q761">
        <v>3007.3203718821301</v>
      </c>
      <c r="R761">
        <v>6959.4614581187898</v>
      </c>
      <c r="S761">
        <v>66657.260701687599</v>
      </c>
      <c r="T761">
        <v>0</v>
      </c>
      <c r="U761">
        <v>129.724786408195</v>
      </c>
      <c r="V761">
        <v>2588.5042947667598</v>
      </c>
      <c r="W761">
        <v>29987.1882866577</v>
      </c>
    </row>
    <row r="762" spans="1:23" x14ac:dyDescent="0.3">
      <c r="A762" t="s">
        <v>360</v>
      </c>
      <c r="B762" t="s">
        <v>49</v>
      </c>
      <c r="C762" t="s">
        <v>361</v>
      </c>
      <c r="D762" t="s">
        <v>339</v>
      </c>
      <c r="E762" t="s">
        <v>80</v>
      </c>
      <c r="F762">
        <v>2315.4796341839701</v>
      </c>
      <c r="G762">
        <v>2191.1152185012002</v>
      </c>
      <c r="H762">
        <v>1958.78059638793</v>
      </c>
      <c r="I762">
        <v>103.735832409191</v>
      </c>
      <c r="J762">
        <v>1156.00506809281</v>
      </c>
      <c r="K762">
        <v>6884.9363679266798</v>
      </c>
      <c r="L762">
        <v>204.780984033561</v>
      </c>
      <c r="M762">
        <v>523.01446116389695</v>
      </c>
      <c r="N762">
        <v>14104.1994362062</v>
      </c>
      <c r="O762">
        <v>60428.851879236703</v>
      </c>
      <c r="P762">
        <v>5169.8906611736002</v>
      </c>
      <c r="Q762">
        <v>3351.0511280681899</v>
      </c>
      <c r="R762">
        <v>7200.1511823273904</v>
      </c>
      <c r="S762">
        <v>64377.850649191299</v>
      </c>
      <c r="T762">
        <v>0</v>
      </c>
      <c r="U762">
        <v>128.42753854411399</v>
      </c>
      <c r="V762">
        <v>2358.2633103202002</v>
      </c>
      <c r="W762">
        <v>28717.974368911</v>
      </c>
    </row>
    <row r="763" spans="1:23" x14ac:dyDescent="0.3">
      <c r="A763" t="s">
        <v>360</v>
      </c>
      <c r="B763" t="s">
        <v>49</v>
      </c>
      <c r="C763" t="s">
        <v>361</v>
      </c>
      <c r="D763" t="s">
        <v>339</v>
      </c>
      <c r="E763" t="s">
        <v>81</v>
      </c>
      <c r="F763">
        <v>2568.2281320225302</v>
      </c>
      <c r="G763">
        <v>2465.5096047745001</v>
      </c>
      <c r="H763">
        <v>1053.1488530731699</v>
      </c>
      <c r="I763">
        <v>71.680828009892096</v>
      </c>
      <c r="J763">
        <v>686.31534420231606</v>
      </c>
      <c r="K763">
        <v>6702.5108715445003</v>
      </c>
      <c r="L763">
        <v>106.824829536916</v>
      </c>
      <c r="M763">
        <v>561.02216533260605</v>
      </c>
      <c r="N763">
        <v>12883.963222877701</v>
      </c>
      <c r="O763">
        <v>47130.484242972001</v>
      </c>
      <c r="P763">
        <v>3844.45812946457</v>
      </c>
      <c r="Q763">
        <v>2004.4293618956001</v>
      </c>
      <c r="R763">
        <v>5957.2478120119804</v>
      </c>
      <c r="S763">
        <v>64377.850649191299</v>
      </c>
      <c r="T763">
        <v>0</v>
      </c>
      <c r="U763">
        <v>128.42753854411399</v>
      </c>
      <c r="V763">
        <v>3021.8164012621601</v>
      </c>
      <c r="W763">
        <v>32822.0888072573</v>
      </c>
    </row>
    <row r="764" spans="1:23" x14ac:dyDescent="0.3">
      <c r="A764" t="s">
        <v>360</v>
      </c>
      <c r="B764" t="s">
        <v>49</v>
      </c>
      <c r="C764" t="s">
        <v>361</v>
      </c>
      <c r="D764" t="s">
        <v>339</v>
      </c>
      <c r="E764" t="s">
        <v>177</v>
      </c>
      <c r="F764">
        <v>2660.28235716786</v>
      </c>
      <c r="G764">
        <v>2567.4965622783002</v>
      </c>
      <c r="H764">
        <v>653.07622761457299</v>
      </c>
      <c r="I764">
        <v>56.567882974010701</v>
      </c>
      <c r="J764">
        <v>474.60813263234701</v>
      </c>
      <c r="K764">
        <v>6456.5477569731402</v>
      </c>
      <c r="L764">
        <v>69.303869511575101</v>
      </c>
      <c r="M764">
        <v>573.41774375363104</v>
      </c>
      <c r="N764">
        <v>12287.996712599201</v>
      </c>
      <c r="O764">
        <v>40958.889909803598</v>
      </c>
      <c r="P764">
        <v>3163.6702856193301</v>
      </c>
      <c r="Q764">
        <v>1383.56949697813</v>
      </c>
      <c r="R764">
        <v>5231.1032877119696</v>
      </c>
      <c r="S764">
        <v>64377.850649191299</v>
      </c>
      <c r="T764">
        <v>0</v>
      </c>
      <c r="U764">
        <v>128.42753854411399</v>
      </c>
      <c r="V764">
        <v>3373.28266799422</v>
      </c>
      <c r="W764">
        <v>34141.7639473331</v>
      </c>
    </row>
    <row r="765" spans="1:23" x14ac:dyDescent="0.3">
      <c r="A765" t="s">
        <v>360</v>
      </c>
      <c r="B765" t="s">
        <v>49</v>
      </c>
      <c r="C765" t="s">
        <v>361</v>
      </c>
      <c r="D765" t="s">
        <v>339</v>
      </c>
      <c r="E765" t="s">
        <v>178</v>
      </c>
      <c r="F765">
        <v>2470.7005688324198</v>
      </c>
      <c r="G765">
        <v>2354.0224654799799</v>
      </c>
      <c r="H765">
        <v>1642.58949742186</v>
      </c>
      <c r="I765">
        <v>93.079070501069396</v>
      </c>
      <c r="J765">
        <v>982.35255292567001</v>
      </c>
      <c r="K765">
        <v>7003.01223315073</v>
      </c>
      <c r="L765">
        <v>171.60136987457</v>
      </c>
      <c r="M765">
        <v>542.08847134669099</v>
      </c>
      <c r="N765">
        <v>13723.9901417523</v>
      </c>
      <c r="O765">
        <v>55830.412028316699</v>
      </c>
      <c r="P765">
        <v>4758.6749647222796</v>
      </c>
      <c r="Q765">
        <v>2863.5964350178101</v>
      </c>
      <c r="R765">
        <v>6900.9548101355904</v>
      </c>
      <c r="S765">
        <v>64377.850649191299</v>
      </c>
      <c r="T765">
        <v>0</v>
      </c>
      <c r="U765">
        <v>128.42753854411399</v>
      </c>
      <c r="V765">
        <v>2966.9880297617401</v>
      </c>
      <c r="W765">
        <v>30990.853678368399</v>
      </c>
    </row>
    <row r="766" spans="1:23" x14ac:dyDescent="0.3">
      <c r="A766" t="s">
        <v>360</v>
      </c>
      <c r="B766" t="s">
        <v>49</v>
      </c>
      <c r="C766" t="s">
        <v>361</v>
      </c>
      <c r="D766" t="s">
        <v>340</v>
      </c>
      <c r="E766" t="s">
        <v>192</v>
      </c>
      <c r="F766">
        <v>2270.3710239438301</v>
      </c>
      <c r="G766">
        <v>2144.0432323025998</v>
      </c>
      <c r="H766">
        <v>2153.8331403174502</v>
      </c>
      <c r="I766">
        <v>112.021222555034</v>
      </c>
      <c r="J766">
        <v>1230.3080955124899</v>
      </c>
      <c r="K766">
        <v>6960.5444368892704</v>
      </c>
      <c r="L766">
        <v>217.18174443412701</v>
      </c>
      <c r="M766">
        <v>510.02768234948002</v>
      </c>
      <c r="N766">
        <v>13726.5787957501</v>
      </c>
      <c r="O766">
        <v>63588.353621950897</v>
      </c>
      <c r="P766">
        <v>5254.2530882554101</v>
      </c>
      <c r="Q766">
        <v>3437.9476603902899</v>
      </c>
      <c r="R766">
        <v>7278.8004813637699</v>
      </c>
      <c r="S766">
        <v>62066.397726630399</v>
      </c>
      <c r="T766">
        <v>0</v>
      </c>
      <c r="U766">
        <v>127.143263158672</v>
      </c>
      <c r="V766">
        <v>3461.1097458692898</v>
      </c>
      <c r="W766">
        <v>28257.739474992799</v>
      </c>
    </row>
    <row r="767" spans="1:23" x14ac:dyDescent="0.3">
      <c r="A767" t="s">
        <v>360</v>
      </c>
      <c r="B767" t="s">
        <v>49</v>
      </c>
      <c r="C767" t="s">
        <v>361</v>
      </c>
      <c r="D767" t="s">
        <v>340</v>
      </c>
      <c r="E767" t="s">
        <v>194</v>
      </c>
      <c r="F767">
        <v>2506.8109695324802</v>
      </c>
      <c r="G767">
        <v>2407.4147941512701</v>
      </c>
      <c r="H767">
        <v>1020.78856309169</v>
      </c>
      <c r="I767">
        <v>73.090969826002095</v>
      </c>
      <c r="J767">
        <v>636.91169241169098</v>
      </c>
      <c r="K767">
        <v>6741.72166964198</v>
      </c>
      <c r="L767">
        <v>93.415088840253304</v>
      </c>
      <c r="M767">
        <v>532.39596193778004</v>
      </c>
      <c r="N767">
        <v>12068.177715681601</v>
      </c>
      <c r="O767">
        <v>45586.519503695999</v>
      </c>
      <c r="P767">
        <v>3735.7687560446002</v>
      </c>
      <c r="Q767">
        <v>1840.50761282899</v>
      </c>
      <c r="R767">
        <v>5922.3798792978596</v>
      </c>
      <c r="S767">
        <v>62066.397726630399</v>
      </c>
      <c r="T767">
        <v>0</v>
      </c>
      <c r="U767">
        <v>127.143263158672</v>
      </c>
      <c r="V767">
        <v>4027.8231310096699</v>
      </c>
      <c r="W767">
        <v>32308.477072890899</v>
      </c>
    </row>
    <row r="768" spans="1:23" x14ac:dyDescent="0.3">
      <c r="A768" t="s">
        <v>360</v>
      </c>
      <c r="B768" t="s">
        <v>49</v>
      </c>
      <c r="C768" t="s">
        <v>361</v>
      </c>
      <c r="D768" t="s">
        <v>340</v>
      </c>
      <c r="E768" t="s">
        <v>196</v>
      </c>
      <c r="F768">
        <v>2581.3198074213901</v>
      </c>
      <c r="G768">
        <v>2490.3263264248699</v>
      </c>
      <c r="H768">
        <v>651.83596165998597</v>
      </c>
      <c r="I768">
        <v>60.947617591594401</v>
      </c>
      <c r="J768">
        <v>451.74361946263502</v>
      </c>
      <c r="K768">
        <v>6643.0210290384202</v>
      </c>
      <c r="L768">
        <v>58.5765301882495</v>
      </c>
      <c r="M768">
        <v>536.872162489983</v>
      </c>
      <c r="N768">
        <v>11535.272319833801</v>
      </c>
      <c r="O768">
        <v>39881.182192359302</v>
      </c>
      <c r="P768">
        <v>3248.62859651078</v>
      </c>
      <c r="Q768">
        <v>1341.34098442347</v>
      </c>
      <c r="R768">
        <v>5470.7494233498001</v>
      </c>
      <c r="S768">
        <v>62066.397726630399</v>
      </c>
      <c r="T768">
        <v>0</v>
      </c>
      <c r="U768">
        <v>127.143263158672</v>
      </c>
      <c r="V768">
        <v>3962.5522454623501</v>
      </c>
      <c r="W768">
        <v>33440.847299459303</v>
      </c>
    </row>
    <row r="769" spans="1:23" x14ac:dyDescent="0.3">
      <c r="A769" t="s">
        <v>360</v>
      </c>
      <c r="B769" t="s">
        <v>49</v>
      </c>
      <c r="C769" t="s">
        <v>361</v>
      </c>
      <c r="D769" t="s">
        <v>340</v>
      </c>
      <c r="E769" t="s">
        <v>198</v>
      </c>
      <c r="F769">
        <v>2395.8237049476602</v>
      </c>
      <c r="G769">
        <v>2277.4685974304198</v>
      </c>
      <c r="H769">
        <v>1819.09758831251</v>
      </c>
      <c r="I769">
        <v>102.352375215629</v>
      </c>
      <c r="J769">
        <v>1037.0781105466899</v>
      </c>
      <c r="K769">
        <v>7242.7532881786801</v>
      </c>
      <c r="L769">
        <v>177.72965028183299</v>
      </c>
      <c r="M769">
        <v>512.48608542050601</v>
      </c>
      <c r="N769">
        <v>13182.1549239704</v>
      </c>
      <c r="O769">
        <v>57367.680442683297</v>
      </c>
      <c r="P769">
        <v>4971.7417753719101</v>
      </c>
      <c r="Q769">
        <v>2965.51642110589</v>
      </c>
      <c r="R769">
        <v>7243.5117629523102</v>
      </c>
      <c r="S769">
        <v>62066.397726630399</v>
      </c>
      <c r="T769">
        <v>0</v>
      </c>
      <c r="U769">
        <v>127.143263158672</v>
      </c>
      <c r="V769">
        <v>4088.34980240089</v>
      </c>
      <c r="W769">
        <v>30158.036602928099</v>
      </c>
    </row>
    <row r="770" spans="1:23" x14ac:dyDescent="0.3">
      <c r="A770" t="s">
        <v>360</v>
      </c>
      <c r="B770" t="s">
        <v>49</v>
      </c>
      <c r="C770" t="s">
        <v>361</v>
      </c>
      <c r="D770" t="s">
        <v>341</v>
      </c>
      <c r="E770" t="s">
        <v>199</v>
      </c>
      <c r="F770">
        <v>2232.8530364121898</v>
      </c>
      <c r="G770">
        <v>2112.6613184829198</v>
      </c>
      <c r="H770">
        <v>2097.0282233615399</v>
      </c>
      <c r="I770">
        <v>112.566097751508</v>
      </c>
      <c r="J770">
        <v>1156.1318137703599</v>
      </c>
      <c r="K770">
        <v>6805.5419887447397</v>
      </c>
      <c r="L770">
        <v>206.315142165152</v>
      </c>
      <c r="M770">
        <v>477.39776160755201</v>
      </c>
      <c r="N770">
        <v>12904.509445658699</v>
      </c>
      <c r="O770">
        <v>59667.665767062899</v>
      </c>
      <c r="P770">
        <v>5167.6574941464796</v>
      </c>
      <c r="Q770">
        <v>3276.8562190142002</v>
      </c>
      <c r="R770">
        <v>7289.2095808138502</v>
      </c>
      <c r="S770">
        <v>57864.139409026502</v>
      </c>
      <c r="T770">
        <v>0</v>
      </c>
      <c r="U770">
        <v>125.871830527086</v>
      </c>
      <c r="V770">
        <v>3849.7218275125301</v>
      </c>
      <c r="W770">
        <v>27723.441681934099</v>
      </c>
    </row>
    <row r="771" spans="1:23" x14ac:dyDescent="0.3">
      <c r="A771" t="s">
        <v>360</v>
      </c>
      <c r="B771" t="s">
        <v>49</v>
      </c>
      <c r="C771" t="s">
        <v>361</v>
      </c>
      <c r="D771" t="s">
        <v>341</v>
      </c>
      <c r="E771" t="s">
        <v>203</v>
      </c>
      <c r="F771">
        <v>2485.54515355784</v>
      </c>
      <c r="G771">
        <v>2388.0416009045098</v>
      </c>
      <c r="H771">
        <v>1110.1818514029501</v>
      </c>
      <c r="I771">
        <v>79.431567540090299</v>
      </c>
      <c r="J771">
        <v>659.43485770198902</v>
      </c>
      <c r="K771">
        <v>6677.5934366983302</v>
      </c>
      <c r="L771">
        <v>98.422429554734407</v>
      </c>
      <c r="M771">
        <v>504.61800514365399</v>
      </c>
      <c r="N771">
        <v>11627.367458407</v>
      </c>
      <c r="O771">
        <v>45352.705787491199</v>
      </c>
      <c r="P771">
        <v>3903.7670222427801</v>
      </c>
      <c r="Q771">
        <v>1927.9307140368501</v>
      </c>
      <c r="R771">
        <v>6184.3060639143596</v>
      </c>
      <c r="S771">
        <v>57864.139409026502</v>
      </c>
      <c r="T771">
        <v>0</v>
      </c>
      <c r="U771">
        <v>125.871830527086</v>
      </c>
      <c r="V771">
        <v>4289.0901837009997</v>
      </c>
      <c r="W771">
        <v>31991.343903697802</v>
      </c>
    </row>
    <row r="772" spans="1:23" x14ac:dyDescent="0.3">
      <c r="A772" t="s">
        <v>360</v>
      </c>
      <c r="B772" t="s">
        <v>49</v>
      </c>
      <c r="C772" t="s">
        <v>361</v>
      </c>
      <c r="D772" t="s">
        <v>341</v>
      </c>
      <c r="E772" t="s">
        <v>207</v>
      </c>
      <c r="F772">
        <v>2539.7673314492799</v>
      </c>
      <c r="G772">
        <v>2451.3393705727799</v>
      </c>
      <c r="H772">
        <v>731.46846551040699</v>
      </c>
      <c r="I772">
        <v>65.554993793916594</v>
      </c>
      <c r="J772">
        <v>466.63843862699599</v>
      </c>
      <c r="K772">
        <v>6446.3542198016503</v>
      </c>
      <c r="L772">
        <v>61.602576274108699</v>
      </c>
      <c r="M772">
        <v>505.83354234405999</v>
      </c>
      <c r="N772">
        <v>11047.085206726801</v>
      </c>
      <c r="O772">
        <v>39341.239744501298</v>
      </c>
      <c r="P772">
        <v>3337.1091494737602</v>
      </c>
      <c r="Q772">
        <v>1397.93512277994</v>
      </c>
      <c r="R772">
        <v>5596.1661974195904</v>
      </c>
      <c r="S772">
        <v>57864.139409026502</v>
      </c>
      <c r="T772">
        <v>0</v>
      </c>
      <c r="U772">
        <v>125.871830527086</v>
      </c>
      <c r="V772">
        <v>4367.8348011955904</v>
      </c>
      <c r="W772">
        <v>32850.929436113998</v>
      </c>
    </row>
    <row r="773" spans="1:23" x14ac:dyDescent="0.3">
      <c r="A773" t="s">
        <v>360</v>
      </c>
      <c r="B773" t="s">
        <v>49</v>
      </c>
      <c r="C773" t="s">
        <v>361</v>
      </c>
      <c r="D773" t="s">
        <v>341</v>
      </c>
      <c r="E773" t="s">
        <v>209</v>
      </c>
      <c r="F773">
        <v>2344.6006999383799</v>
      </c>
      <c r="G773">
        <v>2231.7490656687501</v>
      </c>
      <c r="H773">
        <v>1807.2738650640299</v>
      </c>
      <c r="I773">
        <v>102.718102860117</v>
      </c>
      <c r="J773">
        <v>987.19020614802298</v>
      </c>
      <c r="K773">
        <v>6911.70402265964</v>
      </c>
      <c r="L773">
        <v>170.189526918947</v>
      </c>
      <c r="M773">
        <v>485.97710198090198</v>
      </c>
      <c r="N773">
        <v>12486.7412490758</v>
      </c>
      <c r="O773">
        <v>54772.5978071383</v>
      </c>
      <c r="P773">
        <v>4825.9070895406003</v>
      </c>
      <c r="Q773">
        <v>2836.7685681703001</v>
      </c>
      <c r="R773">
        <v>7083.8320305553998</v>
      </c>
      <c r="S773">
        <v>57864.139409026502</v>
      </c>
      <c r="T773">
        <v>0</v>
      </c>
      <c r="U773">
        <v>125.871830527086</v>
      </c>
      <c r="V773">
        <v>4641.1283541905896</v>
      </c>
      <c r="W773">
        <v>29547.075107924298</v>
      </c>
    </row>
    <row r="774" spans="1:23" x14ac:dyDescent="0.3">
      <c r="A774" t="s">
        <v>360</v>
      </c>
      <c r="B774" t="s">
        <v>49</v>
      </c>
      <c r="C774" t="s">
        <v>361</v>
      </c>
      <c r="D774" t="s">
        <v>342</v>
      </c>
      <c r="E774" t="s">
        <v>249</v>
      </c>
      <c r="F774">
        <v>2115.91278531033</v>
      </c>
      <c r="G774">
        <v>2005.2834033613301</v>
      </c>
      <c r="H774">
        <v>1894.1239847936599</v>
      </c>
      <c r="I774">
        <v>105.68920927188501</v>
      </c>
      <c r="J774">
        <v>1006.44076825331</v>
      </c>
      <c r="K774">
        <v>6333.7079341688404</v>
      </c>
      <c r="L774">
        <v>182.184439811462</v>
      </c>
      <c r="M774">
        <v>437.10794562565098</v>
      </c>
      <c r="N774">
        <v>12107.241026190301</v>
      </c>
      <c r="O774">
        <v>52991.556584433398</v>
      </c>
      <c r="P774">
        <v>4736.5907403313404</v>
      </c>
      <c r="Q774">
        <v>2872.9688420176599</v>
      </c>
      <c r="R774">
        <v>6845.1690079670097</v>
      </c>
      <c r="S774">
        <v>54316.786868638403</v>
      </c>
      <c r="T774">
        <v>0</v>
      </c>
      <c r="U774">
        <v>124.613112221815</v>
      </c>
      <c r="V774">
        <v>4468.4288051153599</v>
      </c>
      <c r="W774">
        <v>26308.877216132201</v>
      </c>
    </row>
    <row r="775" spans="1:23" x14ac:dyDescent="0.3">
      <c r="A775" t="s">
        <v>360</v>
      </c>
      <c r="B775" t="s">
        <v>49</v>
      </c>
      <c r="C775" t="s">
        <v>361</v>
      </c>
      <c r="D775" t="s">
        <v>342</v>
      </c>
      <c r="E775" t="s">
        <v>259</v>
      </c>
      <c r="F775">
        <v>2375.4169231195601</v>
      </c>
      <c r="G775">
        <v>2283.56252647673</v>
      </c>
      <c r="H775">
        <v>1089.48117006998</v>
      </c>
      <c r="I775">
        <v>79.345083750483795</v>
      </c>
      <c r="J775">
        <v>585.23390957485697</v>
      </c>
      <c r="K775">
        <v>6403.1059975008602</v>
      </c>
      <c r="L775">
        <v>88.538907743794894</v>
      </c>
      <c r="M775">
        <v>460.91459664745599</v>
      </c>
      <c r="N775">
        <v>11083.8542488317</v>
      </c>
      <c r="O775">
        <v>40992.661259914501</v>
      </c>
      <c r="P775">
        <v>3790.3750091125899</v>
      </c>
      <c r="Q775">
        <v>1763.3837132741501</v>
      </c>
      <c r="R775">
        <v>6141.7203306620604</v>
      </c>
      <c r="S775">
        <v>54316.786868638403</v>
      </c>
      <c r="T775">
        <v>0</v>
      </c>
      <c r="U775">
        <v>124.613112221815</v>
      </c>
      <c r="V775">
        <v>5511.44057885028</v>
      </c>
      <c r="W775">
        <v>30585.259455760999</v>
      </c>
    </row>
    <row r="776" spans="1:23" x14ac:dyDescent="0.3">
      <c r="A776" t="s">
        <v>360</v>
      </c>
      <c r="B776" t="s">
        <v>49</v>
      </c>
      <c r="C776" t="s">
        <v>361</v>
      </c>
      <c r="D776" t="s">
        <v>342</v>
      </c>
      <c r="E776" t="s">
        <v>260</v>
      </c>
      <c r="F776">
        <v>2477.2415771835999</v>
      </c>
      <c r="G776">
        <v>2392.8535494786502</v>
      </c>
      <c r="H776">
        <v>734.40658770596497</v>
      </c>
      <c r="I776">
        <v>67.822530813342397</v>
      </c>
      <c r="J776">
        <v>427.63060923413798</v>
      </c>
      <c r="K776">
        <v>6272.7793287548002</v>
      </c>
      <c r="L776">
        <v>57.013605838534403</v>
      </c>
      <c r="M776">
        <v>472.01162813063399</v>
      </c>
      <c r="N776">
        <v>10732.7230456902</v>
      </c>
      <c r="O776">
        <v>36854.337740434501</v>
      </c>
      <c r="P776">
        <v>3326.6339229989198</v>
      </c>
      <c r="Q776">
        <v>1323.3807177337401</v>
      </c>
      <c r="R776">
        <v>5668.3256903149004</v>
      </c>
      <c r="S776">
        <v>54316.786868638403</v>
      </c>
      <c r="T776">
        <v>0</v>
      </c>
      <c r="U776">
        <v>124.613112221815</v>
      </c>
      <c r="V776">
        <v>5193.6757523892402</v>
      </c>
      <c r="W776">
        <v>32081.985561789301</v>
      </c>
    </row>
    <row r="777" spans="1:23" x14ac:dyDescent="0.3">
      <c r="A777" t="s">
        <v>360</v>
      </c>
      <c r="B777" t="s">
        <v>49</v>
      </c>
      <c r="C777" t="s">
        <v>361</v>
      </c>
      <c r="D777" t="s">
        <v>342</v>
      </c>
      <c r="E777" t="s">
        <v>265</v>
      </c>
      <c r="F777">
        <v>2268.22099220883</v>
      </c>
      <c r="G777">
        <v>2163.33348700222</v>
      </c>
      <c r="H777">
        <v>1640.3189232488</v>
      </c>
      <c r="I777">
        <v>98.606758508556496</v>
      </c>
      <c r="J777">
        <v>868.40407932082906</v>
      </c>
      <c r="K777">
        <v>6547.8406291953397</v>
      </c>
      <c r="L777">
        <v>151.035996649141</v>
      </c>
      <c r="M777">
        <v>450.32790236662498</v>
      </c>
      <c r="N777">
        <v>11861.5206948334</v>
      </c>
      <c r="O777">
        <v>49517.989262155003</v>
      </c>
      <c r="P777">
        <v>4511.3344711111904</v>
      </c>
      <c r="Q777">
        <v>2518.2228007510698</v>
      </c>
      <c r="R777">
        <v>6790.1638287653896</v>
      </c>
      <c r="S777">
        <v>54316.786868638403</v>
      </c>
      <c r="T777">
        <v>0</v>
      </c>
      <c r="U777">
        <v>124.613112221815</v>
      </c>
      <c r="V777">
        <v>5101.3044960413699</v>
      </c>
      <c r="W777">
        <v>28660.8900072086</v>
      </c>
    </row>
    <row r="778" spans="1:23" x14ac:dyDescent="0.3">
      <c r="A778" t="s">
        <v>360</v>
      </c>
      <c r="B778" t="s">
        <v>49</v>
      </c>
      <c r="C778" t="s">
        <v>361</v>
      </c>
      <c r="D778" t="s">
        <v>343</v>
      </c>
      <c r="E778" t="s">
        <v>266</v>
      </c>
      <c r="F778">
        <v>2070.8927663347899</v>
      </c>
      <c r="G778">
        <v>1963.95742386865</v>
      </c>
      <c r="H778">
        <v>1871.54833839202</v>
      </c>
      <c r="I778">
        <v>107.08777487311001</v>
      </c>
      <c r="J778">
        <v>1009.55382017751</v>
      </c>
      <c r="K778">
        <v>5892.6729405869601</v>
      </c>
      <c r="L778">
        <v>182.81719425781401</v>
      </c>
      <c r="M778">
        <v>411.07041481868202</v>
      </c>
      <c r="N778">
        <v>11959.2970450678</v>
      </c>
      <c r="O778">
        <v>52220.275662928798</v>
      </c>
      <c r="P778">
        <v>4661.5839917317999</v>
      </c>
      <c r="Q778">
        <v>2839.6460661005299</v>
      </c>
      <c r="R778">
        <v>6721.1379131662598</v>
      </c>
      <c r="S778">
        <v>50166.208178700603</v>
      </c>
      <c r="T778">
        <v>0</v>
      </c>
      <c r="U778">
        <v>123.366981099597</v>
      </c>
      <c r="V778">
        <v>4167.3849626379997</v>
      </c>
      <c r="W778">
        <v>26013.936369920899</v>
      </c>
    </row>
    <row r="779" spans="1:23" x14ac:dyDescent="0.3">
      <c r="A779" t="s">
        <v>360</v>
      </c>
      <c r="B779" t="s">
        <v>49</v>
      </c>
      <c r="C779" t="s">
        <v>361</v>
      </c>
      <c r="D779" t="s">
        <v>343</v>
      </c>
      <c r="E779" t="s">
        <v>267</v>
      </c>
      <c r="F779">
        <v>2331.3478292885002</v>
      </c>
      <c r="G779">
        <v>2243.3178785964201</v>
      </c>
      <c r="H779">
        <v>1062.17096702302</v>
      </c>
      <c r="I779">
        <v>81.160873101321002</v>
      </c>
      <c r="J779">
        <v>579.74086287234604</v>
      </c>
      <c r="K779">
        <v>5903.1736740338001</v>
      </c>
      <c r="L779">
        <v>88.279416593623296</v>
      </c>
      <c r="M779">
        <v>430.29585789584098</v>
      </c>
      <c r="N779">
        <v>10913.6263050788</v>
      </c>
      <c r="O779">
        <v>39757.916499826701</v>
      </c>
      <c r="P779">
        <v>3719.6979113870598</v>
      </c>
      <c r="Q779">
        <v>1739.0761246520201</v>
      </c>
      <c r="R779">
        <v>6015.9193215631703</v>
      </c>
      <c r="S779">
        <v>50166.208178700603</v>
      </c>
      <c r="T779">
        <v>0</v>
      </c>
      <c r="U779">
        <v>123.366981099597</v>
      </c>
      <c r="V779">
        <v>5134.5702787767405</v>
      </c>
      <c r="W779">
        <v>30215.401485593498</v>
      </c>
    </row>
    <row r="780" spans="1:23" x14ac:dyDescent="0.3">
      <c r="A780" t="s">
        <v>360</v>
      </c>
      <c r="B780" t="s">
        <v>49</v>
      </c>
      <c r="C780" t="s">
        <v>361</v>
      </c>
      <c r="D780" t="s">
        <v>343</v>
      </c>
      <c r="E780" t="s">
        <v>268</v>
      </c>
      <c r="F780">
        <v>2429.30652760675</v>
      </c>
      <c r="G780">
        <v>2348.83347291269</v>
      </c>
      <c r="H780">
        <v>707.87689750965501</v>
      </c>
      <c r="I780">
        <v>69.667502034850799</v>
      </c>
      <c r="J780">
        <v>418.62826767930102</v>
      </c>
      <c r="K780">
        <v>5762.71882451693</v>
      </c>
      <c r="L780">
        <v>56.179715801680899</v>
      </c>
      <c r="M780">
        <v>439.28907295673099</v>
      </c>
      <c r="N780">
        <v>10551.816841264101</v>
      </c>
      <c r="O780">
        <v>35425.732013132299</v>
      </c>
      <c r="P780">
        <v>3260.0263525993701</v>
      </c>
      <c r="Q780">
        <v>1302.9310920917401</v>
      </c>
      <c r="R780">
        <v>5546.6796125625597</v>
      </c>
      <c r="S780">
        <v>50166.208178700603</v>
      </c>
      <c r="T780">
        <v>0</v>
      </c>
      <c r="U780">
        <v>123.366981099597</v>
      </c>
      <c r="V780">
        <v>4823.8774528148397</v>
      </c>
      <c r="W780">
        <v>31648.0486170037</v>
      </c>
    </row>
    <row r="781" spans="1:23" x14ac:dyDescent="0.3">
      <c r="A781" t="s">
        <v>360</v>
      </c>
      <c r="B781" t="s">
        <v>49</v>
      </c>
      <c r="C781" t="s">
        <v>361</v>
      </c>
      <c r="D781" t="s">
        <v>343</v>
      </c>
      <c r="E781" t="s">
        <v>270</v>
      </c>
      <c r="F781">
        <v>2224.2169819993601</v>
      </c>
      <c r="G781">
        <v>2123.0521393794002</v>
      </c>
      <c r="H781">
        <v>1616.4187645023401</v>
      </c>
      <c r="I781">
        <v>100.224317402013</v>
      </c>
      <c r="J781">
        <v>868.42226245110601</v>
      </c>
      <c r="K781">
        <v>6071.54851010518</v>
      </c>
      <c r="L781">
        <v>151.306839876391</v>
      </c>
      <c r="M781">
        <v>422.34325161730101</v>
      </c>
      <c r="N781">
        <v>11701.5997677054</v>
      </c>
      <c r="O781">
        <v>48561.871720149</v>
      </c>
      <c r="P781">
        <v>4435.5828798692201</v>
      </c>
      <c r="Q781">
        <v>2487.46255605237</v>
      </c>
      <c r="R781">
        <v>6661.2468423007404</v>
      </c>
      <c r="S781">
        <v>50166.208178700603</v>
      </c>
      <c r="T781">
        <v>0</v>
      </c>
      <c r="U781">
        <v>123.366981099597</v>
      </c>
      <c r="V781">
        <v>4777.1248887053798</v>
      </c>
      <c r="W781">
        <v>28337.3640698993</v>
      </c>
    </row>
    <row r="782" spans="1:23" x14ac:dyDescent="0.3">
      <c r="A782" t="s">
        <v>360</v>
      </c>
      <c r="B782" t="s">
        <v>49</v>
      </c>
      <c r="C782" t="s">
        <v>361</v>
      </c>
      <c r="D782" t="s">
        <v>344</v>
      </c>
      <c r="E782" t="s">
        <v>273</v>
      </c>
      <c r="F782">
        <v>2017.7888083770499</v>
      </c>
      <c r="G782">
        <v>1914.7343486902801</v>
      </c>
      <c r="H782">
        <v>1926.8282428140201</v>
      </c>
      <c r="I782">
        <v>108.988489992569</v>
      </c>
      <c r="J782">
        <v>969.952311324785</v>
      </c>
      <c r="K782">
        <v>5685.8459059904999</v>
      </c>
      <c r="L782">
        <v>178.501767681758</v>
      </c>
      <c r="M782">
        <v>389.50397549500502</v>
      </c>
      <c r="N782">
        <v>12007.359589468801</v>
      </c>
      <c r="O782">
        <v>50353.967289623601</v>
      </c>
      <c r="P782">
        <v>4572.4180484179697</v>
      </c>
      <c r="Q782">
        <v>2737.4067332002501</v>
      </c>
      <c r="R782">
        <v>6656.6941873324104</v>
      </c>
      <c r="S782">
        <v>46897.130947753001</v>
      </c>
      <c r="T782">
        <v>0</v>
      </c>
      <c r="U782">
        <v>116.714173890612</v>
      </c>
      <c r="V782">
        <v>5046.53232130796</v>
      </c>
      <c r="W782">
        <v>25368.086769088099</v>
      </c>
    </row>
    <row r="783" spans="1:23" x14ac:dyDescent="0.3">
      <c r="A783" t="s">
        <v>360</v>
      </c>
      <c r="B783" t="s">
        <v>49</v>
      </c>
      <c r="C783" t="s">
        <v>361</v>
      </c>
      <c r="D783" t="s">
        <v>344</v>
      </c>
      <c r="E783" t="s">
        <v>275</v>
      </c>
      <c r="F783">
        <v>2045.52005591528</v>
      </c>
      <c r="G783">
        <v>1963.10171202792</v>
      </c>
      <c r="H783">
        <v>1054.35675462893</v>
      </c>
      <c r="I783">
        <v>76.677013733292597</v>
      </c>
      <c r="J783">
        <v>538.75321880007596</v>
      </c>
      <c r="K783">
        <v>5086.5783533351396</v>
      </c>
      <c r="L783">
        <v>85.260327521179505</v>
      </c>
      <c r="M783">
        <v>377.90140334137601</v>
      </c>
      <c r="N783">
        <v>10631.005882605001</v>
      </c>
      <c r="O783">
        <v>35986.132492900397</v>
      </c>
      <c r="P783">
        <v>3390.6706008229498</v>
      </c>
      <c r="Q783">
        <v>1620.0098389628499</v>
      </c>
      <c r="R783">
        <v>5444.8729244200704</v>
      </c>
      <c r="S783">
        <v>46897.130947753001</v>
      </c>
      <c r="T783">
        <v>0</v>
      </c>
      <c r="U783">
        <v>116.714173890612</v>
      </c>
      <c r="V783">
        <v>5074.7933278467699</v>
      </c>
      <c r="W783">
        <v>26351.064228318301</v>
      </c>
    </row>
    <row r="784" spans="1:23" x14ac:dyDescent="0.3">
      <c r="A784" t="s">
        <v>360</v>
      </c>
      <c r="B784" t="s">
        <v>49</v>
      </c>
      <c r="C784" t="s">
        <v>361</v>
      </c>
      <c r="D784" t="s">
        <v>344</v>
      </c>
      <c r="E784" t="s">
        <v>276</v>
      </c>
      <c r="F784">
        <v>2267.5512429141299</v>
      </c>
      <c r="G784">
        <v>2191.3366135439301</v>
      </c>
      <c r="H784">
        <v>734.27335426289198</v>
      </c>
      <c r="I784">
        <v>68.022282178772201</v>
      </c>
      <c r="J784">
        <v>399.10283825662901</v>
      </c>
      <c r="K784">
        <v>5212.6776278935004</v>
      </c>
      <c r="L784">
        <v>53.950621379841202</v>
      </c>
      <c r="M784">
        <v>403.66830441736499</v>
      </c>
      <c r="N784">
        <v>10556.647114040299</v>
      </c>
      <c r="O784">
        <v>33700.848134675303</v>
      </c>
      <c r="P784">
        <v>3080.2049905696199</v>
      </c>
      <c r="Q784">
        <v>1238.1501124000099</v>
      </c>
      <c r="R784">
        <v>5236.50051854924</v>
      </c>
      <c r="S784">
        <v>46897.130947753001</v>
      </c>
      <c r="T784">
        <v>0</v>
      </c>
      <c r="U784">
        <v>116.714173890612</v>
      </c>
      <c r="V784">
        <v>5215.3676414925503</v>
      </c>
      <c r="W784">
        <v>29486.789993846902</v>
      </c>
    </row>
    <row r="785" spans="1:23" x14ac:dyDescent="0.3">
      <c r="A785" t="s">
        <v>360</v>
      </c>
      <c r="B785" t="s">
        <v>49</v>
      </c>
      <c r="C785" t="s">
        <v>361</v>
      </c>
      <c r="D785" t="s">
        <v>344</v>
      </c>
      <c r="E785" t="s">
        <v>278</v>
      </c>
      <c r="F785">
        <v>2047.65926718271</v>
      </c>
      <c r="G785">
        <v>1950.8207561040999</v>
      </c>
      <c r="H785">
        <v>1563.7403220394399</v>
      </c>
      <c r="I785">
        <v>101.31590250709</v>
      </c>
      <c r="J785">
        <v>820.56970687851697</v>
      </c>
      <c r="K785">
        <v>5713.4025190497196</v>
      </c>
      <c r="L785">
        <v>147.239322186946</v>
      </c>
      <c r="M785">
        <v>379.30362060046701</v>
      </c>
      <c r="N785">
        <v>11475.9110922656</v>
      </c>
      <c r="O785">
        <v>44747.541195087702</v>
      </c>
      <c r="P785">
        <v>4341.3043564919499</v>
      </c>
      <c r="Q785">
        <v>2391.57616313574</v>
      </c>
      <c r="R785">
        <v>6577.3883938418703</v>
      </c>
      <c r="S785">
        <v>46897.130947753001</v>
      </c>
      <c r="T785">
        <v>0</v>
      </c>
      <c r="U785">
        <v>116.714173890612</v>
      </c>
      <c r="V785">
        <v>4143.5775657403301</v>
      </c>
      <c r="W785">
        <v>25976.5475716367</v>
      </c>
    </row>
    <row r="786" spans="1:23" x14ac:dyDescent="0.3">
      <c r="A786" t="s">
        <v>360</v>
      </c>
      <c r="B786" t="s">
        <v>49</v>
      </c>
      <c r="C786" t="s">
        <v>361</v>
      </c>
      <c r="D786" t="s">
        <v>345</v>
      </c>
      <c r="E786" t="s">
        <v>279</v>
      </c>
      <c r="F786">
        <v>1890.44806297832</v>
      </c>
      <c r="G786">
        <v>1792.9468810656999</v>
      </c>
      <c r="H786">
        <v>1887.10548345249</v>
      </c>
      <c r="I786">
        <v>108.218963143121</v>
      </c>
      <c r="J786">
        <v>936.99616261649703</v>
      </c>
      <c r="K786">
        <v>5276.3530744145901</v>
      </c>
      <c r="L786">
        <v>177.76932715158301</v>
      </c>
      <c r="M786">
        <v>354.466191734539</v>
      </c>
      <c r="N786">
        <v>11548.4865663405</v>
      </c>
      <c r="O786">
        <v>47026.911770792103</v>
      </c>
      <c r="P786">
        <v>4429.9206831081801</v>
      </c>
      <c r="Q786">
        <v>2659.23534455142</v>
      </c>
      <c r="R786">
        <v>6441.8805975576697</v>
      </c>
      <c r="S786">
        <v>42477.136231680903</v>
      </c>
      <c r="T786">
        <v>0</v>
      </c>
      <c r="U786">
        <v>110.12789475371601</v>
      </c>
      <c r="V786">
        <v>4511.1513727532001</v>
      </c>
      <c r="W786">
        <v>23637.5547381779</v>
      </c>
    </row>
    <row r="787" spans="1:23" x14ac:dyDescent="0.3">
      <c r="A787" t="s">
        <v>360</v>
      </c>
      <c r="B787" t="s">
        <v>49</v>
      </c>
      <c r="C787" t="s">
        <v>361</v>
      </c>
      <c r="D787" t="s">
        <v>345</v>
      </c>
      <c r="E787" t="s">
        <v>280</v>
      </c>
      <c r="F787">
        <v>2178.2172377596498</v>
      </c>
      <c r="G787">
        <v>2098.5063534431802</v>
      </c>
      <c r="H787">
        <v>1022.95811022485</v>
      </c>
      <c r="I787">
        <v>83.488867321489707</v>
      </c>
      <c r="J787">
        <v>535.68108392296199</v>
      </c>
      <c r="K787">
        <v>5291.8790705703104</v>
      </c>
      <c r="L787">
        <v>85.408992466726104</v>
      </c>
      <c r="M787">
        <v>368.02665205100999</v>
      </c>
      <c r="N787">
        <v>10630.791188184199</v>
      </c>
      <c r="O787">
        <v>35640.891706255599</v>
      </c>
      <c r="P787">
        <v>3615.5141783399399</v>
      </c>
      <c r="Q787">
        <v>1653.0732177186601</v>
      </c>
      <c r="R787">
        <v>5899.6885466323902</v>
      </c>
      <c r="S787">
        <v>42477.136231680903</v>
      </c>
      <c r="T787">
        <v>0</v>
      </c>
      <c r="U787">
        <v>110.12789475371601</v>
      </c>
      <c r="V787">
        <v>4654.4829190977498</v>
      </c>
      <c r="W787">
        <v>28203.127730050001</v>
      </c>
    </row>
    <row r="788" spans="1:23" x14ac:dyDescent="0.3">
      <c r="A788" t="s">
        <v>360</v>
      </c>
      <c r="B788" t="s">
        <v>49</v>
      </c>
      <c r="C788" t="s">
        <v>361</v>
      </c>
      <c r="D788" t="s">
        <v>345</v>
      </c>
      <c r="E788" t="s">
        <v>282</v>
      </c>
      <c r="F788">
        <v>2296.1258807102399</v>
      </c>
      <c r="G788">
        <v>2223.7954141216401</v>
      </c>
      <c r="H788">
        <v>783.99304895783905</v>
      </c>
      <c r="I788">
        <v>70.915611114555702</v>
      </c>
      <c r="J788">
        <v>391.09162559999203</v>
      </c>
      <c r="K788">
        <v>5109.2047049366802</v>
      </c>
      <c r="L788">
        <v>54.088929789200201</v>
      </c>
      <c r="M788">
        <v>390.54438103017901</v>
      </c>
      <c r="N788">
        <v>10430.1222700588</v>
      </c>
      <c r="O788">
        <v>32743.916072746601</v>
      </c>
      <c r="P788">
        <v>3127.31148029103</v>
      </c>
      <c r="Q788">
        <v>1238.4726298727801</v>
      </c>
      <c r="R788">
        <v>5341.1993904417204</v>
      </c>
      <c r="S788">
        <v>42477.136231680903</v>
      </c>
      <c r="T788">
        <v>0</v>
      </c>
      <c r="U788">
        <v>110.12789475371601</v>
      </c>
      <c r="V788">
        <v>5926.3510673859901</v>
      </c>
      <c r="W788">
        <v>29923.6237432464</v>
      </c>
    </row>
    <row r="789" spans="1:23" x14ac:dyDescent="0.3">
      <c r="A789" t="s">
        <v>360</v>
      </c>
      <c r="B789" t="s">
        <v>49</v>
      </c>
      <c r="C789" t="s">
        <v>361</v>
      </c>
      <c r="D789" t="s">
        <v>345</v>
      </c>
      <c r="E789" t="s">
        <v>284</v>
      </c>
      <c r="F789">
        <v>2056.90810190416</v>
      </c>
      <c r="G789">
        <v>1964.7220810886299</v>
      </c>
      <c r="H789">
        <v>1707.2378060696201</v>
      </c>
      <c r="I789">
        <v>101.480566326155</v>
      </c>
      <c r="J789">
        <v>810.94309330955696</v>
      </c>
      <c r="K789">
        <v>5454.7503793301803</v>
      </c>
      <c r="L789">
        <v>147.00792942180101</v>
      </c>
      <c r="M789">
        <v>381.46108366451898</v>
      </c>
      <c r="N789">
        <v>11418.712788163801</v>
      </c>
      <c r="O789">
        <v>44533.831484277798</v>
      </c>
      <c r="P789">
        <v>4215.5533273317697</v>
      </c>
      <c r="Q789">
        <v>2333.7093809786402</v>
      </c>
      <c r="R789">
        <v>6374.5515912625997</v>
      </c>
      <c r="S789">
        <v>42477.136231680903</v>
      </c>
      <c r="T789">
        <v>0</v>
      </c>
      <c r="U789">
        <v>110.12789475371601</v>
      </c>
      <c r="V789">
        <v>6158.0066267561597</v>
      </c>
      <c r="W789">
        <v>26144.576191160799</v>
      </c>
    </row>
    <row r="790" spans="1:23" x14ac:dyDescent="0.3">
      <c r="A790" t="s">
        <v>360</v>
      </c>
      <c r="B790" t="s">
        <v>49</v>
      </c>
      <c r="C790" t="s">
        <v>361</v>
      </c>
      <c r="D790" t="s">
        <v>346</v>
      </c>
      <c r="E790" t="s">
        <v>285</v>
      </c>
      <c r="F790">
        <v>1854.29186816318</v>
      </c>
      <c r="G790">
        <v>1756.87573504798</v>
      </c>
      <c r="H790">
        <v>1792.1687123111799</v>
      </c>
      <c r="I790">
        <v>122.90957298338699</v>
      </c>
      <c r="J790">
        <v>866.85100293113896</v>
      </c>
      <c r="K790">
        <v>5078.8743922681597</v>
      </c>
      <c r="L790">
        <v>170.23819981761801</v>
      </c>
      <c r="M790">
        <v>355.66981546943202</v>
      </c>
      <c r="N790">
        <v>11459.820592218301</v>
      </c>
      <c r="O790">
        <v>44672.056326841201</v>
      </c>
      <c r="P790">
        <v>4278.2393520104097</v>
      </c>
      <c r="Q790">
        <v>2616.5288657095598</v>
      </c>
      <c r="R790">
        <v>6161.6599456472204</v>
      </c>
      <c r="S790">
        <v>42477.136231680903</v>
      </c>
      <c r="T790">
        <v>0</v>
      </c>
      <c r="U790">
        <v>110.12789475371601</v>
      </c>
      <c r="V790">
        <v>4939.35292041107</v>
      </c>
      <c r="W790">
        <v>22991.7467704222</v>
      </c>
    </row>
    <row r="791" spans="1:23" x14ac:dyDescent="0.3">
      <c r="A791" t="s">
        <v>360</v>
      </c>
      <c r="B791" t="s">
        <v>49</v>
      </c>
      <c r="C791" t="s">
        <v>361</v>
      </c>
      <c r="D791" t="s">
        <v>346</v>
      </c>
      <c r="E791" t="s">
        <v>286</v>
      </c>
      <c r="F791">
        <v>1970.0924572435399</v>
      </c>
      <c r="G791">
        <v>1894.20845027255</v>
      </c>
      <c r="H791">
        <v>1056.6320656345199</v>
      </c>
      <c r="I791">
        <v>81.244925884212705</v>
      </c>
      <c r="J791">
        <v>492.17262211192599</v>
      </c>
      <c r="K791">
        <v>4554.3280662953102</v>
      </c>
      <c r="L791">
        <v>81.528576647333907</v>
      </c>
      <c r="M791">
        <v>359.43840295391698</v>
      </c>
      <c r="N791">
        <v>10384.3165118121</v>
      </c>
      <c r="O791">
        <v>33604.830401803199</v>
      </c>
      <c r="P791">
        <v>3135.5222100703199</v>
      </c>
      <c r="Q791">
        <v>1541.4918426752799</v>
      </c>
      <c r="R791">
        <v>4983.3286780627504</v>
      </c>
      <c r="S791">
        <v>42477.136231680903</v>
      </c>
      <c r="T791">
        <v>0</v>
      </c>
      <c r="U791">
        <v>110.12789475371601</v>
      </c>
      <c r="V791">
        <v>5893.0034912648198</v>
      </c>
      <c r="W791">
        <v>25279.918791873999</v>
      </c>
    </row>
    <row r="792" spans="1:23" x14ac:dyDescent="0.3">
      <c r="A792" t="s">
        <v>360</v>
      </c>
      <c r="B792" t="s">
        <v>49</v>
      </c>
      <c r="C792" t="s">
        <v>361</v>
      </c>
      <c r="D792" t="s">
        <v>346</v>
      </c>
      <c r="E792" t="s">
        <v>288</v>
      </c>
      <c r="F792">
        <v>2043.2671373093301</v>
      </c>
      <c r="G792">
        <v>1975.23754818824</v>
      </c>
      <c r="H792">
        <v>801.54247403304703</v>
      </c>
      <c r="I792">
        <v>66.133979390077997</v>
      </c>
      <c r="J792">
        <v>354.67201393493201</v>
      </c>
      <c r="K792">
        <v>4413.2063628258202</v>
      </c>
      <c r="L792">
        <v>51.422130239806002</v>
      </c>
      <c r="M792">
        <v>371.09192332713201</v>
      </c>
      <c r="N792">
        <v>10044.6782615786</v>
      </c>
      <c r="O792">
        <v>29958.3660668579</v>
      </c>
      <c r="P792">
        <v>2714.39452663066</v>
      </c>
      <c r="Q792">
        <v>1139.2987768118401</v>
      </c>
      <c r="R792">
        <v>4556.5929605011197</v>
      </c>
      <c r="S792">
        <v>42477.136231680903</v>
      </c>
      <c r="T792">
        <v>0</v>
      </c>
      <c r="U792">
        <v>110.12789475371601</v>
      </c>
      <c r="V792">
        <v>6571.9006418225299</v>
      </c>
      <c r="W792">
        <v>26381.602243368299</v>
      </c>
    </row>
    <row r="793" spans="1:23" x14ac:dyDescent="0.3">
      <c r="A793" t="s">
        <v>360</v>
      </c>
      <c r="B793" t="s">
        <v>49</v>
      </c>
      <c r="C793" t="s">
        <v>361</v>
      </c>
      <c r="D793" t="s">
        <v>346</v>
      </c>
      <c r="E793" t="s">
        <v>305</v>
      </c>
      <c r="F793">
        <v>1950.6436371146599</v>
      </c>
      <c r="G793">
        <v>1859.9129719980101</v>
      </c>
      <c r="H793">
        <v>1610.37545635841</v>
      </c>
      <c r="I793">
        <v>110.166102093129</v>
      </c>
      <c r="J793">
        <v>748.69213819417405</v>
      </c>
      <c r="K793">
        <v>5049.0842208512604</v>
      </c>
      <c r="L793">
        <v>140.67168895726101</v>
      </c>
      <c r="M793">
        <v>376.76595257384599</v>
      </c>
      <c r="N793">
        <v>11248.7355749421</v>
      </c>
      <c r="O793">
        <v>42087.5309535985</v>
      </c>
      <c r="P793">
        <v>3942.3623898851001</v>
      </c>
      <c r="Q793">
        <v>2264.90014688154</v>
      </c>
      <c r="R793">
        <v>5859.6292883783499</v>
      </c>
      <c r="S793">
        <v>42477.136231680903</v>
      </c>
      <c r="T793">
        <v>0</v>
      </c>
      <c r="U793">
        <v>110.12789475371601</v>
      </c>
      <c r="V793">
        <v>6226.3279415200604</v>
      </c>
      <c r="W793">
        <v>24568.040206763599</v>
      </c>
    </row>
    <row r="794" spans="1:23" x14ac:dyDescent="0.3">
      <c r="A794" t="s">
        <v>360</v>
      </c>
      <c r="B794" t="s">
        <v>49</v>
      </c>
      <c r="C794" t="s">
        <v>361</v>
      </c>
      <c r="D794" t="s">
        <v>347</v>
      </c>
      <c r="E794" t="s">
        <v>308</v>
      </c>
      <c r="F794">
        <v>1884.47987994306</v>
      </c>
      <c r="G794">
        <v>1787.4128924898801</v>
      </c>
      <c r="H794">
        <v>1824.3295054743801</v>
      </c>
      <c r="I794">
        <v>122.276328123022</v>
      </c>
      <c r="J794">
        <v>860.374725287253</v>
      </c>
      <c r="K794">
        <v>5057.47732449248</v>
      </c>
      <c r="L794">
        <v>170.33862610645599</v>
      </c>
      <c r="M794">
        <v>363.159795055899</v>
      </c>
      <c r="N794">
        <v>11491.1623105454</v>
      </c>
      <c r="O794">
        <v>45102.4144676629</v>
      </c>
      <c r="P794">
        <v>4183.7625530401301</v>
      </c>
      <c r="Q794">
        <v>2557.9621517235501</v>
      </c>
      <c r="R794">
        <v>6026.8379226101797</v>
      </c>
      <c r="S794">
        <v>42477.136231680903</v>
      </c>
      <c r="T794">
        <v>0</v>
      </c>
      <c r="U794">
        <v>110.12789475371601</v>
      </c>
      <c r="V794">
        <v>5386.1312419702099</v>
      </c>
      <c r="W794">
        <v>23416.065626274099</v>
      </c>
    </row>
    <row r="795" spans="1:23" x14ac:dyDescent="0.3">
      <c r="A795" t="s">
        <v>362</v>
      </c>
      <c r="B795" t="s">
        <v>50</v>
      </c>
      <c r="C795" t="s">
        <v>361</v>
      </c>
      <c r="D795" t="s">
        <v>332</v>
      </c>
      <c r="E795" t="s">
        <v>52</v>
      </c>
      <c r="F795">
        <v>5.1484688458991403</v>
      </c>
      <c r="G795">
        <v>4.9983208963107204</v>
      </c>
      <c r="H795">
        <v>7.0877758835290197E-2</v>
      </c>
      <c r="I795">
        <v>8.4818902203866106E-2</v>
      </c>
      <c r="J795">
        <v>0.34666049344390598</v>
      </c>
      <c r="K795">
        <v>25.274244305407599</v>
      </c>
      <c r="L795">
        <v>9.5938141661812797E-3</v>
      </c>
      <c r="M795">
        <v>0.74224787031411099</v>
      </c>
      <c r="N795">
        <v>5.8837479649016799</v>
      </c>
      <c r="O795">
        <v>40.284848975026698</v>
      </c>
      <c r="P795">
        <v>4.64368513902728</v>
      </c>
      <c r="Q795">
        <v>1.4865667744856801</v>
      </c>
      <c r="R795">
        <v>8.3773790805080903</v>
      </c>
      <c r="S795">
        <v>117.964446687966</v>
      </c>
      <c r="T795">
        <v>0</v>
      </c>
      <c r="U795">
        <v>0</v>
      </c>
      <c r="V795">
        <v>1.10279557221581</v>
      </c>
      <c r="W795">
        <v>68.762743593842202</v>
      </c>
    </row>
    <row r="796" spans="1:23" x14ac:dyDescent="0.3">
      <c r="A796" t="s">
        <v>362</v>
      </c>
      <c r="B796" t="s">
        <v>50</v>
      </c>
      <c r="C796" t="s">
        <v>361</v>
      </c>
      <c r="D796" t="s">
        <v>332</v>
      </c>
      <c r="E796" t="s">
        <v>53</v>
      </c>
      <c r="F796">
        <v>5.7535743271634798</v>
      </c>
      <c r="G796">
        <v>5.59936037034654</v>
      </c>
      <c r="H796">
        <v>0.159538561887174</v>
      </c>
      <c r="I796">
        <v>9.5115206587777307E-2</v>
      </c>
      <c r="J796">
        <v>0.39442787082927899</v>
      </c>
      <c r="K796">
        <v>28.100958620470099</v>
      </c>
      <c r="L796">
        <v>1.0752973209221001E-2</v>
      </c>
      <c r="M796">
        <v>0.84805562042154303</v>
      </c>
      <c r="N796">
        <v>6.6833886048776101</v>
      </c>
      <c r="O796">
        <v>45.940286420251098</v>
      </c>
      <c r="P796">
        <v>5.1361791553145997</v>
      </c>
      <c r="Q796">
        <v>1.64505299504189</v>
      </c>
      <c r="R796">
        <v>9.2648797893967991</v>
      </c>
      <c r="S796">
        <v>117.964446687966</v>
      </c>
      <c r="T796">
        <v>0</v>
      </c>
      <c r="U796">
        <v>0</v>
      </c>
      <c r="V796">
        <v>2.2821962364016999</v>
      </c>
      <c r="W796">
        <v>77.097923380476402</v>
      </c>
    </row>
    <row r="797" spans="1:23" x14ac:dyDescent="0.3">
      <c r="A797" t="s">
        <v>362</v>
      </c>
      <c r="B797" t="s">
        <v>50</v>
      </c>
      <c r="C797" t="s">
        <v>361</v>
      </c>
      <c r="D797" t="s">
        <v>332</v>
      </c>
      <c r="E797" t="s">
        <v>54</v>
      </c>
      <c r="F797">
        <v>5.6948038456741603</v>
      </c>
      <c r="G797">
        <v>5.5405917658118504</v>
      </c>
      <c r="H797">
        <v>0.165452149631129</v>
      </c>
      <c r="I797">
        <v>9.3994049840534694E-2</v>
      </c>
      <c r="J797">
        <v>0.40497178452142601</v>
      </c>
      <c r="K797">
        <v>27.287453051838199</v>
      </c>
      <c r="L797">
        <v>1.0758771690583001E-2</v>
      </c>
      <c r="M797">
        <v>0.87396998918155999</v>
      </c>
      <c r="N797">
        <v>6.7747870562574697</v>
      </c>
      <c r="O797">
        <v>46.964736272332701</v>
      </c>
      <c r="P797">
        <v>4.9309405241524198</v>
      </c>
      <c r="Q797">
        <v>1.58135093241824</v>
      </c>
      <c r="R797">
        <v>8.8922561674197294</v>
      </c>
      <c r="S797">
        <v>117.964446687966</v>
      </c>
      <c r="T797">
        <v>0</v>
      </c>
      <c r="U797">
        <v>0</v>
      </c>
      <c r="V797">
        <v>2.37156203247388</v>
      </c>
      <c r="W797">
        <v>76.293013524414206</v>
      </c>
    </row>
    <row r="798" spans="1:23" x14ac:dyDescent="0.3">
      <c r="A798" t="s">
        <v>362</v>
      </c>
      <c r="B798" t="s">
        <v>50</v>
      </c>
      <c r="C798" t="s">
        <v>361</v>
      </c>
      <c r="D798" t="s">
        <v>332</v>
      </c>
      <c r="E798" t="s">
        <v>55</v>
      </c>
      <c r="F798">
        <v>5.4883190874060901</v>
      </c>
      <c r="G798">
        <v>5.3361474060344003</v>
      </c>
      <c r="H798">
        <v>0.176834484438464</v>
      </c>
      <c r="I798">
        <v>9.0577229627557404E-2</v>
      </c>
      <c r="J798">
        <v>0.36443817258660499</v>
      </c>
      <c r="K798">
        <v>27.267747635063898</v>
      </c>
      <c r="L798">
        <v>1.0289266611474E-2</v>
      </c>
      <c r="M798">
        <v>0.775727790538151</v>
      </c>
      <c r="N798">
        <v>6.1845658564481596</v>
      </c>
      <c r="O798">
        <v>42.147000466022</v>
      </c>
      <c r="P798">
        <v>5.04025452229238</v>
      </c>
      <c r="Q798">
        <v>1.6126637810797699</v>
      </c>
      <c r="R798">
        <v>9.0938164438452809</v>
      </c>
      <c r="S798">
        <v>117.964446687966</v>
      </c>
      <c r="T798">
        <v>0</v>
      </c>
      <c r="U798">
        <v>0</v>
      </c>
      <c r="V798">
        <v>2.5519139660736698</v>
      </c>
      <c r="W798">
        <v>73.473817160059696</v>
      </c>
    </row>
    <row r="799" spans="1:23" x14ac:dyDescent="0.3">
      <c r="A799" t="s">
        <v>362</v>
      </c>
      <c r="B799" t="s">
        <v>50</v>
      </c>
      <c r="C799" t="s">
        <v>361</v>
      </c>
      <c r="D799" t="s">
        <v>333</v>
      </c>
      <c r="E799" t="s">
        <v>56</v>
      </c>
      <c r="F799">
        <v>4.9988248565248403</v>
      </c>
      <c r="G799">
        <v>4.8489815989371596</v>
      </c>
      <c r="H799">
        <v>0.15710391231762</v>
      </c>
      <c r="I799">
        <v>8.7286869309261203E-2</v>
      </c>
      <c r="J799">
        <v>0.30090089687308202</v>
      </c>
      <c r="K799">
        <v>22.988709617699399</v>
      </c>
      <c r="L799">
        <v>9.92180438159386E-3</v>
      </c>
      <c r="M799">
        <v>0.64544890223436002</v>
      </c>
      <c r="N799">
        <v>4.9961145452307996</v>
      </c>
      <c r="O799">
        <v>34.521638029200901</v>
      </c>
      <c r="P799">
        <v>4.4963094646430104</v>
      </c>
      <c r="Q799">
        <v>1.3850938324356099</v>
      </c>
      <c r="R799">
        <v>8.1753352411723395</v>
      </c>
      <c r="S799">
        <v>118.287012108281</v>
      </c>
      <c r="T799">
        <v>0</v>
      </c>
      <c r="U799">
        <v>0</v>
      </c>
      <c r="V799">
        <v>2.248715619086</v>
      </c>
      <c r="W799">
        <v>66.911014580278106</v>
      </c>
    </row>
    <row r="800" spans="1:23" x14ac:dyDescent="0.3">
      <c r="A800" t="s">
        <v>362</v>
      </c>
      <c r="B800" t="s">
        <v>50</v>
      </c>
      <c r="C800" t="s">
        <v>361</v>
      </c>
      <c r="D800" t="s">
        <v>333</v>
      </c>
      <c r="E800" t="s">
        <v>57</v>
      </c>
      <c r="F800">
        <v>5.5632042074499299</v>
      </c>
      <c r="G800">
        <v>5.4094594470420301</v>
      </c>
      <c r="H800">
        <v>0.183494537967792</v>
      </c>
      <c r="I800">
        <v>9.6781598880489594E-2</v>
      </c>
      <c r="J800">
        <v>0.35037944986750102</v>
      </c>
      <c r="K800">
        <v>25.0957369330166</v>
      </c>
      <c r="L800">
        <v>1.1107579557485901E-2</v>
      </c>
      <c r="M800">
        <v>0.75799599454602395</v>
      </c>
      <c r="N800">
        <v>5.76858003481812</v>
      </c>
      <c r="O800">
        <v>40.199774162936997</v>
      </c>
      <c r="P800">
        <v>4.84639844017891</v>
      </c>
      <c r="Q800">
        <v>1.4949807256429599</v>
      </c>
      <c r="R800">
        <v>8.8094642052306007</v>
      </c>
      <c r="S800">
        <v>118.287012108281</v>
      </c>
      <c r="T800">
        <v>0</v>
      </c>
      <c r="U800">
        <v>0</v>
      </c>
      <c r="V800">
        <v>2.6046574471317001</v>
      </c>
      <c r="W800">
        <v>74.686768591396302</v>
      </c>
    </row>
    <row r="801" spans="1:23" x14ac:dyDescent="0.3">
      <c r="A801" t="s">
        <v>362</v>
      </c>
      <c r="B801" t="s">
        <v>50</v>
      </c>
      <c r="C801" t="s">
        <v>361</v>
      </c>
      <c r="D801" t="s">
        <v>333</v>
      </c>
      <c r="E801" t="s">
        <v>58</v>
      </c>
      <c r="F801">
        <v>5.6387782041117598</v>
      </c>
      <c r="G801">
        <v>5.4844124794558597</v>
      </c>
      <c r="H801">
        <v>0.17581157915726001</v>
      </c>
      <c r="I801">
        <v>9.7807696148898796E-2</v>
      </c>
      <c r="J801">
        <v>0.36284546671965101</v>
      </c>
      <c r="K801">
        <v>25.1860730317815</v>
      </c>
      <c r="L801">
        <v>1.1312135335367301E-2</v>
      </c>
      <c r="M801">
        <v>0.78653159829695096</v>
      </c>
      <c r="N801">
        <v>5.9324964620817902</v>
      </c>
      <c r="O801">
        <v>41.501501583444899</v>
      </c>
      <c r="P801">
        <v>4.8347183001185101</v>
      </c>
      <c r="Q801">
        <v>1.49244132124982</v>
      </c>
      <c r="R801">
        <v>8.7869751061934398</v>
      </c>
      <c r="S801">
        <v>118.287012108281</v>
      </c>
      <c r="T801">
        <v>0</v>
      </c>
      <c r="U801">
        <v>0</v>
      </c>
      <c r="V801">
        <v>2.5145310047337102</v>
      </c>
      <c r="W801">
        <v>75.732871932483803</v>
      </c>
    </row>
    <row r="802" spans="1:23" x14ac:dyDescent="0.3">
      <c r="A802" t="s">
        <v>362</v>
      </c>
      <c r="B802" t="s">
        <v>50</v>
      </c>
      <c r="C802" t="s">
        <v>361</v>
      </c>
      <c r="D802" t="s">
        <v>333</v>
      </c>
      <c r="E802" t="s">
        <v>59</v>
      </c>
      <c r="F802">
        <v>5.3690847923634202</v>
      </c>
      <c r="G802">
        <v>5.2169206822399596</v>
      </c>
      <c r="H802">
        <v>0.18103168641202799</v>
      </c>
      <c r="I802">
        <v>9.4256615425504703E-2</v>
      </c>
      <c r="J802">
        <v>0.31782481883666502</v>
      </c>
      <c r="K802">
        <v>25.038663815528</v>
      </c>
      <c r="L802">
        <v>1.07221266091255E-2</v>
      </c>
      <c r="M802">
        <v>0.67663262852753903</v>
      </c>
      <c r="N802">
        <v>5.2712865675024103</v>
      </c>
      <c r="O802">
        <v>36.260168295423</v>
      </c>
      <c r="P802">
        <v>4.9293275780536003</v>
      </c>
      <c r="Q802">
        <v>1.5175856422002301</v>
      </c>
      <c r="R802">
        <v>8.9637269925246201</v>
      </c>
      <c r="S802">
        <v>118.287012108281</v>
      </c>
      <c r="T802">
        <v>0</v>
      </c>
      <c r="U802">
        <v>0</v>
      </c>
      <c r="V802">
        <v>2.6143532132149399</v>
      </c>
      <c r="W802">
        <v>72.035355109881607</v>
      </c>
    </row>
    <row r="803" spans="1:23" x14ac:dyDescent="0.3">
      <c r="A803" t="s">
        <v>362</v>
      </c>
      <c r="B803" t="s">
        <v>50</v>
      </c>
      <c r="C803" t="s">
        <v>361</v>
      </c>
      <c r="D803" t="s">
        <v>334</v>
      </c>
      <c r="E803" t="s">
        <v>60</v>
      </c>
      <c r="F803">
        <v>5.2544918753873704</v>
      </c>
      <c r="G803">
        <v>5.1058512189181497</v>
      </c>
      <c r="H803">
        <v>0.24936589367453099</v>
      </c>
      <c r="I803">
        <v>9.9301121222882802E-2</v>
      </c>
      <c r="J803">
        <v>0.26156805452121201</v>
      </c>
      <c r="K803">
        <v>24.505665302357698</v>
      </c>
      <c r="L803">
        <v>1.0402059730532501E-2</v>
      </c>
      <c r="M803">
        <v>0.54026661518022001</v>
      </c>
      <c r="N803">
        <v>4.1847960874111996</v>
      </c>
      <c r="O803">
        <v>29.586273887169401</v>
      </c>
      <c r="P803">
        <v>4.4981706122742704</v>
      </c>
      <c r="Q803">
        <v>1.4008097299639199</v>
      </c>
      <c r="R803">
        <v>8.1543636229712995</v>
      </c>
      <c r="S803">
        <v>115.001953818571</v>
      </c>
      <c r="T803">
        <v>0</v>
      </c>
      <c r="U803">
        <v>0</v>
      </c>
      <c r="V803">
        <v>3.77188206718768</v>
      </c>
      <c r="W803">
        <v>70.602470893698793</v>
      </c>
    </row>
    <row r="804" spans="1:23" x14ac:dyDescent="0.3">
      <c r="A804" t="s">
        <v>362</v>
      </c>
      <c r="B804" t="s">
        <v>50</v>
      </c>
      <c r="C804" t="s">
        <v>361</v>
      </c>
      <c r="D804" t="s">
        <v>334</v>
      </c>
      <c r="E804" t="s">
        <v>61</v>
      </c>
      <c r="F804">
        <v>5.7356870585372404</v>
      </c>
      <c r="G804">
        <v>5.5837542926702302</v>
      </c>
      <c r="H804">
        <v>0.27241579868632898</v>
      </c>
      <c r="I804">
        <v>0.10783884613990199</v>
      </c>
      <c r="J804">
        <v>0.29833992219212802</v>
      </c>
      <c r="K804">
        <v>26.350073336843799</v>
      </c>
      <c r="L804">
        <v>1.14188569364157E-2</v>
      </c>
      <c r="M804">
        <v>0.62378989778819705</v>
      </c>
      <c r="N804">
        <v>4.7579641712335201</v>
      </c>
      <c r="O804">
        <v>33.812592353269999</v>
      </c>
      <c r="P804">
        <v>4.7906419037988597</v>
      </c>
      <c r="Q804">
        <v>1.49338371038009</v>
      </c>
      <c r="R804">
        <v>8.6827981036437194</v>
      </c>
      <c r="S804">
        <v>115.001953818571</v>
      </c>
      <c r="T804">
        <v>0</v>
      </c>
      <c r="U804">
        <v>0</v>
      </c>
      <c r="V804">
        <v>4.1355001524651298</v>
      </c>
      <c r="W804">
        <v>77.234294384889594</v>
      </c>
    </row>
    <row r="805" spans="1:23" x14ac:dyDescent="0.3">
      <c r="A805" t="s">
        <v>362</v>
      </c>
      <c r="B805" t="s">
        <v>50</v>
      </c>
      <c r="C805" t="s">
        <v>361</v>
      </c>
      <c r="D805" t="s">
        <v>334</v>
      </c>
      <c r="E805" t="s">
        <v>62</v>
      </c>
      <c r="F805">
        <v>5.8719582154943604</v>
      </c>
      <c r="G805">
        <v>5.7190242690385498</v>
      </c>
      <c r="H805">
        <v>0.281443751952132</v>
      </c>
      <c r="I805">
        <v>0.109902526440822</v>
      </c>
      <c r="J805">
        <v>0.31456511180074698</v>
      </c>
      <c r="K805">
        <v>26.6917170009438</v>
      </c>
      <c r="L805">
        <v>1.1792569998786299E-2</v>
      </c>
      <c r="M805">
        <v>0.66073707744754395</v>
      </c>
      <c r="N805">
        <v>4.9823984197631299</v>
      </c>
      <c r="O805">
        <v>35.525906549081597</v>
      </c>
      <c r="P805">
        <v>4.8227822440165102</v>
      </c>
      <c r="Q805">
        <v>1.50451136868115</v>
      </c>
      <c r="R805">
        <v>8.7397422764396797</v>
      </c>
      <c r="S805">
        <v>115.001953818571</v>
      </c>
      <c r="T805">
        <v>0</v>
      </c>
      <c r="U805">
        <v>0</v>
      </c>
      <c r="V805">
        <v>4.2730727976445602</v>
      </c>
      <c r="W805">
        <v>79.120704672207296</v>
      </c>
    </row>
    <row r="806" spans="1:23" x14ac:dyDescent="0.3">
      <c r="A806" t="s">
        <v>362</v>
      </c>
      <c r="B806" t="s">
        <v>50</v>
      </c>
      <c r="C806" t="s">
        <v>361</v>
      </c>
      <c r="D806" t="s">
        <v>334</v>
      </c>
      <c r="E806" t="s">
        <v>63</v>
      </c>
      <c r="F806">
        <v>5.8248688170836704</v>
      </c>
      <c r="G806">
        <v>5.6725479352220498</v>
      </c>
      <c r="H806">
        <v>0.31378967971574701</v>
      </c>
      <c r="I806">
        <v>0.110984042912745</v>
      </c>
      <c r="J806">
        <v>0.282434166827707</v>
      </c>
      <c r="K806">
        <v>27.617627183644299</v>
      </c>
      <c r="L806">
        <v>1.1645627674664E-2</v>
      </c>
      <c r="M806">
        <v>0.57479661933774395</v>
      </c>
      <c r="N806">
        <v>4.4932285542603498</v>
      </c>
      <c r="O806">
        <v>31.6398327778268</v>
      </c>
      <c r="P806">
        <v>5.10771104688944</v>
      </c>
      <c r="Q806">
        <v>1.5895934356871699</v>
      </c>
      <c r="R806">
        <v>9.2605745683313607</v>
      </c>
      <c r="S806">
        <v>115.001953818571</v>
      </c>
      <c r="T806">
        <v>0</v>
      </c>
      <c r="U806">
        <v>0</v>
      </c>
      <c r="V806">
        <v>4.7986008758947802</v>
      </c>
      <c r="W806">
        <v>78.514494093723698</v>
      </c>
    </row>
    <row r="807" spans="1:23" x14ac:dyDescent="0.3">
      <c r="A807" t="s">
        <v>362</v>
      </c>
      <c r="B807" t="s">
        <v>50</v>
      </c>
      <c r="C807" t="s">
        <v>361</v>
      </c>
      <c r="D807" t="s">
        <v>335</v>
      </c>
      <c r="E807" t="s">
        <v>64</v>
      </c>
      <c r="F807">
        <v>5.1330469970433699</v>
      </c>
      <c r="G807">
        <v>4.9926740310993898</v>
      </c>
      <c r="H807">
        <v>0.27677333038602098</v>
      </c>
      <c r="I807">
        <v>0.106087154428246</v>
      </c>
      <c r="J807">
        <v>0.233300598774034</v>
      </c>
      <c r="K807">
        <v>24.0551386173608</v>
      </c>
      <c r="L807">
        <v>1.05480746418777E-2</v>
      </c>
      <c r="M807">
        <v>0.44637657216492699</v>
      </c>
      <c r="N807">
        <v>3.60310143331247</v>
      </c>
      <c r="O807">
        <v>26.545069572551299</v>
      </c>
      <c r="P807">
        <v>5.0130635531050096</v>
      </c>
      <c r="Q807">
        <v>1.4554810865024601</v>
      </c>
      <c r="R807">
        <v>9.2431424463723495</v>
      </c>
      <c r="S807">
        <v>105.727453254823</v>
      </c>
      <c r="T807">
        <v>0</v>
      </c>
      <c r="U807">
        <v>0</v>
      </c>
      <c r="V807">
        <v>4.1057403276643401</v>
      </c>
      <c r="W807">
        <v>68.996021793755503</v>
      </c>
    </row>
    <row r="808" spans="1:23" x14ac:dyDescent="0.3">
      <c r="A808" t="s">
        <v>362</v>
      </c>
      <c r="B808" t="s">
        <v>50</v>
      </c>
      <c r="C808" t="s">
        <v>361</v>
      </c>
      <c r="D808" t="s">
        <v>335</v>
      </c>
      <c r="E808" t="s">
        <v>65</v>
      </c>
      <c r="F808">
        <v>5.6411730408107799</v>
      </c>
      <c r="G808">
        <v>5.49733949387526</v>
      </c>
      <c r="H808">
        <v>0.304999465870469</v>
      </c>
      <c r="I808">
        <v>0.11545354648289501</v>
      </c>
      <c r="J808">
        <v>0.26824656652615497</v>
      </c>
      <c r="K808">
        <v>26.035029801539299</v>
      </c>
      <c r="L808">
        <v>1.1612533769126999E-2</v>
      </c>
      <c r="M808">
        <v>0.52074284366046497</v>
      </c>
      <c r="N808">
        <v>4.1384813081621203</v>
      </c>
      <c r="O808">
        <v>30.5534508841879</v>
      </c>
      <c r="P808">
        <v>5.3816957765410498</v>
      </c>
      <c r="Q808">
        <v>1.5639605527971401</v>
      </c>
      <c r="R808">
        <v>9.9211045862165008</v>
      </c>
      <c r="S808">
        <v>105.727453254823</v>
      </c>
      <c r="T808">
        <v>0</v>
      </c>
      <c r="U808">
        <v>0</v>
      </c>
      <c r="V808">
        <v>4.5023791996165299</v>
      </c>
      <c r="W808">
        <v>76.001187194382396</v>
      </c>
    </row>
    <row r="809" spans="1:23" x14ac:dyDescent="0.3">
      <c r="A809" t="s">
        <v>362</v>
      </c>
      <c r="B809" t="s">
        <v>50</v>
      </c>
      <c r="C809" t="s">
        <v>361</v>
      </c>
      <c r="D809" t="s">
        <v>335</v>
      </c>
      <c r="E809" t="s">
        <v>66</v>
      </c>
      <c r="F809">
        <v>5.6736004549593</v>
      </c>
      <c r="G809">
        <v>5.5295445171048998</v>
      </c>
      <c r="H809">
        <v>0.32038891628164001</v>
      </c>
      <c r="I809">
        <v>0.11572977919326501</v>
      </c>
      <c r="J809">
        <v>0.273574754048652</v>
      </c>
      <c r="K809">
        <v>26.064462330197699</v>
      </c>
      <c r="L809">
        <v>1.1736663858065601E-2</v>
      </c>
      <c r="M809">
        <v>0.53165385757958505</v>
      </c>
      <c r="N809">
        <v>4.2004359581310098</v>
      </c>
      <c r="O809">
        <v>31.036740656185401</v>
      </c>
      <c r="P809">
        <v>5.3764519733829497</v>
      </c>
      <c r="Q809">
        <v>1.56291580574813</v>
      </c>
      <c r="R809">
        <v>9.9108679715675692</v>
      </c>
      <c r="S809">
        <v>105.727453254823</v>
      </c>
      <c r="T809">
        <v>0</v>
      </c>
      <c r="U809">
        <v>0</v>
      </c>
      <c r="V809">
        <v>4.7102204125885399</v>
      </c>
      <c r="W809">
        <v>76.4589843878761</v>
      </c>
    </row>
    <row r="810" spans="1:23" x14ac:dyDescent="0.3">
      <c r="A810" t="s">
        <v>362</v>
      </c>
      <c r="B810" t="s">
        <v>50</v>
      </c>
      <c r="C810" t="s">
        <v>361</v>
      </c>
      <c r="D810" t="s">
        <v>335</v>
      </c>
      <c r="E810" t="s">
        <v>67</v>
      </c>
      <c r="F810">
        <v>5.4428295819302202</v>
      </c>
      <c r="G810">
        <v>5.3002340689051204</v>
      </c>
      <c r="H810">
        <v>0.32928933132759702</v>
      </c>
      <c r="I810">
        <v>0.113130534417063</v>
      </c>
      <c r="J810">
        <v>0.246016719634221</v>
      </c>
      <c r="K810">
        <v>25.728471725718499</v>
      </c>
      <c r="L810">
        <v>1.1406803189488401E-2</v>
      </c>
      <c r="M810">
        <v>0.46335452225919699</v>
      </c>
      <c r="N810">
        <v>3.7358113968217501</v>
      </c>
      <c r="O810">
        <v>27.5307429982218</v>
      </c>
      <c r="P810">
        <v>5.3807867113452197</v>
      </c>
      <c r="Q810">
        <v>1.56197223582046</v>
      </c>
      <c r="R810">
        <v>9.9214787857718196</v>
      </c>
      <c r="S810">
        <v>105.727453254823</v>
      </c>
      <c r="T810">
        <v>0</v>
      </c>
      <c r="U810">
        <v>0</v>
      </c>
      <c r="V810">
        <v>4.8699707443724796</v>
      </c>
      <c r="W810">
        <v>73.326081401912802</v>
      </c>
    </row>
    <row r="811" spans="1:23" x14ac:dyDescent="0.3">
      <c r="A811" t="s">
        <v>362</v>
      </c>
      <c r="B811" t="s">
        <v>50</v>
      </c>
      <c r="C811" t="s">
        <v>361</v>
      </c>
      <c r="D811" t="s">
        <v>336</v>
      </c>
      <c r="E811" t="s">
        <v>68</v>
      </c>
      <c r="F811">
        <v>5.2515630557748496</v>
      </c>
      <c r="G811">
        <v>5.1081020610483101</v>
      </c>
      <c r="H811">
        <v>0.28309744485175098</v>
      </c>
      <c r="I811">
        <v>0.12475385323716399</v>
      </c>
      <c r="J811">
        <v>0.19144604255377801</v>
      </c>
      <c r="K811">
        <v>24.472961225690501</v>
      </c>
      <c r="L811">
        <v>1.07035845366973E-2</v>
      </c>
      <c r="M811">
        <v>0.41345961787729502</v>
      </c>
      <c r="N811">
        <v>2.5943908437249998</v>
      </c>
      <c r="O811">
        <v>22.187209136815</v>
      </c>
      <c r="P811">
        <v>4.6846149299202304</v>
      </c>
      <c r="Q811">
        <v>1.3378028498444701</v>
      </c>
      <c r="R811">
        <v>8.6391305564092296</v>
      </c>
      <c r="S811">
        <v>105.04073442717799</v>
      </c>
      <c r="T811">
        <v>0</v>
      </c>
      <c r="U811">
        <v>0</v>
      </c>
      <c r="V811">
        <v>4.1791754867742998</v>
      </c>
      <c r="W811">
        <v>70.656542898870995</v>
      </c>
    </row>
    <row r="812" spans="1:23" x14ac:dyDescent="0.3">
      <c r="A812" t="s">
        <v>362</v>
      </c>
      <c r="B812" t="s">
        <v>50</v>
      </c>
      <c r="C812" t="s">
        <v>361</v>
      </c>
      <c r="D812" t="s">
        <v>336</v>
      </c>
      <c r="E812" t="s">
        <v>69</v>
      </c>
      <c r="F812">
        <v>5.5109311660502502</v>
      </c>
      <c r="G812">
        <v>5.36572728846369</v>
      </c>
      <c r="H812">
        <v>0.38530756412779799</v>
      </c>
      <c r="I812">
        <v>0.129639566796724</v>
      </c>
      <c r="J812">
        <v>0.20745206993743601</v>
      </c>
      <c r="K812">
        <v>25.328692302406299</v>
      </c>
      <c r="L812">
        <v>1.1136658986997399E-2</v>
      </c>
      <c r="M812">
        <v>0.46138501317617903</v>
      </c>
      <c r="N812">
        <v>2.8451404745526201</v>
      </c>
      <c r="O812">
        <v>24.355716844306301</v>
      </c>
      <c r="P812">
        <v>4.8149060220484197</v>
      </c>
      <c r="Q812">
        <v>1.3762234458834299</v>
      </c>
      <c r="R812">
        <v>8.8779736985796092</v>
      </c>
      <c r="S812">
        <v>105.04073442717799</v>
      </c>
      <c r="T812">
        <v>0</v>
      </c>
      <c r="U812">
        <v>0</v>
      </c>
      <c r="V812">
        <v>5.5610475106272697</v>
      </c>
      <c r="W812">
        <v>74.203741254732606</v>
      </c>
    </row>
    <row r="813" spans="1:23" x14ac:dyDescent="0.3">
      <c r="A813" t="s">
        <v>362</v>
      </c>
      <c r="B813" t="s">
        <v>50</v>
      </c>
      <c r="C813" t="s">
        <v>361</v>
      </c>
      <c r="D813" t="s">
        <v>336</v>
      </c>
      <c r="E813" t="s">
        <v>70</v>
      </c>
      <c r="F813">
        <v>5.5461221284399302</v>
      </c>
      <c r="G813">
        <v>5.4007577952550196</v>
      </c>
      <c r="H813">
        <v>0.43703224163880899</v>
      </c>
      <c r="I813">
        <v>0.12984338160289699</v>
      </c>
      <c r="J813">
        <v>0.211253665462832</v>
      </c>
      <c r="K813">
        <v>25.317110867611198</v>
      </c>
      <c r="L813">
        <v>1.11237658322832E-2</v>
      </c>
      <c r="M813">
        <v>0.47708402406210598</v>
      </c>
      <c r="N813">
        <v>2.9228641375023598</v>
      </c>
      <c r="O813">
        <v>25.025883465148201</v>
      </c>
      <c r="P813">
        <v>4.7964888149834604</v>
      </c>
      <c r="Q813">
        <v>1.37148973626332</v>
      </c>
      <c r="R813">
        <v>8.8433883879055806</v>
      </c>
      <c r="S813">
        <v>105.04073442717799</v>
      </c>
      <c r="T813">
        <v>0</v>
      </c>
      <c r="U813">
        <v>0</v>
      </c>
      <c r="V813">
        <v>6.2645150282193098</v>
      </c>
      <c r="W813">
        <v>74.663661200984706</v>
      </c>
    </row>
    <row r="814" spans="1:23" x14ac:dyDescent="0.3">
      <c r="A814" t="s">
        <v>362</v>
      </c>
      <c r="B814" t="s">
        <v>50</v>
      </c>
      <c r="C814" t="s">
        <v>361</v>
      </c>
      <c r="D814" t="s">
        <v>336</v>
      </c>
      <c r="E814" t="s">
        <v>71</v>
      </c>
      <c r="F814">
        <v>5.4382655871076704</v>
      </c>
      <c r="G814">
        <v>5.2933474669437901</v>
      </c>
      <c r="H814">
        <v>0.45252855636533201</v>
      </c>
      <c r="I814">
        <v>0.130005965371147</v>
      </c>
      <c r="J814">
        <v>0.193778746905298</v>
      </c>
      <c r="K814">
        <v>25.533199475402601</v>
      </c>
      <c r="L814">
        <v>1.0996675429097E-2</v>
      </c>
      <c r="M814">
        <v>0.41788810241340502</v>
      </c>
      <c r="N814">
        <v>2.65442876488025</v>
      </c>
      <c r="O814">
        <v>22.666411084358099</v>
      </c>
      <c r="P814">
        <v>4.8998991636067899</v>
      </c>
      <c r="Q814">
        <v>1.3985871915391399</v>
      </c>
      <c r="R814">
        <v>9.0369682835560496</v>
      </c>
      <c r="S814">
        <v>105.04073442717799</v>
      </c>
      <c r="T814">
        <v>0</v>
      </c>
      <c r="U814">
        <v>0</v>
      </c>
      <c r="V814">
        <v>6.50566985848738</v>
      </c>
      <c r="W814">
        <v>73.209635247541797</v>
      </c>
    </row>
    <row r="815" spans="1:23" x14ac:dyDescent="0.3">
      <c r="A815" t="s">
        <v>362</v>
      </c>
      <c r="B815" t="s">
        <v>50</v>
      </c>
      <c r="C815" t="s">
        <v>361</v>
      </c>
      <c r="D815" t="s">
        <v>337</v>
      </c>
      <c r="E815" t="s">
        <v>72</v>
      </c>
      <c r="F815">
        <v>4.9376031362435402</v>
      </c>
      <c r="G815">
        <v>4.7959430108980303</v>
      </c>
      <c r="H815">
        <v>0.40231416158181599</v>
      </c>
      <c r="I815">
        <v>0.13329393310847501</v>
      </c>
      <c r="J815">
        <v>0.17661184015489301</v>
      </c>
      <c r="K815">
        <v>23.692170941188198</v>
      </c>
      <c r="L815">
        <v>9.3723913783968892E-3</v>
      </c>
      <c r="M815">
        <v>0.351623047148729</v>
      </c>
      <c r="N815">
        <v>2.2469517688451801</v>
      </c>
      <c r="O815">
        <v>20.693815778918999</v>
      </c>
      <c r="P815">
        <v>5.2641725958594199</v>
      </c>
      <c r="Q815">
        <v>1.4049363259346901</v>
      </c>
      <c r="R815">
        <v>9.8598791976511198</v>
      </c>
      <c r="S815">
        <v>101.392101547423</v>
      </c>
      <c r="T815">
        <v>0</v>
      </c>
      <c r="U815">
        <v>0</v>
      </c>
      <c r="V815">
        <v>5.7210623794706796</v>
      </c>
      <c r="W815">
        <v>66.219900201717394</v>
      </c>
    </row>
    <row r="816" spans="1:23" x14ac:dyDescent="0.3">
      <c r="A816" t="s">
        <v>362</v>
      </c>
      <c r="B816" t="s">
        <v>50</v>
      </c>
      <c r="C816" t="s">
        <v>361</v>
      </c>
      <c r="D816" t="s">
        <v>337</v>
      </c>
      <c r="E816" t="s">
        <v>73</v>
      </c>
      <c r="F816">
        <v>5.4108862681136802</v>
      </c>
      <c r="G816">
        <v>5.2655810216706902</v>
      </c>
      <c r="H816">
        <v>0.47494584126094702</v>
      </c>
      <c r="I816">
        <v>0.14476205017259999</v>
      </c>
      <c r="J816">
        <v>0.19825719999407199</v>
      </c>
      <c r="K816">
        <v>25.689983470797198</v>
      </c>
      <c r="L816">
        <v>1.02442347990007E-2</v>
      </c>
      <c r="M816">
        <v>0.40712392436990302</v>
      </c>
      <c r="N816">
        <v>2.5634283836551401</v>
      </c>
      <c r="O816">
        <v>23.5675262117167</v>
      </c>
      <c r="P816">
        <v>5.6791105404575504</v>
      </c>
      <c r="Q816">
        <v>1.5166633987833</v>
      </c>
      <c r="R816">
        <v>10.6358907090308</v>
      </c>
      <c r="S816">
        <v>101.392101547423</v>
      </c>
      <c r="T816">
        <v>0</v>
      </c>
      <c r="U816">
        <v>0</v>
      </c>
      <c r="V816">
        <v>6.7199257574953899</v>
      </c>
      <c r="W816">
        <v>72.721683014585494</v>
      </c>
    </row>
    <row r="817" spans="1:23" x14ac:dyDescent="0.3">
      <c r="A817" t="s">
        <v>362</v>
      </c>
      <c r="B817" t="s">
        <v>50</v>
      </c>
      <c r="C817" t="s">
        <v>361</v>
      </c>
      <c r="D817" t="s">
        <v>337</v>
      </c>
      <c r="E817" t="s">
        <v>74</v>
      </c>
      <c r="F817">
        <v>5.4608848261801697</v>
      </c>
      <c r="G817">
        <v>5.3153678424140702</v>
      </c>
      <c r="H817">
        <v>0.51050036261537102</v>
      </c>
      <c r="I817">
        <v>0.14509428343851899</v>
      </c>
      <c r="J817">
        <v>0.202674896695449</v>
      </c>
      <c r="K817">
        <v>25.7252194486083</v>
      </c>
      <c r="L817">
        <v>1.03055864431538E-2</v>
      </c>
      <c r="M817">
        <v>0.42384683977265197</v>
      </c>
      <c r="N817">
        <v>2.6467172513722002</v>
      </c>
      <c r="O817">
        <v>24.307945344870799</v>
      </c>
      <c r="P817">
        <v>5.6687802225697297</v>
      </c>
      <c r="Q817">
        <v>1.51451703195627</v>
      </c>
      <c r="R817">
        <v>10.615814670671799</v>
      </c>
      <c r="S817">
        <v>101.392101547423</v>
      </c>
      <c r="T817">
        <v>0</v>
      </c>
      <c r="U817">
        <v>0</v>
      </c>
      <c r="V817">
        <v>7.1928299202738897</v>
      </c>
      <c r="W817">
        <v>73.3941266270798</v>
      </c>
    </row>
    <row r="818" spans="1:23" x14ac:dyDescent="0.3">
      <c r="A818" t="s">
        <v>362</v>
      </c>
      <c r="B818" t="s">
        <v>50</v>
      </c>
      <c r="C818" t="s">
        <v>361</v>
      </c>
      <c r="D818" t="s">
        <v>337</v>
      </c>
      <c r="E818" t="s">
        <v>75</v>
      </c>
      <c r="F818">
        <v>5.1948219482477596</v>
      </c>
      <c r="G818">
        <v>5.0509587009011803</v>
      </c>
      <c r="H818">
        <v>0.52258876138209098</v>
      </c>
      <c r="I818">
        <v>0.140877285767572</v>
      </c>
      <c r="J818">
        <v>0.18352375252707101</v>
      </c>
      <c r="K818">
        <v>25.048137311129501</v>
      </c>
      <c r="L818">
        <v>9.8222817925894493E-3</v>
      </c>
      <c r="M818">
        <v>0.365261676978136</v>
      </c>
      <c r="N818">
        <v>2.3500828624843599</v>
      </c>
      <c r="O818">
        <v>21.636224212424199</v>
      </c>
      <c r="P818">
        <v>5.57248786542654</v>
      </c>
      <c r="Q818">
        <v>1.48684678673186</v>
      </c>
      <c r="R818">
        <v>10.437804825736601</v>
      </c>
      <c r="S818">
        <v>101.392101547423</v>
      </c>
      <c r="T818">
        <v>0</v>
      </c>
      <c r="U818">
        <v>0</v>
      </c>
      <c r="V818">
        <v>7.3838490170307001</v>
      </c>
      <c r="W818">
        <v>69.755146401645703</v>
      </c>
    </row>
    <row r="819" spans="1:23" x14ac:dyDescent="0.3">
      <c r="A819" t="s">
        <v>362</v>
      </c>
      <c r="B819" t="s">
        <v>50</v>
      </c>
      <c r="C819" t="s">
        <v>361</v>
      </c>
      <c r="D819" t="s">
        <v>338</v>
      </c>
      <c r="E819" t="s">
        <v>76</v>
      </c>
      <c r="F819">
        <v>4.82500927199193</v>
      </c>
      <c r="G819">
        <v>4.6878565709091697</v>
      </c>
      <c r="H819">
        <v>0.59026944915408397</v>
      </c>
      <c r="I819">
        <v>0.14386614517037399</v>
      </c>
      <c r="J819">
        <v>0.16215787571673701</v>
      </c>
      <c r="K819">
        <v>23.7728140323213</v>
      </c>
      <c r="L819">
        <v>9.4945423967679101E-3</v>
      </c>
      <c r="M819">
        <v>0.30658708289331199</v>
      </c>
      <c r="N819">
        <v>2.0095622479222399</v>
      </c>
      <c r="O819">
        <v>19.661103527979499</v>
      </c>
      <c r="P819">
        <v>4.7719448379922298</v>
      </c>
      <c r="Q819">
        <v>1.2824701463255299</v>
      </c>
      <c r="R819">
        <v>8.9053825452513902</v>
      </c>
      <c r="S819">
        <v>94.487752092537903</v>
      </c>
      <c r="T819">
        <v>0</v>
      </c>
      <c r="U819">
        <v>0</v>
      </c>
      <c r="V819">
        <v>8.2126974851875492</v>
      </c>
      <c r="W819">
        <v>64.593085054051301</v>
      </c>
    </row>
    <row r="820" spans="1:23" x14ac:dyDescent="0.3">
      <c r="A820" t="s">
        <v>362</v>
      </c>
      <c r="B820" t="s">
        <v>50</v>
      </c>
      <c r="C820" t="s">
        <v>361</v>
      </c>
      <c r="D820" t="s">
        <v>338</v>
      </c>
      <c r="E820" t="s">
        <v>77</v>
      </c>
      <c r="F820">
        <v>5.3394955909803903</v>
      </c>
      <c r="G820">
        <v>5.1981262145363001</v>
      </c>
      <c r="H820">
        <v>0.70077694454203598</v>
      </c>
      <c r="I820">
        <v>0.157457431458839</v>
      </c>
      <c r="J820">
        <v>0.18412160767709701</v>
      </c>
      <c r="K820">
        <v>25.997709135534201</v>
      </c>
      <c r="L820">
        <v>1.04894123705541E-2</v>
      </c>
      <c r="M820">
        <v>0.36102727631349002</v>
      </c>
      <c r="N820">
        <v>2.3270938587630199</v>
      </c>
      <c r="O820">
        <v>22.660058243243199</v>
      </c>
      <c r="P820">
        <v>5.1926099287156502</v>
      </c>
      <c r="Q820">
        <v>1.39650635969029</v>
      </c>
      <c r="R820">
        <v>9.68926315573073</v>
      </c>
      <c r="S820">
        <v>94.487752092537903</v>
      </c>
      <c r="T820">
        <v>0</v>
      </c>
      <c r="U820">
        <v>0</v>
      </c>
      <c r="V820">
        <v>9.7209724119989094</v>
      </c>
      <c r="W820">
        <v>71.654298466539501</v>
      </c>
    </row>
    <row r="821" spans="1:23" x14ac:dyDescent="0.3">
      <c r="A821" t="s">
        <v>362</v>
      </c>
      <c r="B821" t="s">
        <v>50</v>
      </c>
      <c r="C821" t="s">
        <v>361</v>
      </c>
      <c r="D821" t="s">
        <v>338</v>
      </c>
      <c r="E821" t="s">
        <v>78</v>
      </c>
      <c r="F821">
        <v>5.3730780255111403</v>
      </c>
      <c r="G821">
        <v>5.2315917614943901</v>
      </c>
      <c r="H821">
        <v>0.72388631208466403</v>
      </c>
      <c r="I821">
        <v>0.15739925966545301</v>
      </c>
      <c r="J821">
        <v>0.188846718316836</v>
      </c>
      <c r="K821">
        <v>25.977758533290199</v>
      </c>
      <c r="L821">
        <v>1.0589180122862999E-2</v>
      </c>
      <c r="M821">
        <v>0.37362654418175401</v>
      </c>
      <c r="N821">
        <v>2.3840850690937301</v>
      </c>
      <c r="O821">
        <v>23.184522379172599</v>
      </c>
      <c r="P821">
        <v>5.1759593673595701</v>
      </c>
      <c r="Q821">
        <v>1.3926497839618199</v>
      </c>
      <c r="R821">
        <v>9.6574575503373108</v>
      </c>
      <c r="S821">
        <v>94.487752092537903</v>
      </c>
      <c r="T821">
        <v>0</v>
      </c>
      <c r="U821">
        <v>0</v>
      </c>
      <c r="V821">
        <v>10.0285623235663</v>
      </c>
      <c r="W821">
        <v>72.122591903484704</v>
      </c>
    </row>
    <row r="822" spans="1:23" x14ac:dyDescent="0.3">
      <c r="A822" t="s">
        <v>362</v>
      </c>
      <c r="B822" t="s">
        <v>50</v>
      </c>
      <c r="C822" t="s">
        <v>361</v>
      </c>
      <c r="D822" t="s">
        <v>338</v>
      </c>
      <c r="E822" t="s">
        <v>79</v>
      </c>
      <c r="F822">
        <v>5.2471073942516204</v>
      </c>
      <c r="G822">
        <v>5.1059964953953703</v>
      </c>
      <c r="H822">
        <v>0.69148330178283501</v>
      </c>
      <c r="I822">
        <v>0.15768523921914801</v>
      </c>
      <c r="J822">
        <v>0.17273422752263501</v>
      </c>
      <c r="K822">
        <v>26.067639996903601</v>
      </c>
      <c r="L822">
        <v>1.0283002922885601E-2</v>
      </c>
      <c r="M822">
        <v>0.325575447522573</v>
      </c>
      <c r="N822">
        <v>2.1594137496938601</v>
      </c>
      <c r="O822">
        <v>21.139742174458799</v>
      </c>
      <c r="P822">
        <v>5.2428006375342999</v>
      </c>
      <c r="Q822">
        <v>1.4084116817635299</v>
      </c>
      <c r="R822">
        <v>9.7848046050457693</v>
      </c>
      <c r="S822">
        <v>94.487752092537903</v>
      </c>
      <c r="T822">
        <v>0</v>
      </c>
      <c r="U822">
        <v>0</v>
      </c>
      <c r="V822">
        <v>9.6028492605695206</v>
      </c>
      <c r="W822">
        <v>70.386208445174702</v>
      </c>
    </row>
    <row r="823" spans="1:23" x14ac:dyDescent="0.3">
      <c r="A823" t="s">
        <v>362</v>
      </c>
      <c r="B823" t="s">
        <v>50</v>
      </c>
      <c r="C823" t="s">
        <v>361</v>
      </c>
      <c r="D823" t="s">
        <v>339</v>
      </c>
      <c r="E823" t="s">
        <v>80</v>
      </c>
      <c r="F823">
        <v>4.9322066062634597</v>
      </c>
      <c r="G823">
        <v>4.7976781908631203</v>
      </c>
      <c r="H823">
        <v>0.69480447906691001</v>
      </c>
      <c r="I823">
        <v>0.166663389108996</v>
      </c>
      <c r="J823">
        <v>0.160483853143111</v>
      </c>
      <c r="K823">
        <v>23.570522866729601</v>
      </c>
      <c r="L823">
        <v>8.9107667779770201E-3</v>
      </c>
      <c r="M823">
        <v>0.26991919630566602</v>
      </c>
      <c r="N823">
        <v>1.76773239208316</v>
      </c>
      <c r="O823">
        <v>18.147384357915001</v>
      </c>
      <c r="P823">
        <v>4.9618524212818098</v>
      </c>
      <c r="Q823">
        <v>1.28634551656355</v>
      </c>
      <c r="R823">
        <v>9.3163116776241903</v>
      </c>
      <c r="S823">
        <v>85.869069398448602</v>
      </c>
      <c r="T823">
        <v>0</v>
      </c>
      <c r="U823">
        <v>0</v>
      </c>
      <c r="V823">
        <v>9.7162548748931599</v>
      </c>
      <c r="W823">
        <v>66.061795548377702</v>
      </c>
    </row>
    <row r="824" spans="1:23" x14ac:dyDescent="0.3">
      <c r="A824" t="s">
        <v>362</v>
      </c>
      <c r="B824" t="s">
        <v>50</v>
      </c>
      <c r="C824" t="s">
        <v>361</v>
      </c>
      <c r="D824" t="s">
        <v>339</v>
      </c>
      <c r="E824" t="s">
        <v>81</v>
      </c>
      <c r="F824">
        <v>5.3242141392739102</v>
      </c>
      <c r="G824">
        <v>5.1863823986936497</v>
      </c>
      <c r="H824">
        <v>0.88153412849868895</v>
      </c>
      <c r="I824">
        <v>0.17710750300304701</v>
      </c>
      <c r="J824">
        <v>0.17961367449999599</v>
      </c>
      <c r="K824">
        <v>25.054679708294799</v>
      </c>
      <c r="L824">
        <v>9.6324233863364396E-3</v>
      </c>
      <c r="M824">
        <v>0.31385340813575402</v>
      </c>
      <c r="N824">
        <v>2.0107041057070001</v>
      </c>
      <c r="O824">
        <v>20.484053878743001</v>
      </c>
      <c r="P824">
        <v>5.2470911179257902</v>
      </c>
      <c r="Q824">
        <v>1.36153605229224</v>
      </c>
      <c r="R824">
        <v>9.8503993581732701</v>
      </c>
      <c r="S824">
        <v>85.869069398448602</v>
      </c>
      <c r="T824">
        <v>0</v>
      </c>
      <c r="U824">
        <v>0</v>
      </c>
      <c r="V824">
        <v>12.2755851622465</v>
      </c>
      <c r="W824">
        <v>71.450269545693601</v>
      </c>
    </row>
    <row r="825" spans="1:23" x14ac:dyDescent="0.3">
      <c r="A825" t="s">
        <v>362</v>
      </c>
      <c r="B825" t="s">
        <v>50</v>
      </c>
      <c r="C825" t="s">
        <v>361</v>
      </c>
      <c r="D825" t="s">
        <v>339</v>
      </c>
      <c r="E825" t="s">
        <v>177</v>
      </c>
      <c r="F825">
        <v>5.3301190960521598</v>
      </c>
      <c r="G825">
        <v>5.1927149410373596</v>
      </c>
      <c r="H825">
        <v>1.03261114289534</v>
      </c>
      <c r="I825">
        <v>0.175073659924391</v>
      </c>
      <c r="J825">
        <v>0.183591633442167</v>
      </c>
      <c r="K825">
        <v>24.769448004172499</v>
      </c>
      <c r="L825">
        <v>9.6239930936432294E-3</v>
      </c>
      <c r="M825">
        <v>0.32971676044034498</v>
      </c>
      <c r="N825">
        <v>2.0848606623219501</v>
      </c>
      <c r="O825">
        <v>21.124771932912498</v>
      </c>
      <c r="P825">
        <v>5.1676340148856399</v>
      </c>
      <c r="Q825">
        <v>1.3417738404430399</v>
      </c>
      <c r="R825">
        <v>9.7002203171144092</v>
      </c>
      <c r="S825">
        <v>85.869069398448602</v>
      </c>
      <c r="T825">
        <v>0</v>
      </c>
      <c r="U825">
        <v>0</v>
      </c>
      <c r="V825">
        <v>14.3461241097535</v>
      </c>
      <c r="W825">
        <v>71.532683821651105</v>
      </c>
    </row>
    <row r="826" spans="1:23" x14ac:dyDescent="0.3">
      <c r="A826" t="s">
        <v>362</v>
      </c>
      <c r="B826" t="s">
        <v>50</v>
      </c>
      <c r="C826" t="s">
        <v>361</v>
      </c>
      <c r="D826" t="s">
        <v>339</v>
      </c>
      <c r="E826" t="s">
        <v>178</v>
      </c>
      <c r="F826">
        <v>5.25695283990148</v>
      </c>
      <c r="G826">
        <v>5.1192616714547601</v>
      </c>
      <c r="H826">
        <v>0.93189953832655203</v>
      </c>
      <c r="I826">
        <v>0.177267688526626</v>
      </c>
      <c r="J826">
        <v>0.17307719959683801</v>
      </c>
      <c r="K826">
        <v>25.0753656284977</v>
      </c>
      <c r="L826">
        <v>9.5271520716047799E-3</v>
      </c>
      <c r="M826">
        <v>0.29272783120196699</v>
      </c>
      <c r="N826">
        <v>1.9058478938574701</v>
      </c>
      <c r="O826">
        <v>19.541018511158299</v>
      </c>
      <c r="P826">
        <v>5.2731096052733699</v>
      </c>
      <c r="Q826">
        <v>1.3673402138770701</v>
      </c>
      <c r="R826">
        <v>9.9003662314741696</v>
      </c>
      <c r="S826">
        <v>85.869069398448602</v>
      </c>
      <c r="T826">
        <v>0</v>
      </c>
      <c r="U826">
        <v>0</v>
      </c>
      <c r="V826">
        <v>12.9638968539023</v>
      </c>
      <c r="W826">
        <v>70.524854839824201</v>
      </c>
    </row>
    <row r="827" spans="1:23" x14ac:dyDescent="0.3">
      <c r="A827" t="s">
        <v>362</v>
      </c>
      <c r="B827" t="s">
        <v>50</v>
      </c>
      <c r="C827" t="s">
        <v>361</v>
      </c>
      <c r="D827" t="s">
        <v>340</v>
      </c>
      <c r="E827" t="s">
        <v>192</v>
      </c>
      <c r="F827">
        <v>4.4019839691625604</v>
      </c>
      <c r="G827">
        <v>4.2765838747135696</v>
      </c>
      <c r="H827">
        <v>1.0640050352428301</v>
      </c>
      <c r="I827">
        <v>0.171522647795569</v>
      </c>
      <c r="J827">
        <v>0.16565377196057099</v>
      </c>
      <c r="K827">
        <v>20.938771921005401</v>
      </c>
      <c r="L827">
        <v>1.2180794609393201E-2</v>
      </c>
      <c r="M827">
        <v>0.25039519678581601</v>
      </c>
      <c r="N827">
        <v>1.58156098537731</v>
      </c>
      <c r="O827">
        <v>16.325601051819799</v>
      </c>
      <c r="P827">
        <v>4.7239036077400103</v>
      </c>
      <c r="Q827">
        <v>1.1843110610454901</v>
      </c>
      <c r="R827">
        <v>8.9183635153833194</v>
      </c>
      <c r="S827">
        <v>75.308287168268606</v>
      </c>
      <c r="T827">
        <v>0</v>
      </c>
      <c r="U827">
        <v>0</v>
      </c>
      <c r="V827">
        <v>14.879865395900699</v>
      </c>
      <c r="W827">
        <v>58.869934119928303</v>
      </c>
    </row>
    <row r="828" spans="1:23" x14ac:dyDescent="0.3">
      <c r="A828" t="s">
        <v>362</v>
      </c>
      <c r="B828" t="s">
        <v>50</v>
      </c>
      <c r="C828" t="s">
        <v>361</v>
      </c>
      <c r="D828" t="s">
        <v>340</v>
      </c>
      <c r="E828" t="s">
        <v>194</v>
      </c>
      <c r="F828">
        <v>4.8798404469809098</v>
      </c>
      <c r="G828">
        <v>4.7492930768874499</v>
      </c>
      <c r="H828">
        <v>1.2061153768737101</v>
      </c>
      <c r="I828">
        <v>0.189143273963437</v>
      </c>
      <c r="J828">
        <v>0.18271840445967399</v>
      </c>
      <c r="K828">
        <v>23.101311027378699</v>
      </c>
      <c r="L828">
        <v>1.33832548141187E-2</v>
      </c>
      <c r="M828">
        <v>0.28459680062576898</v>
      </c>
      <c r="N828">
        <v>1.8042551935345801</v>
      </c>
      <c r="O828">
        <v>18.4546446848193</v>
      </c>
      <c r="P828">
        <v>5.2008233483669297</v>
      </c>
      <c r="Q828">
        <v>1.30396365917874</v>
      </c>
      <c r="R828">
        <v>9.8186491337883108</v>
      </c>
      <c r="S828">
        <v>75.308287168268606</v>
      </c>
      <c r="T828">
        <v>0</v>
      </c>
      <c r="U828">
        <v>0</v>
      </c>
      <c r="V828">
        <v>16.8546654339629</v>
      </c>
      <c r="W828">
        <v>65.405400123741401</v>
      </c>
    </row>
    <row r="829" spans="1:23" x14ac:dyDescent="0.3">
      <c r="A829" t="s">
        <v>362</v>
      </c>
      <c r="B829" t="s">
        <v>50</v>
      </c>
      <c r="C829" t="s">
        <v>361</v>
      </c>
      <c r="D829" t="s">
        <v>340</v>
      </c>
      <c r="E829" t="s">
        <v>196</v>
      </c>
      <c r="F829">
        <v>4.99299031405649</v>
      </c>
      <c r="G829">
        <v>4.8613302650763499</v>
      </c>
      <c r="H829">
        <v>1.1774072543224401</v>
      </c>
      <c r="I829">
        <v>0.19327861878385399</v>
      </c>
      <c r="J829">
        <v>0.183318851219852</v>
      </c>
      <c r="K829">
        <v>23.609015484422802</v>
      </c>
      <c r="L829">
        <v>1.35502831726642E-2</v>
      </c>
      <c r="M829">
        <v>0.29145005072321101</v>
      </c>
      <c r="N829">
        <v>1.8660660638108899</v>
      </c>
      <c r="O829">
        <v>18.958201490039901</v>
      </c>
      <c r="P829">
        <v>5.3127313482162499</v>
      </c>
      <c r="Q829">
        <v>1.3316802255156901</v>
      </c>
      <c r="R829">
        <v>10.030324998943</v>
      </c>
      <c r="S829">
        <v>75.308287168268606</v>
      </c>
      <c r="T829">
        <v>0</v>
      </c>
      <c r="U829">
        <v>0</v>
      </c>
      <c r="V829">
        <v>16.4580517494867</v>
      </c>
      <c r="W829">
        <v>66.927224073944402</v>
      </c>
    </row>
    <row r="830" spans="1:23" x14ac:dyDescent="0.3">
      <c r="A830" t="s">
        <v>362</v>
      </c>
      <c r="B830" t="s">
        <v>50</v>
      </c>
      <c r="C830" t="s">
        <v>361</v>
      </c>
      <c r="D830" t="s">
        <v>340</v>
      </c>
      <c r="E830" t="s">
        <v>198</v>
      </c>
      <c r="F830">
        <v>4.8692057987683697</v>
      </c>
      <c r="G830">
        <v>4.7378989126977302</v>
      </c>
      <c r="H830">
        <v>1.28595771715228</v>
      </c>
      <c r="I830">
        <v>0.19338488406408699</v>
      </c>
      <c r="J830">
        <v>0.16970016519231501</v>
      </c>
      <c r="K830">
        <v>23.5824427577029</v>
      </c>
      <c r="L830">
        <v>1.32735751259774E-2</v>
      </c>
      <c r="M830">
        <v>0.25730396695976598</v>
      </c>
      <c r="N830">
        <v>1.6940914215196901</v>
      </c>
      <c r="O830">
        <v>17.4026233605722</v>
      </c>
      <c r="P830">
        <v>5.3448457002410601</v>
      </c>
      <c r="Q830">
        <v>1.3380094377175999</v>
      </c>
      <c r="R830">
        <v>10.0929950530079</v>
      </c>
      <c r="S830">
        <v>75.308287168268606</v>
      </c>
      <c r="T830">
        <v>0</v>
      </c>
      <c r="U830">
        <v>0</v>
      </c>
      <c r="V830">
        <v>17.9763857097429</v>
      </c>
      <c r="W830">
        <v>65.208190641090297</v>
      </c>
    </row>
    <row r="831" spans="1:23" x14ac:dyDescent="0.3">
      <c r="A831" t="s">
        <v>362</v>
      </c>
      <c r="B831" t="s">
        <v>50</v>
      </c>
      <c r="C831" t="s">
        <v>361</v>
      </c>
      <c r="D831" t="s">
        <v>341</v>
      </c>
      <c r="E831" t="s">
        <v>199</v>
      </c>
      <c r="F831">
        <v>4.2778731007575201</v>
      </c>
      <c r="G831">
        <v>4.1613341721550396</v>
      </c>
      <c r="H831">
        <v>1.2120042309325201</v>
      </c>
      <c r="I831">
        <v>0.18590968244641301</v>
      </c>
      <c r="J831">
        <v>0.16663646736242799</v>
      </c>
      <c r="K831">
        <v>19.502209516634899</v>
      </c>
      <c r="L831">
        <v>7.3018823898658904E-3</v>
      </c>
      <c r="M831">
        <v>0.23498718359184301</v>
      </c>
      <c r="N831">
        <v>1.39717839862715</v>
      </c>
      <c r="O831">
        <v>14.803473372453199</v>
      </c>
      <c r="P831">
        <v>4.7977797355892804</v>
      </c>
      <c r="Q831">
        <v>1.1705053524357201</v>
      </c>
      <c r="R831">
        <v>9.0973869686326196</v>
      </c>
      <c r="S831">
        <v>62.607041668032302</v>
      </c>
      <c r="T831">
        <v>0</v>
      </c>
      <c r="U831">
        <v>0</v>
      </c>
      <c r="V831">
        <v>16.992230793228501</v>
      </c>
      <c r="W831">
        <v>57.098352378523501</v>
      </c>
    </row>
    <row r="832" spans="1:23" x14ac:dyDescent="0.3">
      <c r="A832" t="s">
        <v>362</v>
      </c>
      <c r="B832" t="s">
        <v>50</v>
      </c>
      <c r="C832" t="s">
        <v>361</v>
      </c>
      <c r="D832" t="s">
        <v>341</v>
      </c>
      <c r="E832" t="s">
        <v>203</v>
      </c>
      <c r="F832">
        <v>4.7283544429150099</v>
      </c>
      <c r="G832">
        <v>4.6067797165939899</v>
      </c>
      <c r="H832">
        <v>1.3101520660873101</v>
      </c>
      <c r="I832">
        <v>0.20339592222886599</v>
      </c>
      <c r="J832">
        <v>0.180991616512412</v>
      </c>
      <c r="K832">
        <v>21.3556406623816</v>
      </c>
      <c r="L832">
        <v>7.9283165041158406E-3</v>
      </c>
      <c r="M832">
        <v>0.26650149064119699</v>
      </c>
      <c r="N832">
        <v>1.60782370354758</v>
      </c>
      <c r="O832">
        <v>16.7808016221536</v>
      </c>
      <c r="P832">
        <v>5.2385501425052903</v>
      </c>
      <c r="Q832">
        <v>1.27801443259637</v>
      </c>
      <c r="R832">
        <v>9.9331903010052507</v>
      </c>
      <c r="S832">
        <v>62.607041668032302</v>
      </c>
      <c r="T832">
        <v>0</v>
      </c>
      <c r="U832">
        <v>0</v>
      </c>
      <c r="V832">
        <v>18.351829048601399</v>
      </c>
      <c r="W832">
        <v>63.260802734266797</v>
      </c>
    </row>
    <row r="833" spans="1:23" x14ac:dyDescent="0.3">
      <c r="A833" t="s">
        <v>362</v>
      </c>
      <c r="B833" t="s">
        <v>50</v>
      </c>
      <c r="C833" t="s">
        <v>361</v>
      </c>
      <c r="D833" t="s">
        <v>341</v>
      </c>
      <c r="E833" t="s">
        <v>207</v>
      </c>
      <c r="F833">
        <v>4.7464608231129697</v>
      </c>
      <c r="G833">
        <v>4.6251268169222897</v>
      </c>
      <c r="H833">
        <v>1.35362184870114</v>
      </c>
      <c r="I833">
        <v>0.20272571805666301</v>
      </c>
      <c r="J833">
        <v>0.178737472772555</v>
      </c>
      <c r="K833">
        <v>21.294943516067999</v>
      </c>
      <c r="L833">
        <v>7.8428741121316196E-3</v>
      </c>
      <c r="M833">
        <v>0.270363753146876</v>
      </c>
      <c r="N833">
        <v>1.6485134764034</v>
      </c>
      <c r="O833">
        <v>17.046534135734099</v>
      </c>
      <c r="P833">
        <v>5.2152265141693297</v>
      </c>
      <c r="Q833">
        <v>1.2722118176466499</v>
      </c>
      <c r="R833">
        <v>9.8890980547131395</v>
      </c>
      <c r="S833">
        <v>62.607041668032302</v>
      </c>
      <c r="T833">
        <v>0</v>
      </c>
      <c r="U833">
        <v>0</v>
      </c>
      <c r="V833">
        <v>18.953432954459799</v>
      </c>
      <c r="W833">
        <v>63.505334416103402</v>
      </c>
    </row>
    <row r="834" spans="1:23" x14ac:dyDescent="0.3">
      <c r="A834" t="s">
        <v>362</v>
      </c>
      <c r="B834" t="s">
        <v>50</v>
      </c>
      <c r="C834" t="s">
        <v>361</v>
      </c>
      <c r="D834" t="s">
        <v>341</v>
      </c>
      <c r="E834" t="s">
        <v>209</v>
      </c>
      <c r="F834">
        <v>4.5616891315375598</v>
      </c>
      <c r="G834">
        <v>4.4417094583874004</v>
      </c>
      <c r="H834">
        <v>1.4843445318889099</v>
      </c>
      <c r="I834">
        <v>0.19897387100146899</v>
      </c>
      <c r="J834">
        <v>0.165876988097787</v>
      </c>
      <c r="K834">
        <v>20.8561222666738</v>
      </c>
      <c r="L834">
        <v>7.4845089798620196E-3</v>
      </c>
      <c r="M834">
        <v>0.24070204343158999</v>
      </c>
      <c r="N834">
        <v>1.4888668407543599</v>
      </c>
      <c r="O834">
        <v>15.5398081288554</v>
      </c>
      <c r="P834">
        <v>5.1374352473815703</v>
      </c>
      <c r="Q834">
        <v>1.2520098144707801</v>
      </c>
      <c r="R834">
        <v>9.74304307577796</v>
      </c>
      <c r="S834">
        <v>62.607041668032302</v>
      </c>
      <c r="T834">
        <v>0</v>
      </c>
      <c r="U834">
        <v>0</v>
      </c>
      <c r="V834">
        <v>20.783965312808199</v>
      </c>
      <c r="W834">
        <v>60.960148171984798</v>
      </c>
    </row>
    <row r="835" spans="1:23" x14ac:dyDescent="0.3">
      <c r="A835" t="s">
        <v>362</v>
      </c>
      <c r="B835" t="s">
        <v>50</v>
      </c>
      <c r="C835" t="s">
        <v>361</v>
      </c>
      <c r="D835" t="s">
        <v>342</v>
      </c>
      <c r="E835" t="s">
        <v>249</v>
      </c>
      <c r="F835">
        <v>4.0302476042072204</v>
      </c>
      <c r="G835">
        <v>3.9214102596267399</v>
      </c>
      <c r="H835">
        <v>1.24028445879014</v>
      </c>
      <c r="I835">
        <v>0.191154156849101</v>
      </c>
      <c r="J835">
        <v>0.17281627980682401</v>
      </c>
      <c r="K835">
        <v>17.5746614691856</v>
      </c>
      <c r="L835">
        <v>1.07734561524444E-2</v>
      </c>
      <c r="M835">
        <v>0.23008561105240599</v>
      </c>
      <c r="N835">
        <v>1.3314838204852599</v>
      </c>
      <c r="O835">
        <v>13.5369715784687</v>
      </c>
      <c r="P835">
        <v>4.8139214049337102</v>
      </c>
      <c r="Q835">
        <v>1.1385938409471199</v>
      </c>
      <c r="R835">
        <v>9.1728657446677708</v>
      </c>
      <c r="S835">
        <v>53.342637180867499</v>
      </c>
      <c r="T835">
        <v>0</v>
      </c>
      <c r="U835">
        <v>0</v>
      </c>
      <c r="V835">
        <v>17.370148767670599</v>
      </c>
      <c r="W835">
        <v>53.904081399568497</v>
      </c>
    </row>
    <row r="836" spans="1:23" x14ac:dyDescent="0.3">
      <c r="A836" t="s">
        <v>362</v>
      </c>
      <c r="B836" t="s">
        <v>50</v>
      </c>
      <c r="C836" t="s">
        <v>361</v>
      </c>
      <c r="D836" t="s">
        <v>342</v>
      </c>
      <c r="E836" t="s">
        <v>259</v>
      </c>
      <c r="F836">
        <v>4.5819665264316498</v>
      </c>
      <c r="G836">
        <v>4.46582564743521</v>
      </c>
      <c r="H836">
        <v>1.5087678619069</v>
      </c>
      <c r="I836">
        <v>0.216286951714976</v>
      </c>
      <c r="J836">
        <v>0.19579284325372101</v>
      </c>
      <c r="K836">
        <v>19.899133745535501</v>
      </c>
      <c r="L836">
        <v>1.22270307673925E-2</v>
      </c>
      <c r="M836">
        <v>0.26578716056359503</v>
      </c>
      <c r="N836">
        <v>1.54685710575533</v>
      </c>
      <c r="O836">
        <v>15.6409356474741</v>
      </c>
      <c r="P836">
        <v>5.4419775229085303</v>
      </c>
      <c r="Q836">
        <v>1.2872594070976</v>
      </c>
      <c r="R836">
        <v>10.369479819999199</v>
      </c>
      <c r="S836">
        <v>53.342637180867499</v>
      </c>
      <c r="T836">
        <v>0</v>
      </c>
      <c r="U836">
        <v>0</v>
      </c>
      <c r="V836">
        <v>21.079009152472501</v>
      </c>
      <c r="W836">
        <v>61.445465733892398</v>
      </c>
    </row>
    <row r="837" spans="1:23" x14ac:dyDescent="0.3">
      <c r="A837" t="s">
        <v>362</v>
      </c>
      <c r="B837" t="s">
        <v>50</v>
      </c>
      <c r="C837" t="s">
        <v>361</v>
      </c>
      <c r="D837" t="s">
        <v>342</v>
      </c>
      <c r="E837" t="s">
        <v>260</v>
      </c>
      <c r="F837">
        <v>4.6496641589953702</v>
      </c>
      <c r="G837">
        <v>4.5332580054123097</v>
      </c>
      <c r="H837">
        <v>1.3990162012571401</v>
      </c>
      <c r="I837">
        <v>0.21669145831529599</v>
      </c>
      <c r="J837">
        <v>0.20143856959433901</v>
      </c>
      <c r="K837">
        <v>19.967528676802701</v>
      </c>
      <c r="L837">
        <v>1.2412600036026599E-2</v>
      </c>
      <c r="M837">
        <v>0.27939677070038199</v>
      </c>
      <c r="N837">
        <v>1.62106061390324</v>
      </c>
      <c r="O837">
        <v>16.329403497397902</v>
      </c>
      <c r="P837">
        <v>5.4428616270550796</v>
      </c>
      <c r="Q837">
        <v>1.2881435112441499</v>
      </c>
      <c r="R837">
        <v>10.370363924145799</v>
      </c>
      <c r="S837">
        <v>53.342637180867499</v>
      </c>
      <c r="T837">
        <v>0</v>
      </c>
      <c r="U837">
        <v>0</v>
      </c>
      <c r="V837">
        <v>19.553418475570101</v>
      </c>
      <c r="W837">
        <v>62.382026261352202</v>
      </c>
    </row>
    <row r="838" spans="1:23" x14ac:dyDescent="0.3">
      <c r="A838" t="s">
        <v>362</v>
      </c>
      <c r="B838" t="s">
        <v>50</v>
      </c>
      <c r="C838" t="s">
        <v>361</v>
      </c>
      <c r="D838" t="s">
        <v>342</v>
      </c>
      <c r="E838" t="s">
        <v>265</v>
      </c>
      <c r="F838">
        <v>4.3754944799514499</v>
      </c>
      <c r="G838">
        <v>4.2618763988400197</v>
      </c>
      <c r="H838">
        <v>1.4574294806866099</v>
      </c>
      <c r="I838">
        <v>0.207775040342666</v>
      </c>
      <c r="J838">
        <v>0.18625207999121601</v>
      </c>
      <c r="K838">
        <v>19.1015113429964</v>
      </c>
      <c r="L838">
        <v>1.1680649472865101E-2</v>
      </c>
      <c r="M838">
        <v>0.24935010734760299</v>
      </c>
      <c r="N838">
        <v>1.45033150794933</v>
      </c>
      <c r="O838">
        <v>14.710125007831</v>
      </c>
      <c r="P838">
        <v>5.2323307822014096</v>
      </c>
      <c r="Q838">
        <v>1.2374095169985899</v>
      </c>
      <c r="R838">
        <v>9.9703137601732195</v>
      </c>
      <c r="S838">
        <v>53.342637180867499</v>
      </c>
      <c r="T838">
        <v>0</v>
      </c>
      <c r="U838">
        <v>0</v>
      </c>
      <c r="V838">
        <v>20.379283598493799</v>
      </c>
      <c r="W838">
        <v>58.619484113297801</v>
      </c>
    </row>
    <row r="839" spans="1:23" x14ac:dyDescent="0.3">
      <c r="A839" t="s">
        <v>362</v>
      </c>
      <c r="B839" t="s">
        <v>50</v>
      </c>
      <c r="C839" t="s">
        <v>361</v>
      </c>
      <c r="D839" t="s">
        <v>343</v>
      </c>
      <c r="E839" t="s">
        <v>266</v>
      </c>
      <c r="F839">
        <v>4.0986667860232799</v>
      </c>
      <c r="G839">
        <v>3.9967746804266802</v>
      </c>
      <c r="H839">
        <v>1.2103459489402999</v>
      </c>
      <c r="I839">
        <v>0.197753794546909</v>
      </c>
      <c r="J839">
        <v>0.16760743788369101</v>
      </c>
      <c r="K839">
        <v>15.5102464949876</v>
      </c>
      <c r="L839">
        <v>8.3499079120004805E-3</v>
      </c>
      <c r="M839">
        <v>0.22065015915268801</v>
      </c>
      <c r="N839">
        <v>1.26443982190822</v>
      </c>
      <c r="O839">
        <v>12.7775204763111</v>
      </c>
      <c r="P839">
        <v>4.6079910808104803</v>
      </c>
      <c r="Q839">
        <v>1.07346507378498</v>
      </c>
      <c r="R839">
        <v>8.7983244389398596</v>
      </c>
      <c r="S839">
        <v>44.794341780920199</v>
      </c>
      <c r="T839">
        <v>0</v>
      </c>
      <c r="U839">
        <v>0</v>
      </c>
      <c r="V839">
        <v>16.9713647555694</v>
      </c>
      <c r="W839">
        <v>54.956961566823999</v>
      </c>
    </row>
    <row r="840" spans="1:23" x14ac:dyDescent="0.3">
      <c r="A840" t="s">
        <v>362</v>
      </c>
      <c r="B840" t="s">
        <v>50</v>
      </c>
      <c r="C840" t="s">
        <v>361</v>
      </c>
      <c r="D840" t="s">
        <v>343</v>
      </c>
      <c r="E840" t="s">
        <v>267</v>
      </c>
      <c r="F840">
        <v>4.6592211988120402</v>
      </c>
      <c r="G840">
        <v>4.5498243381946502</v>
      </c>
      <c r="H840">
        <v>1.4721280946672799</v>
      </c>
      <c r="I840">
        <v>0.22373185826457501</v>
      </c>
      <c r="J840">
        <v>0.18977058558402199</v>
      </c>
      <c r="K840">
        <v>17.565792390291001</v>
      </c>
      <c r="L840">
        <v>9.4908521692365893E-3</v>
      </c>
      <c r="M840">
        <v>0.25467929568110198</v>
      </c>
      <c r="N840">
        <v>1.4692459835903999</v>
      </c>
      <c r="O840">
        <v>14.7832124605755</v>
      </c>
      <c r="P840">
        <v>5.2091945572936904</v>
      </c>
      <c r="Q840">
        <v>1.21364341891704</v>
      </c>
      <c r="R840">
        <v>9.9460931360486402</v>
      </c>
      <c r="S840">
        <v>44.794341780920199</v>
      </c>
      <c r="T840">
        <v>0</v>
      </c>
      <c r="U840">
        <v>0</v>
      </c>
      <c r="V840">
        <v>20.591060430069899</v>
      </c>
      <c r="W840">
        <v>62.6166731165344</v>
      </c>
    </row>
    <row r="841" spans="1:23" x14ac:dyDescent="0.3">
      <c r="A841" t="s">
        <v>362</v>
      </c>
      <c r="B841" t="s">
        <v>50</v>
      </c>
      <c r="C841" t="s">
        <v>361</v>
      </c>
      <c r="D841" t="s">
        <v>343</v>
      </c>
      <c r="E841" t="s">
        <v>268</v>
      </c>
      <c r="F841">
        <v>4.7251371716697896</v>
      </c>
      <c r="G841">
        <v>4.6154866620888999</v>
      </c>
      <c r="H841">
        <v>1.3628711969402501</v>
      </c>
      <c r="I841">
        <v>0.224133280687981</v>
      </c>
      <c r="J841">
        <v>0.19503030063027799</v>
      </c>
      <c r="K841">
        <v>17.6346349912472</v>
      </c>
      <c r="L841">
        <v>9.6911643226651207E-3</v>
      </c>
      <c r="M841">
        <v>0.26707446239496302</v>
      </c>
      <c r="N841">
        <v>1.5402125529439199</v>
      </c>
      <c r="O841">
        <v>15.4675602833242</v>
      </c>
      <c r="P841">
        <v>5.2100106803698001</v>
      </c>
      <c r="Q841">
        <v>1.2144595419931501</v>
      </c>
      <c r="R841">
        <v>9.9469092591247392</v>
      </c>
      <c r="S841">
        <v>44.794341780920199</v>
      </c>
      <c r="T841">
        <v>0</v>
      </c>
      <c r="U841">
        <v>0</v>
      </c>
      <c r="V841">
        <v>19.0620401185014</v>
      </c>
      <c r="W841">
        <v>63.528649837287901</v>
      </c>
    </row>
    <row r="842" spans="1:23" x14ac:dyDescent="0.3">
      <c r="A842" t="s">
        <v>362</v>
      </c>
      <c r="B842" t="s">
        <v>50</v>
      </c>
      <c r="C842" t="s">
        <v>361</v>
      </c>
      <c r="D842" t="s">
        <v>343</v>
      </c>
      <c r="E842" t="s">
        <v>270</v>
      </c>
      <c r="F842">
        <v>4.4503943285335099</v>
      </c>
      <c r="G842">
        <v>4.3435870109739101</v>
      </c>
      <c r="H842">
        <v>1.4174996458037601</v>
      </c>
      <c r="I842">
        <v>0.21492583434452001</v>
      </c>
      <c r="J842">
        <v>0.18062963133516</v>
      </c>
      <c r="K842">
        <v>16.8576628915378</v>
      </c>
      <c r="L842">
        <v>9.0437666990150507E-3</v>
      </c>
      <c r="M842">
        <v>0.239204527933677</v>
      </c>
      <c r="N842">
        <v>1.37732173991183</v>
      </c>
      <c r="O842">
        <v>13.886532524904499</v>
      </c>
      <c r="P842">
        <v>5.0085213574405802</v>
      </c>
      <c r="Q842">
        <v>1.16664526284766</v>
      </c>
      <c r="R842">
        <v>9.5632315293203405</v>
      </c>
      <c r="S842">
        <v>44.794341780920199</v>
      </c>
      <c r="T842">
        <v>0</v>
      </c>
      <c r="U842">
        <v>0</v>
      </c>
      <c r="V842">
        <v>19.826550274285601</v>
      </c>
      <c r="W842">
        <v>59.7594436930464</v>
      </c>
    </row>
    <row r="843" spans="1:23" x14ac:dyDescent="0.3">
      <c r="A843" t="s">
        <v>362</v>
      </c>
      <c r="B843" t="s">
        <v>50</v>
      </c>
      <c r="C843" t="s">
        <v>361</v>
      </c>
      <c r="D843" t="s">
        <v>344</v>
      </c>
      <c r="E843" t="s">
        <v>273</v>
      </c>
      <c r="F843">
        <v>3.85017768258027</v>
      </c>
      <c r="G843">
        <v>3.75694871749279</v>
      </c>
      <c r="H843">
        <v>1.36570677646264</v>
      </c>
      <c r="I843">
        <v>0.19527468129290601</v>
      </c>
      <c r="J843">
        <v>0.173775983148029</v>
      </c>
      <c r="K843">
        <v>13.748311234659599</v>
      </c>
      <c r="L843">
        <v>8.3018658598514403E-3</v>
      </c>
      <c r="M843">
        <v>0.21971001335436999</v>
      </c>
      <c r="N843">
        <v>1.2144528567114401</v>
      </c>
      <c r="O843">
        <v>11.630580019325</v>
      </c>
      <c r="P843">
        <v>4.4239490704546398</v>
      </c>
      <c r="Q843">
        <v>1.0171432735888799</v>
      </c>
      <c r="R843">
        <v>8.4646650249668802</v>
      </c>
      <c r="S843">
        <v>36.615447016711499</v>
      </c>
      <c r="T843">
        <v>0</v>
      </c>
      <c r="U843">
        <v>0</v>
      </c>
      <c r="V843">
        <v>19.1414605805317</v>
      </c>
      <c r="W843">
        <v>51.700070989395499</v>
      </c>
    </row>
    <row r="844" spans="1:23" x14ac:dyDescent="0.3">
      <c r="A844" t="s">
        <v>362</v>
      </c>
      <c r="B844" t="s">
        <v>50</v>
      </c>
      <c r="C844" t="s">
        <v>361</v>
      </c>
      <c r="D844" t="s">
        <v>344</v>
      </c>
      <c r="E844" t="s">
        <v>275</v>
      </c>
      <c r="F844">
        <v>3.8849965362360401</v>
      </c>
      <c r="G844">
        <v>3.7920016096348399</v>
      </c>
      <c r="H844">
        <v>1.35311152804659</v>
      </c>
      <c r="I844">
        <v>0.19491952739563101</v>
      </c>
      <c r="J844">
        <v>0.16877874373746801</v>
      </c>
      <c r="K844">
        <v>13.7345391747962</v>
      </c>
      <c r="L844">
        <v>8.2704421994018399E-3</v>
      </c>
      <c r="M844">
        <v>0.22401768694798899</v>
      </c>
      <c r="N844">
        <v>1.2619949499834899</v>
      </c>
      <c r="O844">
        <v>11.9526934193253</v>
      </c>
      <c r="P844">
        <v>4.4114668123027201</v>
      </c>
      <c r="Q844">
        <v>1.0141193089484699</v>
      </c>
      <c r="R844">
        <v>8.4409645525188299</v>
      </c>
      <c r="S844">
        <v>36.615447016711499</v>
      </c>
      <c r="T844">
        <v>0</v>
      </c>
      <c r="U844">
        <v>0</v>
      </c>
      <c r="V844">
        <v>18.9676931556113</v>
      </c>
      <c r="W844">
        <v>52.160320617811301</v>
      </c>
    </row>
    <row r="845" spans="1:23" x14ac:dyDescent="0.3">
      <c r="A845" t="s">
        <v>362</v>
      </c>
      <c r="B845" t="s">
        <v>50</v>
      </c>
      <c r="C845" t="s">
        <v>361</v>
      </c>
      <c r="D845" t="s">
        <v>344</v>
      </c>
      <c r="E845" t="s">
        <v>276</v>
      </c>
      <c r="F845">
        <v>4.17211573181548</v>
      </c>
      <c r="G845">
        <v>4.0759537850227803</v>
      </c>
      <c r="H845">
        <v>1.3398052828631</v>
      </c>
      <c r="I845">
        <v>0.20587986458683899</v>
      </c>
      <c r="J845">
        <v>0.178154845016744</v>
      </c>
      <c r="K845">
        <v>14.543251164534601</v>
      </c>
      <c r="L845">
        <v>8.8479671844999604E-3</v>
      </c>
      <c r="M845">
        <v>0.24793027941356</v>
      </c>
      <c r="N845">
        <v>1.4132449021803499</v>
      </c>
      <c r="O845">
        <v>13.2893140132069</v>
      </c>
      <c r="P845">
        <v>4.6531175176523201</v>
      </c>
      <c r="Q845">
        <v>1.0699391156809499</v>
      </c>
      <c r="R845">
        <v>8.9030240283285593</v>
      </c>
      <c r="S845">
        <v>36.615447016711499</v>
      </c>
      <c r="T845">
        <v>0</v>
      </c>
      <c r="U845">
        <v>0</v>
      </c>
      <c r="V845">
        <v>18.7721244830336</v>
      </c>
      <c r="W845">
        <v>56.081300834185903</v>
      </c>
    </row>
    <row r="846" spans="1:23" x14ac:dyDescent="0.3">
      <c r="A846" t="s">
        <v>362</v>
      </c>
      <c r="B846" t="s">
        <v>50</v>
      </c>
      <c r="C846" t="s">
        <v>361</v>
      </c>
      <c r="D846" t="s">
        <v>344</v>
      </c>
      <c r="E846" t="s">
        <v>278</v>
      </c>
      <c r="F846">
        <v>4.0690738060352798</v>
      </c>
      <c r="G846">
        <v>3.97208165206691</v>
      </c>
      <c r="H846">
        <v>1.09422276742311</v>
      </c>
      <c r="I846">
        <v>0.21009784360157599</v>
      </c>
      <c r="J846">
        <v>0.167884942758599</v>
      </c>
      <c r="K846">
        <v>14.734572763947</v>
      </c>
      <c r="L846">
        <v>8.4884670656697001E-3</v>
      </c>
      <c r="M846">
        <v>0.217606737268805</v>
      </c>
      <c r="N846">
        <v>1.2418160595063199</v>
      </c>
      <c r="O846">
        <v>11.6904403094498</v>
      </c>
      <c r="P846">
        <v>4.7697657892327499</v>
      </c>
      <c r="Q846">
        <v>1.0950777433364001</v>
      </c>
      <c r="R846">
        <v>9.1282092991531307</v>
      </c>
      <c r="S846">
        <v>36.615447016711499</v>
      </c>
      <c r="T846">
        <v>0</v>
      </c>
      <c r="U846">
        <v>0</v>
      </c>
      <c r="V846">
        <v>15.407986531274499</v>
      </c>
      <c r="W846">
        <v>54.637788745661197</v>
      </c>
    </row>
    <row r="847" spans="1:23" x14ac:dyDescent="0.3">
      <c r="A847" t="s">
        <v>362</v>
      </c>
      <c r="B847" t="s">
        <v>50</v>
      </c>
      <c r="C847" t="s">
        <v>361</v>
      </c>
      <c r="D847" t="s">
        <v>345</v>
      </c>
      <c r="E847" t="s">
        <v>279</v>
      </c>
      <c r="F847">
        <v>3.4818194571777799</v>
      </c>
      <c r="G847">
        <v>3.402764238849</v>
      </c>
      <c r="H847">
        <v>1.12535057584471</v>
      </c>
      <c r="I847">
        <v>0.17529588194374099</v>
      </c>
      <c r="J847">
        <v>0.14706018684391001</v>
      </c>
      <c r="K847">
        <v>11.1150311156747</v>
      </c>
      <c r="L847">
        <v>7.3788873193667802E-3</v>
      </c>
      <c r="M847">
        <v>0.20516742485431699</v>
      </c>
      <c r="N847">
        <v>1.1571958993599401</v>
      </c>
      <c r="O847">
        <v>10.1299361612559</v>
      </c>
      <c r="P847">
        <v>3.87262637458148</v>
      </c>
      <c r="Q847">
        <v>0.88175138129056296</v>
      </c>
      <c r="R847">
        <v>7.4177895793622897</v>
      </c>
      <c r="S847">
        <v>28.4841243820579</v>
      </c>
      <c r="T847">
        <v>0</v>
      </c>
      <c r="U847">
        <v>0</v>
      </c>
      <c r="V847">
        <v>15.8295921285552</v>
      </c>
      <c r="W847">
        <v>46.8258872882462</v>
      </c>
    </row>
    <row r="848" spans="1:23" x14ac:dyDescent="0.3">
      <c r="A848" t="s">
        <v>362</v>
      </c>
      <c r="B848" t="s">
        <v>50</v>
      </c>
      <c r="C848" t="s">
        <v>361</v>
      </c>
      <c r="D848" t="s">
        <v>345</v>
      </c>
      <c r="E848" t="s">
        <v>280</v>
      </c>
      <c r="F848">
        <v>4.0493080347722099</v>
      </c>
      <c r="G848">
        <v>3.9626043801545801</v>
      </c>
      <c r="H848">
        <v>1.1413469510337</v>
      </c>
      <c r="I848">
        <v>0.20186043329016201</v>
      </c>
      <c r="J848">
        <v>0.1688041219169</v>
      </c>
      <c r="K848">
        <v>12.8217778982286</v>
      </c>
      <c r="L848">
        <v>8.5986635964414408E-3</v>
      </c>
      <c r="M848">
        <v>0.24378870166731101</v>
      </c>
      <c r="N848">
        <v>1.3820352288325199</v>
      </c>
      <c r="O848">
        <v>12.061113519734301</v>
      </c>
      <c r="P848">
        <v>4.4554050477793901</v>
      </c>
      <c r="Q848">
        <v>1.01457294239678</v>
      </c>
      <c r="R848">
        <v>8.5339143138617093</v>
      </c>
      <c r="S848">
        <v>28.4841243820579</v>
      </c>
      <c r="T848">
        <v>0</v>
      </c>
      <c r="U848">
        <v>0</v>
      </c>
      <c r="V848">
        <v>16.0420570018312</v>
      </c>
      <c r="W848">
        <v>54.579585918336001</v>
      </c>
    </row>
    <row r="849" spans="1:23" x14ac:dyDescent="0.3">
      <c r="A849" t="s">
        <v>362</v>
      </c>
      <c r="B849" t="s">
        <v>50</v>
      </c>
      <c r="C849" t="s">
        <v>361</v>
      </c>
      <c r="D849" t="s">
        <v>345</v>
      </c>
      <c r="E849" t="s">
        <v>282</v>
      </c>
      <c r="F849">
        <v>4.0787629100062199</v>
      </c>
      <c r="G849">
        <v>3.9932841603466902</v>
      </c>
      <c r="H849">
        <v>1.3171874875297001</v>
      </c>
      <c r="I849">
        <v>0.19703436584450501</v>
      </c>
      <c r="J849">
        <v>0.17073279745271</v>
      </c>
      <c r="K849">
        <v>12.574735687770801</v>
      </c>
      <c r="L849">
        <v>8.7321685372036897E-3</v>
      </c>
      <c r="M849">
        <v>0.25945631808674502</v>
      </c>
      <c r="N849">
        <v>1.46967330402897</v>
      </c>
      <c r="O849">
        <v>12.8496018020743</v>
      </c>
      <c r="P849">
        <v>4.3354410519823103</v>
      </c>
      <c r="Q849">
        <v>0.98805835025932198</v>
      </c>
      <c r="R849">
        <v>8.3031822692140693</v>
      </c>
      <c r="S849">
        <v>28.4841243820579</v>
      </c>
      <c r="T849">
        <v>0</v>
      </c>
      <c r="U849">
        <v>0</v>
      </c>
      <c r="V849">
        <v>18.469118380490599</v>
      </c>
      <c r="W849">
        <v>54.993083165202201</v>
      </c>
    </row>
    <row r="850" spans="1:23" x14ac:dyDescent="0.3">
      <c r="A850" t="s">
        <v>362</v>
      </c>
      <c r="B850" t="s">
        <v>50</v>
      </c>
      <c r="C850" t="s">
        <v>361</v>
      </c>
      <c r="D850" t="s">
        <v>345</v>
      </c>
      <c r="E850" t="s">
        <v>284</v>
      </c>
      <c r="F850">
        <v>3.7843417768071999</v>
      </c>
      <c r="G850">
        <v>3.7012960472957501</v>
      </c>
      <c r="H850">
        <v>1.3139838382331499</v>
      </c>
      <c r="I850">
        <v>0.18923241125200099</v>
      </c>
      <c r="J850">
        <v>0.15767914812884101</v>
      </c>
      <c r="K850">
        <v>12.011713164641799</v>
      </c>
      <c r="L850">
        <v>8.0209901253292092E-3</v>
      </c>
      <c r="M850">
        <v>0.22597294251160799</v>
      </c>
      <c r="N850">
        <v>1.2807587163045999</v>
      </c>
      <c r="O850">
        <v>11.1770213788982</v>
      </c>
      <c r="P850">
        <v>4.17795859188774</v>
      </c>
      <c r="Q850">
        <v>0.95130713177839799</v>
      </c>
      <c r="R850">
        <v>8.0025938764421607</v>
      </c>
      <c r="S850">
        <v>28.4841243820579</v>
      </c>
      <c r="T850">
        <v>0</v>
      </c>
      <c r="U850">
        <v>0</v>
      </c>
      <c r="V850">
        <v>18.433893175051399</v>
      </c>
      <c r="W850">
        <v>50.954692195572399</v>
      </c>
    </row>
    <row r="851" spans="1:23" x14ac:dyDescent="0.3">
      <c r="A851" t="s">
        <v>362</v>
      </c>
      <c r="B851" t="s">
        <v>50</v>
      </c>
      <c r="C851" t="s">
        <v>361</v>
      </c>
      <c r="D851" t="s">
        <v>346</v>
      </c>
      <c r="E851" t="s">
        <v>285</v>
      </c>
      <c r="F851">
        <v>3.3060386466123299</v>
      </c>
      <c r="G851">
        <v>3.2312030698351402</v>
      </c>
      <c r="H851">
        <v>1.22870666104688</v>
      </c>
      <c r="I851">
        <v>0.16410769075967799</v>
      </c>
      <c r="J851">
        <v>0.138816994736879</v>
      </c>
      <c r="K851">
        <v>10.4239944987445</v>
      </c>
      <c r="L851">
        <v>7.0167693346298299E-3</v>
      </c>
      <c r="M851">
        <v>0.199391392894393</v>
      </c>
      <c r="N851">
        <v>1.12679934333341</v>
      </c>
      <c r="O851">
        <v>9.8562786122037007</v>
      </c>
      <c r="P851">
        <v>3.62018257530339</v>
      </c>
      <c r="Q851">
        <v>0.82449803656096898</v>
      </c>
      <c r="R851">
        <v>6.9339813737007896</v>
      </c>
      <c r="S851">
        <v>28.4841243820579</v>
      </c>
      <c r="T851">
        <v>0</v>
      </c>
      <c r="U851">
        <v>0</v>
      </c>
      <c r="V851">
        <v>17.265659597495201</v>
      </c>
      <c r="W851">
        <v>44.433788425419699</v>
      </c>
    </row>
    <row r="852" spans="1:23" x14ac:dyDescent="0.3">
      <c r="A852" t="s">
        <v>362</v>
      </c>
      <c r="B852" t="s">
        <v>50</v>
      </c>
      <c r="C852" t="s">
        <v>361</v>
      </c>
      <c r="D852" t="s">
        <v>346</v>
      </c>
      <c r="E852" t="s">
        <v>286</v>
      </c>
      <c r="F852">
        <v>3.4285722314204499</v>
      </c>
      <c r="G852">
        <v>3.3534634655227098</v>
      </c>
      <c r="H852">
        <v>1.4353001444059399</v>
      </c>
      <c r="I852">
        <v>0.16374082160491099</v>
      </c>
      <c r="J852">
        <v>0.15204590354274999</v>
      </c>
      <c r="K852">
        <v>10.471717871159401</v>
      </c>
      <c r="L852">
        <v>7.4316202867340201E-3</v>
      </c>
      <c r="M852">
        <v>0.223260846823121</v>
      </c>
      <c r="N852">
        <v>1.2423721348575001</v>
      </c>
      <c r="O852">
        <v>11.0039741055274</v>
      </c>
      <c r="P852">
        <v>3.59816782594811</v>
      </c>
      <c r="Q852">
        <v>0.82077514678899599</v>
      </c>
      <c r="R852">
        <v>6.8902847995660697</v>
      </c>
      <c r="S852">
        <v>28.4841243820579</v>
      </c>
      <c r="T852">
        <v>0</v>
      </c>
      <c r="U852">
        <v>0</v>
      </c>
      <c r="V852">
        <v>20.123757469761198</v>
      </c>
      <c r="W852">
        <v>46.157694773387597</v>
      </c>
    </row>
    <row r="853" spans="1:23" x14ac:dyDescent="0.3">
      <c r="A853" t="s">
        <v>362</v>
      </c>
      <c r="B853" t="s">
        <v>50</v>
      </c>
      <c r="C853" t="s">
        <v>361</v>
      </c>
      <c r="D853" t="s">
        <v>346</v>
      </c>
      <c r="E853" t="s">
        <v>288</v>
      </c>
      <c r="F853">
        <v>3.4910292691484401</v>
      </c>
      <c r="G853">
        <v>3.4157471669886799</v>
      </c>
      <c r="H853">
        <v>1.4558027118051999</v>
      </c>
      <c r="I853">
        <v>0.16427682887453501</v>
      </c>
      <c r="J853">
        <v>0.153163558384214</v>
      </c>
      <c r="K853">
        <v>10.5293581463552</v>
      </c>
      <c r="L853">
        <v>7.5758835591744501E-3</v>
      </c>
      <c r="M853">
        <v>0.23230819507723699</v>
      </c>
      <c r="N853">
        <v>1.2977332765156999</v>
      </c>
      <c r="O853">
        <v>11.4686788134763</v>
      </c>
      <c r="P853">
        <v>3.6049061518190899</v>
      </c>
      <c r="Q853">
        <v>0.82252854759471505</v>
      </c>
      <c r="R853">
        <v>6.9029318889124802</v>
      </c>
      <c r="S853">
        <v>28.4841243820579</v>
      </c>
      <c r="T853">
        <v>0</v>
      </c>
      <c r="U853">
        <v>0</v>
      </c>
      <c r="V853">
        <v>20.3883240039371</v>
      </c>
      <c r="W853">
        <v>47.007408855065698</v>
      </c>
    </row>
    <row r="854" spans="1:23" x14ac:dyDescent="0.3">
      <c r="A854" t="s">
        <v>362</v>
      </c>
      <c r="B854" t="s">
        <v>50</v>
      </c>
      <c r="C854" t="s">
        <v>361</v>
      </c>
      <c r="D854" t="s">
        <v>346</v>
      </c>
      <c r="E854" t="s">
        <v>305</v>
      </c>
      <c r="F854">
        <v>3.4454985977208801</v>
      </c>
      <c r="G854">
        <v>3.36924598801766</v>
      </c>
      <c r="H854">
        <v>1.3269974716641599</v>
      </c>
      <c r="I854">
        <v>0.16814640994590699</v>
      </c>
      <c r="J854">
        <v>0.151201721225632</v>
      </c>
      <c r="K854">
        <v>10.717972202231801</v>
      </c>
      <c r="L854">
        <v>7.4160048726288402E-3</v>
      </c>
      <c r="M854">
        <v>0.21613479027273799</v>
      </c>
      <c r="N854">
        <v>1.20560711791422</v>
      </c>
      <c r="O854">
        <v>10.651406737458201</v>
      </c>
      <c r="P854">
        <v>3.7035423305650701</v>
      </c>
      <c r="Q854">
        <v>0.84424341309677398</v>
      </c>
      <c r="R854">
        <v>7.0927449339559496</v>
      </c>
      <c r="S854">
        <v>28.4841243820579</v>
      </c>
      <c r="T854">
        <v>0</v>
      </c>
      <c r="U854">
        <v>0</v>
      </c>
      <c r="V854">
        <v>18.6087111830937</v>
      </c>
      <c r="W854">
        <v>46.377431216185997</v>
      </c>
    </row>
    <row r="855" spans="1:23" x14ac:dyDescent="0.3">
      <c r="A855" t="s">
        <v>362</v>
      </c>
      <c r="B855" t="s">
        <v>50</v>
      </c>
      <c r="C855" t="s">
        <v>361</v>
      </c>
      <c r="D855" t="s">
        <v>347</v>
      </c>
      <c r="E855" t="s">
        <v>308</v>
      </c>
      <c r="F855">
        <v>3.2873460728149002</v>
      </c>
      <c r="G855">
        <v>3.2133913792126401</v>
      </c>
      <c r="H855">
        <v>1.3353756343911301</v>
      </c>
      <c r="I855">
        <v>0.16084459849760199</v>
      </c>
      <c r="J855">
        <v>0.13823971882689001</v>
      </c>
      <c r="K855">
        <v>10.238325339473599</v>
      </c>
      <c r="L855">
        <v>7.0018211239665402E-3</v>
      </c>
      <c r="M855">
        <v>0.20333498774626499</v>
      </c>
      <c r="N855">
        <v>1.1488154150090899</v>
      </c>
      <c r="O855">
        <v>10.056528675098001</v>
      </c>
      <c r="P855">
        <v>3.5431435745495801</v>
      </c>
      <c r="Q855">
        <v>0.80724777436667805</v>
      </c>
      <c r="R855">
        <v>6.7860732003881497</v>
      </c>
      <c r="S855">
        <v>28.4841243820579</v>
      </c>
      <c r="T855">
        <v>0</v>
      </c>
      <c r="U855">
        <v>0</v>
      </c>
      <c r="V855">
        <v>18.741544670019898</v>
      </c>
      <c r="W855">
        <v>44.181790764909202</v>
      </c>
    </row>
    <row r="856" spans="1:23" x14ac:dyDescent="0.3">
      <c r="A856" t="s">
        <v>363</v>
      </c>
      <c r="B856" t="s">
        <v>6</v>
      </c>
      <c r="C856" t="s">
        <v>0</v>
      </c>
      <c r="D856" t="s">
        <v>332</v>
      </c>
      <c r="E856" t="s">
        <v>52</v>
      </c>
      <c r="F856">
        <v>56.550169188658401</v>
      </c>
      <c r="G856">
        <v>53.8579056670062</v>
      </c>
      <c r="H856">
        <v>1.86415049381079</v>
      </c>
      <c r="I856">
        <v>0.71921050574561896</v>
      </c>
      <c r="J856">
        <v>1.44407126487424</v>
      </c>
      <c r="K856">
        <v>135.33008617788499</v>
      </c>
      <c r="L856">
        <v>8.4866224193246893</v>
      </c>
      <c r="M856">
        <v>1.6815315372842601</v>
      </c>
      <c r="N856">
        <v>17.5443693282302</v>
      </c>
      <c r="O856">
        <v>118.947276383771</v>
      </c>
      <c r="P856">
        <v>15.816843457886501</v>
      </c>
      <c r="Q856">
        <v>7.60884364476986</v>
      </c>
      <c r="R856">
        <v>25.389529535489199</v>
      </c>
      <c r="S856">
        <v>2458.3462422131201</v>
      </c>
      <c r="T856">
        <v>2.8925000000000001</v>
      </c>
      <c r="U856">
        <v>0</v>
      </c>
      <c r="V856">
        <v>2.5630883321826099</v>
      </c>
      <c r="W856">
        <v>245.86200641169501</v>
      </c>
    </row>
    <row r="857" spans="1:23" x14ac:dyDescent="0.3">
      <c r="A857" t="s">
        <v>363</v>
      </c>
      <c r="B857" t="s">
        <v>6</v>
      </c>
      <c r="C857" t="s">
        <v>0</v>
      </c>
      <c r="D857" t="s">
        <v>332</v>
      </c>
      <c r="E857" t="s">
        <v>53</v>
      </c>
      <c r="F857">
        <v>46.3990358485608</v>
      </c>
      <c r="G857">
        <v>43.728373447013503</v>
      </c>
      <c r="H857">
        <v>1.4458394360689599</v>
      </c>
      <c r="I857">
        <v>0.65525601708249803</v>
      </c>
      <c r="J857">
        <v>1.2778862431184601</v>
      </c>
      <c r="K857">
        <v>132.82111560725099</v>
      </c>
      <c r="L857">
        <v>4.40654289597133</v>
      </c>
      <c r="M857">
        <v>1.66684847102475</v>
      </c>
      <c r="N857">
        <v>19.1988378786337</v>
      </c>
      <c r="O857">
        <v>131.09291964368799</v>
      </c>
      <c r="P857">
        <v>16.651081725641198</v>
      </c>
      <c r="Q857">
        <v>7.6519655557972701</v>
      </c>
      <c r="R857">
        <v>27.215147983100099</v>
      </c>
      <c r="S857">
        <v>2458.3462422131201</v>
      </c>
      <c r="T857">
        <v>2.8925000000000001</v>
      </c>
      <c r="U857">
        <v>0</v>
      </c>
      <c r="V857">
        <v>8.2871372936572403</v>
      </c>
      <c r="W857">
        <v>273.71351306434002</v>
      </c>
    </row>
    <row r="858" spans="1:23" x14ac:dyDescent="0.3">
      <c r="A858" t="s">
        <v>363</v>
      </c>
      <c r="B858" t="s">
        <v>6</v>
      </c>
      <c r="C858" t="s">
        <v>0</v>
      </c>
      <c r="D858" t="s">
        <v>332</v>
      </c>
      <c r="E858" t="s">
        <v>54</v>
      </c>
      <c r="F858">
        <v>42.012974822499203</v>
      </c>
      <c r="G858">
        <v>39.365930107717702</v>
      </c>
      <c r="H858">
        <v>0.63978336545536996</v>
      </c>
      <c r="I858">
        <v>0.57832891654361096</v>
      </c>
      <c r="J858">
        <v>1.16245748872902</v>
      </c>
      <c r="K858">
        <v>124.53733816134501</v>
      </c>
      <c r="L858">
        <v>3.5530078623124401</v>
      </c>
      <c r="M858">
        <v>1.6445558974602299</v>
      </c>
      <c r="N858">
        <v>18.962464872355898</v>
      </c>
      <c r="O858">
        <v>131.441542838988</v>
      </c>
      <c r="P858">
        <v>15.705469514225401</v>
      </c>
      <c r="Q858">
        <v>7.1110165345487601</v>
      </c>
      <c r="R858">
        <v>25.824878951600201</v>
      </c>
      <c r="S858">
        <v>2458.3462422131201</v>
      </c>
      <c r="T858">
        <v>2.8925000000000001</v>
      </c>
      <c r="U858">
        <v>0</v>
      </c>
      <c r="V858">
        <v>8.5365184829786092</v>
      </c>
      <c r="W858">
        <v>266.441323141353</v>
      </c>
    </row>
    <row r="859" spans="1:23" x14ac:dyDescent="0.3">
      <c r="A859" t="s">
        <v>363</v>
      </c>
      <c r="B859" t="s">
        <v>6</v>
      </c>
      <c r="C859" t="s">
        <v>0</v>
      </c>
      <c r="D859" t="s">
        <v>332</v>
      </c>
      <c r="E859" t="s">
        <v>55</v>
      </c>
      <c r="F859">
        <v>51.702348418398103</v>
      </c>
      <c r="G859">
        <v>49.022785447602502</v>
      </c>
      <c r="H859">
        <v>1.59440405026042</v>
      </c>
      <c r="I859">
        <v>0.68328134966729903</v>
      </c>
      <c r="J859">
        <v>1.33052396145382</v>
      </c>
      <c r="K859">
        <v>136.81847960427501</v>
      </c>
      <c r="L859">
        <v>7.1141696201675</v>
      </c>
      <c r="M859">
        <v>1.6357747499903099</v>
      </c>
      <c r="N859">
        <v>18.263697903834299</v>
      </c>
      <c r="O859">
        <v>123.32469614035099</v>
      </c>
      <c r="P859">
        <v>16.736148116036301</v>
      </c>
      <c r="Q859">
        <v>7.8627729828026496</v>
      </c>
      <c r="R859">
        <v>27.110315752019201</v>
      </c>
      <c r="S859">
        <v>2458.3462422131201</v>
      </c>
      <c r="T859">
        <v>2.8925000000000001</v>
      </c>
      <c r="U859">
        <v>0</v>
      </c>
      <c r="V859">
        <v>8.8929595533265697</v>
      </c>
      <c r="W859">
        <v>264.82366784582598</v>
      </c>
    </row>
    <row r="860" spans="1:23" x14ac:dyDescent="0.3">
      <c r="A860" t="s">
        <v>363</v>
      </c>
      <c r="B860" t="s">
        <v>6</v>
      </c>
      <c r="C860" t="s">
        <v>0</v>
      </c>
      <c r="D860" t="s">
        <v>333</v>
      </c>
      <c r="E860" t="s">
        <v>56</v>
      </c>
      <c r="F860">
        <v>42.850689339566799</v>
      </c>
      <c r="G860">
        <v>40.300503859797303</v>
      </c>
      <c r="H860">
        <v>5.28479118889907</v>
      </c>
      <c r="I860">
        <v>0.77966639546797101</v>
      </c>
      <c r="J860">
        <v>1.6954577774999899</v>
      </c>
      <c r="K860">
        <v>118.082132274223</v>
      </c>
      <c r="L860">
        <v>8.0473358091886098</v>
      </c>
      <c r="M860">
        <v>1.39221119825788</v>
      </c>
      <c r="N860">
        <v>15.6799644702956</v>
      </c>
      <c r="O860">
        <v>107.172816150079</v>
      </c>
      <c r="P860">
        <v>15.5588137842996</v>
      </c>
      <c r="Q860">
        <v>7.4388931541570003</v>
      </c>
      <c r="R860">
        <v>24.879546120068799</v>
      </c>
      <c r="S860">
        <v>2293.2085672005001</v>
      </c>
      <c r="T860">
        <v>2.8925000000000001</v>
      </c>
      <c r="U860">
        <v>0</v>
      </c>
      <c r="V860">
        <v>7.9016062671382503</v>
      </c>
      <c r="W860">
        <v>235.953965872423</v>
      </c>
    </row>
    <row r="861" spans="1:23" x14ac:dyDescent="0.3">
      <c r="A861" t="s">
        <v>363</v>
      </c>
      <c r="B861" t="s">
        <v>6</v>
      </c>
      <c r="C861" t="s">
        <v>0</v>
      </c>
      <c r="D861" t="s">
        <v>333</v>
      </c>
      <c r="E861" t="s">
        <v>57</v>
      </c>
      <c r="F861">
        <v>38.041170422104102</v>
      </c>
      <c r="G861">
        <v>35.530909959442099</v>
      </c>
      <c r="H861">
        <v>1.80357151238064</v>
      </c>
      <c r="I861">
        <v>0.66527961415246295</v>
      </c>
      <c r="J861">
        <v>1.3521534896793499</v>
      </c>
      <c r="K861">
        <v>117.534479023584</v>
      </c>
      <c r="L861">
        <v>4.8855278386423597</v>
      </c>
      <c r="M861">
        <v>1.45209620682537</v>
      </c>
      <c r="N861">
        <v>16.975891207816701</v>
      </c>
      <c r="O861">
        <v>119.667221725734</v>
      </c>
      <c r="P861">
        <v>15.690471358309701</v>
      </c>
      <c r="Q861">
        <v>7.1256418102744803</v>
      </c>
      <c r="R861">
        <v>25.696251595090001</v>
      </c>
      <c r="S861">
        <v>2293.2085672005001</v>
      </c>
      <c r="T861">
        <v>2.8925000000000001</v>
      </c>
      <c r="U861">
        <v>0</v>
      </c>
      <c r="V861">
        <v>9.4910971839206706</v>
      </c>
      <c r="W861">
        <v>258.44977672335898</v>
      </c>
    </row>
    <row r="862" spans="1:23" x14ac:dyDescent="0.3">
      <c r="A862" t="s">
        <v>363</v>
      </c>
      <c r="B862" t="s">
        <v>6</v>
      </c>
      <c r="C862" t="s">
        <v>0</v>
      </c>
      <c r="D862" t="s">
        <v>333</v>
      </c>
      <c r="E862" t="s">
        <v>58</v>
      </c>
      <c r="F862">
        <v>33.003253882554603</v>
      </c>
      <c r="G862">
        <v>30.521695281007801</v>
      </c>
      <c r="H862">
        <v>0.71153137423255097</v>
      </c>
      <c r="I862">
        <v>0.57918108122630196</v>
      </c>
      <c r="J862">
        <v>1.1419481364728401</v>
      </c>
      <c r="K862">
        <v>111.417185924246</v>
      </c>
      <c r="L862">
        <v>2.5833036248335199</v>
      </c>
      <c r="M862">
        <v>1.41027383461931</v>
      </c>
      <c r="N862">
        <v>16.975790619426999</v>
      </c>
      <c r="O862">
        <v>120.983438182626</v>
      </c>
      <c r="P862">
        <v>15.1357438693907</v>
      </c>
      <c r="Q862">
        <v>6.6569423031666703</v>
      </c>
      <c r="R862">
        <v>25.103445657563899</v>
      </c>
      <c r="S862">
        <v>2293.2085672005001</v>
      </c>
      <c r="T862">
        <v>2.8925000000000001</v>
      </c>
      <c r="U862">
        <v>0</v>
      </c>
      <c r="V862">
        <v>8.8757657185315306</v>
      </c>
      <c r="W862">
        <v>259.75066685066201</v>
      </c>
    </row>
    <row r="863" spans="1:23" x14ac:dyDescent="0.3">
      <c r="A863" t="s">
        <v>363</v>
      </c>
      <c r="B863" t="s">
        <v>6</v>
      </c>
      <c r="C863" t="s">
        <v>0</v>
      </c>
      <c r="D863" t="s">
        <v>333</v>
      </c>
      <c r="E863" t="s">
        <v>59</v>
      </c>
      <c r="F863">
        <v>38.5141482623469</v>
      </c>
      <c r="G863">
        <v>35.9903383640765</v>
      </c>
      <c r="H863">
        <v>3.9040805950770601</v>
      </c>
      <c r="I863">
        <v>0.70747641827757202</v>
      </c>
      <c r="J863">
        <v>1.43669929379892</v>
      </c>
      <c r="K863">
        <v>118.858653167611</v>
      </c>
      <c r="L863">
        <v>3.7089770371425699</v>
      </c>
      <c r="M863">
        <v>1.34186071529188</v>
      </c>
      <c r="N863">
        <v>16.2128304079346</v>
      </c>
      <c r="O863">
        <v>111.22733003814901</v>
      </c>
      <c r="P863">
        <v>16.041785783697801</v>
      </c>
      <c r="Q863">
        <v>7.2790847002197703</v>
      </c>
      <c r="R863">
        <v>26.242404013036701</v>
      </c>
      <c r="S863">
        <v>2293.2085672005001</v>
      </c>
      <c r="T863">
        <v>2.8925000000000001</v>
      </c>
      <c r="U863">
        <v>0</v>
      </c>
      <c r="V863">
        <v>8.8355711725885904</v>
      </c>
      <c r="W863">
        <v>256.47797239593001</v>
      </c>
    </row>
    <row r="864" spans="1:23" x14ac:dyDescent="0.3">
      <c r="A864" t="s">
        <v>363</v>
      </c>
      <c r="B864" t="s">
        <v>6</v>
      </c>
      <c r="C864" t="s">
        <v>0</v>
      </c>
      <c r="D864" t="s">
        <v>334</v>
      </c>
      <c r="E864" t="s">
        <v>60</v>
      </c>
      <c r="F864">
        <v>44.604038728550798</v>
      </c>
      <c r="G864">
        <v>42.028601152202498</v>
      </c>
      <c r="H864">
        <v>20.292196219134802</v>
      </c>
      <c r="I864">
        <v>1.41018415941946</v>
      </c>
      <c r="J864">
        <v>5.1943493453275602</v>
      </c>
      <c r="K864">
        <v>119.703030170575</v>
      </c>
      <c r="L864">
        <v>11.9515739546492</v>
      </c>
      <c r="M864">
        <v>1.4619639242865099</v>
      </c>
      <c r="N864">
        <v>16.4450984065375</v>
      </c>
      <c r="O864">
        <v>113.85105161110501</v>
      </c>
      <c r="P864">
        <v>16.511085123501498</v>
      </c>
      <c r="Q864">
        <v>8.3911289330148708</v>
      </c>
      <c r="R864">
        <v>25.206117391728601</v>
      </c>
      <c r="S864">
        <v>2053.4044924329401</v>
      </c>
      <c r="T864">
        <v>2.8925000000000001</v>
      </c>
      <c r="U864">
        <v>0</v>
      </c>
      <c r="V864">
        <v>18.323045857950099</v>
      </c>
      <c r="W864">
        <v>233.42148937791799</v>
      </c>
    </row>
    <row r="865" spans="1:23" x14ac:dyDescent="0.3">
      <c r="A865" t="s">
        <v>363</v>
      </c>
      <c r="B865" t="s">
        <v>6</v>
      </c>
      <c r="C865" t="s">
        <v>0</v>
      </c>
      <c r="D865" t="s">
        <v>334</v>
      </c>
      <c r="E865" t="s">
        <v>61</v>
      </c>
      <c r="F865">
        <v>38.200550167339102</v>
      </c>
      <c r="G865">
        <v>35.802221327294497</v>
      </c>
      <c r="H865">
        <v>8.0619510653246103</v>
      </c>
      <c r="I865">
        <v>0.96396460776105397</v>
      </c>
      <c r="J865">
        <v>3.0921866626767298</v>
      </c>
      <c r="K865">
        <v>113.084443288629</v>
      </c>
      <c r="L865">
        <v>5.8986583900984497</v>
      </c>
      <c r="M865">
        <v>1.4132368683919101</v>
      </c>
      <c r="N865">
        <v>16.1248217360064</v>
      </c>
      <c r="O865">
        <v>117.479733267226</v>
      </c>
      <c r="P865">
        <v>15.6362200285601</v>
      </c>
      <c r="Q865">
        <v>7.52897010495718</v>
      </c>
      <c r="R865">
        <v>24.788167015452899</v>
      </c>
      <c r="S865">
        <v>2053.4044924329401</v>
      </c>
      <c r="T865">
        <v>2.8925000000000001</v>
      </c>
      <c r="U865">
        <v>0</v>
      </c>
      <c r="V865">
        <v>23.011555645215701</v>
      </c>
      <c r="W865">
        <v>251.707974262649</v>
      </c>
    </row>
    <row r="866" spans="1:23" x14ac:dyDescent="0.3">
      <c r="A866" t="s">
        <v>363</v>
      </c>
      <c r="B866" t="s">
        <v>6</v>
      </c>
      <c r="C866" t="s">
        <v>0</v>
      </c>
      <c r="D866" t="s">
        <v>334</v>
      </c>
      <c r="E866" t="s">
        <v>62</v>
      </c>
      <c r="F866">
        <v>36.381801788202203</v>
      </c>
      <c r="G866">
        <v>34.041267145019198</v>
      </c>
      <c r="H866">
        <v>3.8943587275882598</v>
      </c>
      <c r="I866">
        <v>0.81077373298038302</v>
      </c>
      <c r="J866">
        <v>2.4779504110812902</v>
      </c>
      <c r="K866">
        <v>111.105835273908</v>
      </c>
      <c r="L866">
        <v>5.3042619784987703</v>
      </c>
      <c r="M866">
        <v>1.4088512456337401</v>
      </c>
      <c r="N866">
        <v>16.029235101518701</v>
      </c>
      <c r="O866">
        <v>118.99304524725</v>
      </c>
      <c r="P866">
        <v>15.2210608142532</v>
      </c>
      <c r="Q866">
        <v>7.2042731377151901</v>
      </c>
      <c r="R866">
        <v>24.401340082534301</v>
      </c>
      <c r="S866">
        <v>2053.4044924329401</v>
      </c>
      <c r="T866">
        <v>2.8925000000000001</v>
      </c>
      <c r="U866">
        <v>0</v>
      </c>
      <c r="V866">
        <v>23.4269696357442</v>
      </c>
      <c r="W866">
        <v>255.39240274396201</v>
      </c>
    </row>
    <row r="867" spans="1:23" x14ac:dyDescent="0.3">
      <c r="A867" t="s">
        <v>363</v>
      </c>
      <c r="B867" t="s">
        <v>6</v>
      </c>
      <c r="C867" t="s">
        <v>0</v>
      </c>
      <c r="D867" t="s">
        <v>334</v>
      </c>
      <c r="E867" t="s">
        <v>63</v>
      </c>
      <c r="F867">
        <v>45.4259325586968</v>
      </c>
      <c r="G867">
        <v>42.889001116889197</v>
      </c>
      <c r="H867">
        <v>16.1789679603934</v>
      </c>
      <c r="I867">
        <v>1.3168789037895401</v>
      </c>
      <c r="J867">
        <v>4.7021978525140797</v>
      </c>
      <c r="K867">
        <v>128.265228438213</v>
      </c>
      <c r="L867">
        <v>9.0924035807522703</v>
      </c>
      <c r="M867">
        <v>1.4891007177231199</v>
      </c>
      <c r="N867">
        <v>17.098743665037201</v>
      </c>
      <c r="O867">
        <v>120.09773177816901</v>
      </c>
      <c r="P867">
        <v>17.589082138084301</v>
      </c>
      <c r="Q867">
        <v>8.6691636776503298</v>
      </c>
      <c r="R867">
        <v>27.4083925700752</v>
      </c>
      <c r="S867">
        <v>2053.4044924329401</v>
      </c>
      <c r="T867">
        <v>2.8925000000000001</v>
      </c>
      <c r="U867">
        <v>0</v>
      </c>
      <c r="V867">
        <v>21.278872856464599</v>
      </c>
      <c r="W867">
        <v>262.38986340132197</v>
      </c>
    </row>
    <row r="868" spans="1:23" x14ac:dyDescent="0.3">
      <c r="A868" t="s">
        <v>363</v>
      </c>
      <c r="B868" t="s">
        <v>6</v>
      </c>
      <c r="C868" t="s">
        <v>0</v>
      </c>
      <c r="D868" t="s">
        <v>335</v>
      </c>
      <c r="E868" t="s">
        <v>64</v>
      </c>
      <c r="F868">
        <v>38.184726616164603</v>
      </c>
      <c r="G868">
        <v>36.033764131943997</v>
      </c>
      <c r="H868">
        <v>3.22741055874098</v>
      </c>
      <c r="I868">
        <v>0.66023089352004904</v>
      </c>
      <c r="J868">
        <v>1.01397396332196</v>
      </c>
      <c r="K868">
        <v>107.92056782457399</v>
      </c>
      <c r="L868">
        <v>6.3732366238983902</v>
      </c>
      <c r="M868">
        <v>1.0239869501760499</v>
      </c>
      <c r="N868">
        <v>11.9363047633835</v>
      </c>
      <c r="O868">
        <v>88.616061569392798</v>
      </c>
      <c r="P868">
        <v>15.600920974133199</v>
      </c>
      <c r="Q868">
        <v>6.8920269902162099</v>
      </c>
      <c r="R868">
        <v>25.849136424090101</v>
      </c>
      <c r="S868">
        <v>1944.7175264647601</v>
      </c>
      <c r="T868">
        <v>2.8925000000000001</v>
      </c>
      <c r="U868">
        <v>0</v>
      </c>
      <c r="V868">
        <v>21.263647696546901</v>
      </c>
      <c r="W868">
        <v>229.92583343416399</v>
      </c>
    </row>
    <row r="869" spans="1:23" x14ac:dyDescent="0.3">
      <c r="A869" t="s">
        <v>363</v>
      </c>
      <c r="B869" t="s">
        <v>6</v>
      </c>
      <c r="C869" t="s">
        <v>0</v>
      </c>
      <c r="D869" t="s">
        <v>335</v>
      </c>
      <c r="E869" t="s">
        <v>65</v>
      </c>
      <c r="F869">
        <v>34.566036635879101</v>
      </c>
      <c r="G869">
        <v>32.4204425914116</v>
      </c>
      <c r="H869">
        <v>3.0619192592710101</v>
      </c>
      <c r="I869">
        <v>0.646396848758095</v>
      </c>
      <c r="J869">
        <v>0.95317332435364999</v>
      </c>
      <c r="K869">
        <v>109.27868971577099</v>
      </c>
      <c r="L869">
        <v>4.7589910380662204</v>
      </c>
      <c r="M869">
        <v>1.08916407076453</v>
      </c>
      <c r="N869">
        <v>13.186903055063601</v>
      </c>
      <c r="O869">
        <v>99.502840940176</v>
      </c>
      <c r="P869">
        <v>16.352492053687499</v>
      </c>
      <c r="Q869">
        <v>7.0441703356527698</v>
      </c>
      <c r="R869">
        <v>27.341549947349399</v>
      </c>
      <c r="S869">
        <v>1944.7175264647601</v>
      </c>
      <c r="T869">
        <v>2.8925000000000001</v>
      </c>
      <c r="U869">
        <v>0</v>
      </c>
      <c r="V869">
        <v>27.386667180830798</v>
      </c>
      <c r="W869">
        <v>249.405821401651</v>
      </c>
    </row>
    <row r="870" spans="1:23" x14ac:dyDescent="0.3">
      <c r="A870" t="s">
        <v>363</v>
      </c>
      <c r="B870" t="s">
        <v>6</v>
      </c>
      <c r="C870" t="s">
        <v>0</v>
      </c>
      <c r="D870" t="s">
        <v>335</v>
      </c>
      <c r="E870" t="s">
        <v>66</v>
      </c>
      <c r="F870">
        <v>31.636170467546499</v>
      </c>
      <c r="G870">
        <v>29.498708099683601</v>
      </c>
      <c r="H870">
        <v>2.9867161565646398</v>
      </c>
      <c r="I870">
        <v>0.62222852521060401</v>
      </c>
      <c r="J870">
        <v>0.89149222204892398</v>
      </c>
      <c r="K870">
        <v>106.21769733458601</v>
      </c>
      <c r="L870">
        <v>3.6745195417165402</v>
      </c>
      <c r="M870">
        <v>1.05396922210315</v>
      </c>
      <c r="N870">
        <v>13.199031690944</v>
      </c>
      <c r="O870">
        <v>99.931752270730897</v>
      </c>
      <c r="P870">
        <v>16.154351659505298</v>
      </c>
      <c r="Q870">
        <v>6.8716498696116002</v>
      </c>
      <c r="R870">
        <v>27.130020434351099</v>
      </c>
      <c r="S870">
        <v>1944.7175264647601</v>
      </c>
      <c r="T870">
        <v>2.8925000000000001</v>
      </c>
      <c r="U870">
        <v>0</v>
      </c>
      <c r="V870">
        <v>28.327131559544199</v>
      </c>
      <c r="W870">
        <v>249.806051098198</v>
      </c>
    </row>
    <row r="871" spans="1:23" x14ac:dyDescent="0.3">
      <c r="A871" t="s">
        <v>363</v>
      </c>
      <c r="B871" t="s">
        <v>6</v>
      </c>
      <c r="C871" t="s">
        <v>0</v>
      </c>
      <c r="D871" t="s">
        <v>335</v>
      </c>
      <c r="E871" t="s">
        <v>67</v>
      </c>
      <c r="F871">
        <v>36.513542502530903</v>
      </c>
      <c r="G871">
        <v>34.361100037148397</v>
      </c>
      <c r="H871">
        <v>3.2268793251542198</v>
      </c>
      <c r="I871">
        <v>0.67172547130114801</v>
      </c>
      <c r="J871">
        <v>0.95804246510553503</v>
      </c>
      <c r="K871">
        <v>111.411666050741</v>
      </c>
      <c r="L871">
        <v>5.3182812539324402</v>
      </c>
      <c r="M871">
        <v>1.0160742098990301</v>
      </c>
      <c r="N871">
        <v>12.436509107231901</v>
      </c>
      <c r="O871">
        <v>91.980830707769599</v>
      </c>
      <c r="P871">
        <v>16.467589907603099</v>
      </c>
      <c r="Q871">
        <v>7.1520200830993597</v>
      </c>
      <c r="R871">
        <v>27.463317298276401</v>
      </c>
      <c r="S871">
        <v>1944.7175264647601</v>
      </c>
      <c r="T871">
        <v>2.8925000000000001</v>
      </c>
      <c r="U871">
        <v>0</v>
      </c>
      <c r="V871">
        <v>25.446778694916901</v>
      </c>
      <c r="W871">
        <v>245.59211183704801</v>
      </c>
    </row>
    <row r="872" spans="1:23" x14ac:dyDescent="0.3">
      <c r="A872" t="s">
        <v>363</v>
      </c>
      <c r="B872" t="s">
        <v>6</v>
      </c>
      <c r="C872" t="s">
        <v>0</v>
      </c>
      <c r="D872" t="s">
        <v>336</v>
      </c>
      <c r="E872" t="s">
        <v>68</v>
      </c>
      <c r="F872">
        <v>38.243306156283403</v>
      </c>
      <c r="G872">
        <v>36.008174944392501</v>
      </c>
      <c r="H872">
        <v>3.1567036717983399</v>
      </c>
      <c r="I872">
        <v>0.716266398649823</v>
      </c>
      <c r="J872">
        <v>0.92297547560790205</v>
      </c>
      <c r="K872">
        <v>107.80715768878601</v>
      </c>
      <c r="L872">
        <v>6.2825248979390498</v>
      </c>
      <c r="M872">
        <v>0.85423167221701402</v>
      </c>
      <c r="N872">
        <v>10.1248051727129</v>
      </c>
      <c r="O872">
        <v>82.074835577832701</v>
      </c>
      <c r="P872">
        <v>14.5138558048167</v>
      </c>
      <c r="Q872">
        <v>6.4938915326216904</v>
      </c>
      <c r="R872">
        <v>23.8767813649857</v>
      </c>
      <c r="S872">
        <v>2016.5848029317001</v>
      </c>
      <c r="T872">
        <v>2.8925000000000001</v>
      </c>
      <c r="U872">
        <v>0</v>
      </c>
      <c r="V872">
        <v>15.6943014954366</v>
      </c>
      <c r="W872">
        <v>225.00861953485801</v>
      </c>
    </row>
    <row r="873" spans="1:23" x14ac:dyDescent="0.3">
      <c r="A873" t="s">
        <v>363</v>
      </c>
      <c r="B873" t="s">
        <v>6</v>
      </c>
      <c r="C873" t="s">
        <v>0</v>
      </c>
      <c r="D873" t="s">
        <v>336</v>
      </c>
      <c r="E873" t="s">
        <v>69</v>
      </c>
      <c r="F873">
        <v>33.070139647006201</v>
      </c>
      <c r="G873">
        <v>30.855759162788399</v>
      </c>
      <c r="H873">
        <v>2.5630553811258001</v>
      </c>
      <c r="I873">
        <v>0.65210782556810398</v>
      </c>
      <c r="J873">
        <v>0.78909312537471499</v>
      </c>
      <c r="K873">
        <v>104.23267102822</v>
      </c>
      <c r="L873">
        <v>3.9555548650097099</v>
      </c>
      <c r="M873">
        <v>0.83697773630229599</v>
      </c>
      <c r="N873">
        <v>10.481717064395299</v>
      </c>
      <c r="O873">
        <v>87.314738958903007</v>
      </c>
      <c r="P873">
        <v>14.4269393777515</v>
      </c>
      <c r="Q873">
        <v>6.2402574620620701</v>
      </c>
      <c r="R873">
        <v>24.036422960606799</v>
      </c>
      <c r="S873">
        <v>2016.5848029317001</v>
      </c>
      <c r="T873">
        <v>2.8925000000000001</v>
      </c>
      <c r="U873">
        <v>0</v>
      </c>
      <c r="V873">
        <v>22.488904045060099</v>
      </c>
      <c r="W873">
        <v>233.22583594512901</v>
      </c>
    </row>
    <row r="874" spans="1:23" x14ac:dyDescent="0.3">
      <c r="A874" t="s">
        <v>363</v>
      </c>
      <c r="B874" t="s">
        <v>6</v>
      </c>
      <c r="C874" t="s">
        <v>0</v>
      </c>
      <c r="D874" t="s">
        <v>336</v>
      </c>
      <c r="E874" t="s">
        <v>70</v>
      </c>
      <c r="F874">
        <v>30.8897515679399</v>
      </c>
      <c r="G874">
        <v>28.6834184508287</v>
      </c>
      <c r="H874">
        <v>2.3271558506343699</v>
      </c>
      <c r="I874">
        <v>0.62787141319280204</v>
      </c>
      <c r="J874">
        <v>0.73106748869350502</v>
      </c>
      <c r="K874">
        <v>101.723662494441</v>
      </c>
      <c r="L874">
        <v>3.3729944167246901</v>
      </c>
      <c r="M874">
        <v>0.81506074002245898</v>
      </c>
      <c r="N874">
        <v>10.5153903018322</v>
      </c>
      <c r="O874">
        <v>88.462434886599098</v>
      </c>
      <c r="P874">
        <v>14.2721205920798</v>
      </c>
      <c r="Q874">
        <v>6.1314009213895204</v>
      </c>
      <c r="R874">
        <v>23.839962179517201</v>
      </c>
      <c r="S874">
        <v>2016.5848029317001</v>
      </c>
      <c r="T874">
        <v>2.8925000000000001</v>
      </c>
      <c r="U874">
        <v>0</v>
      </c>
      <c r="V874">
        <v>24.929908852764701</v>
      </c>
      <c r="W874">
        <v>233.296071665672</v>
      </c>
    </row>
    <row r="875" spans="1:23" x14ac:dyDescent="0.3">
      <c r="A875" t="s">
        <v>363</v>
      </c>
      <c r="B875" t="s">
        <v>6</v>
      </c>
      <c r="C875" t="s">
        <v>0</v>
      </c>
      <c r="D875" t="s">
        <v>336</v>
      </c>
      <c r="E875" t="s">
        <v>71</v>
      </c>
      <c r="F875">
        <v>35.895397951080497</v>
      </c>
      <c r="G875">
        <v>33.665835796857401</v>
      </c>
      <c r="H875">
        <v>3.5061869139178801</v>
      </c>
      <c r="I875">
        <v>0.70218990481787702</v>
      </c>
      <c r="J875">
        <v>0.85730451838229804</v>
      </c>
      <c r="K875">
        <v>108.363554713593</v>
      </c>
      <c r="L875">
        <v>4.7204547043923499</v>
      </c>
      <c r="M875">
        <v>0.81238674908091402</v>
      </c>
      <c r="N875">
        <v>10.2848129740551</v>
      </c>
      <c r="O875">
        <v>83.456490428628499</v>
      </c>
      <c r="P875">
        <v>14.890744640269199</v>
      </c>
      <c r="Q875">
        <v>6.5246952452504097</v>
      </c>
      <c r="R875">
        <v>24.681981542989899</v>
      </c>
      <c r="S875">
        <v>2016.5848029317001</v>
      </c>
      <c r="T875">
        <v>2.8925000000000001</v>
      </c>
      <c r="U875">
        <v>0</v>
      </c>
      <c r="V875">
        <v>23.902427309923102</v>
      </c>
      <c r="W875">
        <v>234.65941908910099</v>
      </c>
    </row>
    <row r="876" spans="1:23" x14ac:dyDescent="0.3">
      <c r="A876" t="s">
        <v>363</v>
      </c>
      <c r="B876" t="s">
        <v>6</v>
      </c>
      <c r="C876" t="s">
        <v>0</v>
      </c>
      <c r="D876" t="s">
        <v>337</v>
      </c>
      <c r="E876" t="s">
        <v>72</v>
      </c>
      <c r="F876">
        <v>35.786987343815397</v>
      </c>
      <c r="G876">
        <v>33.643519980740798</v>
      </c>
      <c r="H876">
        <v>3.1871279171003501</v>
      </c>
      <c r="I876">
        <v>0.70099574769245199</v>
      </c>
      <c r="J876">
        <v>0.83033847330606503</v>
      </c>
      <c r="K876">
        <v>103.826550230427</v>
      </c>
      <c r="L876">
        <v>5.6110322804383301</v>
      </c>
      <c r="M876">
        <v>0.665133053978747</v>
      </c>
      <c r="N876">
        <v>9.3690381112695693</v>
      </c>
      <c r="O876">
        <v>81.682073328073997</v>
      </c>
      <c r="P876">
        <v>15.5506788251255</v>
      </c>
      <c r="Q876">
        <v>6.5143376924529699</v>
      </c>
      <c r="R876">
        <v>26.197916784779601</v>
      </c>
      <c r="S876">
        <v>1934.45401268358</v>
      </c>
      <c r="T876">
        <v>0</v>
      </c>
      <c r="U876">
        <v>0</v>
      </c>
      <c r="V876">
        <v>17.8877528392713</v>
      </c>
      <c r="W876">
        <v>213.36257013593499</v>
      </c>
    </row>
    <row r="877" spans="1:23" x14ac:dyDescent="0.3">
      <c r="A877" t="s">
        <v>363</v>
      </c>
      <c r="B877" t="s">
        <v>6</v>
      </c>
      <c r="C877" t="s">
        <v>0</v>
      </c>
      <c r="D877" t="s">
        <v>337</v>
      </c>
      <c r="E877" t="s">
        <v>73</v>
      </c>
      <c r="F877">
        <v>32.732998563886603</v>
      </c>
      <c r="G877">
        <v>30.597652878577101</v>
      </c>
      <c r="H877">
        <v>2.29560029424889</v>
      </c>
      <c r="I877">
        <v>0.68090146988304401</v>
      </c>
      <c r="J877">
        <v>0.73045653953062695</v>
      </c>
      <c r="K877">
        <v>106.05997456949601</v>
      </c>
      <c r="L877">
        <v>3.9887026612669199</v>
      </c>
      <c r="M877">
        <v>0.64629989164605595</v>
      </c>
      <c r="N877">
        <v>10.0701873099478</v>
      </c>
      <c r="O877">
        <v>89.971555735268794</v>
      </c>
      <c r="P877">
        <v>16.347382559974498</v>
      </c>
      <c r="Q877">
        <v>6.6527349659080599</v>
      </c>
      <c r="R877">
        <v>27.831266135525802</v>
      </c>
      <c r="S877">
        <v>1934.45401268358</v>
      </c>
      <c r="T877">
        <v>0</v>
      </c>
      <c r="U877">
        <v>0</v>
      </c>
      <c r="V877">
        <v>21.478841497665702</v>
      </c>
      <c r="W877">
        <v>231.60672532025799</v>
      </c>
    </row>
    <row r="878" spans="1:23" x14ac:dyDescent="0.3">
      <c r="A878" t="s">
        <v>363</v>
      </c>
      <c r="B878" t="s">
        <v>6</v>
      </c>
      <c r="C878" t="s">
        <v>0</v>
      </c>
      <c r="D878" t="s">
        <v>337</v>
      </c>
      <c r="E878" t="s">
        <v>74</v>
      </c>
      <c r="F878">
        <v>30.817162357621701</v>
      </c>
      <c r="G878">
        <v>28.688002841462399</v>
      </c>
      <c r="H878">
        <v>2.1254627820500902</v>
      </c>
      <c r="I878">
        <v>0.66249591141021402</v>
      </c>
      <c r="J878">
        <v>0.68371739114255103</v>
      </c>
      <c r="K878">
        <v>104.166383286011</v>
      </c>
      <c r="L878">
        <v>3.66344814170085</v>
      </c>
      <c r="M878">
        <v>0.62874307936562901</v>
      </c>
      <c r="N878">
        <v>10.139939192295699</v>
      </c>
      <c r="O878">
        <v>91.412034283743097</v>
      </c>
      <c r="P878">
        <v>16.237594530050998</v>
      </c>
      <c r="Q878">
        <v>6.5730976654937097</v>
      </c>
      <c r="R878">
        <v>27.6989735829621</v>
      </c>
      <c r="S878">
        <v>1934.45401268358</v>
      </c>
      <c r="T878">
        <v>0</v>
      </c>
      <c r="U878">
        <v>0</v>
      </c>
      <c r="V878">
        <v>23.403498845626999</v>
      </c>
      <c r="W878">
        <v>232.08450942720901</v>
      </c>
    </row>
    <row r="879" spans="1:23" x14ac:dyDescent="0.3">
      <c r="A879" t="s">
        <v>363</v>
      </c>
      <c r="B879" t="s">
        <v>6</v>
      </c>
      <c r="C879" t="s">
        <v>0</v>
      </c>
      <c r="D879" t="s">
        <v>337</v>
      </c>
      <c r="E879" t="s">
        <v>75</v>
      </c>
      <c r="F879">
        <v>33.316734564175398</v>
      </c>
      <c r="G879">
        <v>31.177554732948899</v>
      </c>
      <c r="H879">
        <v>2.99010703807317</v>
      </c>
      <c r="I879">
        <v>0.693634211000145</v>
      </c>
      <c r="J879">
        <v>0.74688402242435303</v>
      </c>
      <c r="K879">
        <v>105.355222670036</v>
      </c>
      <c r="L879">
        <v>4.5326619287603602</v>
      </c>
      <c r="M879">
        <v>0.6210454317056</v>
      </c>
      <c r="N879">
        <v>9.6559147725429906</v>
      </c>
      <c r="O879">
        <v>84.657100097555599</v>
      </c>
      <c r="P879">
        <v>16.200342765328099</v>
      </c>
      <c r="Q879">
        <v>6.6620197937410603</v>
      </c>
      <c r="R879">
        <v>27.472184401543899</v>
      </c>
      <c r="S879">
        <v>1934.45401268358</v>
      </c>
      <c r="T879">
        <v>0</v>
      </c>
      <c r="U879">
        <v>0</v>
      </c>
      <c r="V879">
        <v>23.729981850081099</v>
      </c>
      <c r="W879">
        <v>225.54709904954601</v>
      </c>
    </row>
    <row r="880" spans="1:23" x14ac:dyDescent="0.3">
      <c r="A880" t="s">
        <v>363</v>
      </c>
      <c r="B880" t="s">
        <v>6</v>
      </c>
      <c r="C880" t="s">
        <v>0</v>
      </c>
      <c r="D880" t="s">
        <v>338</v>
      </c>
      <c r="E880" t="s">
        <v>76</v>
      </c>
      <c r="F880">
        <v>37.8883490977097</v>
      </c>
      <c r="G880">
        <v>35.1546180176706</v>
      </c>
      <c r="H880">
        <v>3.7975380549995701</v>
      </c>
      <c r="I880">
        <v>0.72188465776642097</v>
      </c>
      <c r="J880">
        <v>0.79879851768552101</v>
      </c>
      <c r="K880">
        <v>99.460422307073898</v>
      </c>
      <c r="L880">
        <v>4.4531331925877096</v>
      </c>
      <c r="M880">
        <v>0.56152062484361298</v>
      </c>
      <c r="N880">
        <v>8.5958882051751004</v>
      </c>
      <c r="O880">
        <v>79.052213260746498</v>
      </c>
      <c r="P880">
        <v>13.8174333049875</v>
      </c>
      <c r="Q880">
        <v>5.8617696495911602</v>
      </c>
      <c r="R880">
        <v>23.1459896909588</v>
      </c>
      <c r="S880">
        <v>2520.06528723576</v>
      </c>
      <c r="T880">
        <v>0</v>
      </c>
      <c r="U880">
        <v>0</v>
      </c>
      <c r="V880">
        <v>27.725218191310901</v>
      </c>
      <c r="W880">
        <v>200.71191044093001</v>
      </c>
    </row>
    <row r="881" spans="1:23" x14ac:dyDescent="0.3">
      <c r="A881" t="s">
        <v>363</v>
      </c>
      <c r="B881" t="s">
        <v>6</v>
      </c>
      <c r="C881" t="s">
        <v>0</v>
      </c>
      <c r="D881" t="s">
        <v>338</v>
      </c>
      <c r="E881" t="s">
        <v>77</v>
      </c>
      <c r="F881">
        <v>35.274486561059099</v>
      </c>
      <c r="G881">
        <v>32.544415040585001</v>
      </c>
      <c r="H881">
        <v>3.5554736674102498</v>
      </c>
      <c r="I881">
        <v>0.71668069805989298</v>
      </c>
      <c r="J881">
        <v>0.71735172330248897</v>
      </c>
      <c r="K881">
        <v>102.764690496318</v>
      </c>
      <c r="L881">
        <v>3.1809790185783098</v>
      </c>
      <c r="M881">
        <v>0.54191464243832899</v>
      </c>
      <c r="N881">
        <v>9.3142802969809395</v>
      </c>
      <c r="O881">
        <v>87.8759252854056</v>
      </c>
      <c r="P881">
        <v>14.7234713415359</v>
      </c>
      <c r="Q881">
        <v>6.0992038341624299</v>
      </c>
      <c r="R881">
        <v>24.871879257736001</v>
      </c>
      <c r="S881">
        <v>2520.06528723576</v>
      </c>
      <c r="T881">
        <v>0</v>
      </c>
      <c r="U881">
        <v>0</v>
      </c>
      <c r="V881">
        <v>33.2375561770654</v>
      </c>
      <c r="W881">
        <v>219.68083762846899</v>
      </c>
    </row>
    <row r="882" spans="1:23" x14ac:dyDescent="0.3">
      <c r="A882" t="s">
        <v>363</v>
      </c>
      <c r="B882" t="s">
        <v>6</v>
      </c>
      <c r="C882" t="s">
        <v>0</v>
      </c>
      <c r="D882" t="s">
        <v>338</v>
      </c>
      <c r="E882" t="s">
        <v>78</v>
      </c>
      <c r="F882">
        <v>32.245768461437798</v>
      </c>
      <c r="G882">
        <v>29.5237973676461</v>
      </c>
      <c r="H882">
        <v>3.4182701474643902</v>
      </c>
      <c r="I882">
        <v>0.69376752603578096</v>
      </c>
      <c r="J882">
        <v>0.64490757701572499</v>
      </c>
      <c r="K882">
        <v>99.779676513885306</v>
      </c>
      <c r="L882">
        <v>2.6638824783272201</v>
      </c>
      <c r="M882">
        <v>0.49970639627499402</v>
      </c>
      <c r="N882">
        <v>9.2873721678188907</v>
      </c>
      <c r="O882">
        <v>88.354470976036694</v>
      </c>
      <c r="P882">
        <v>14.611822367248401</v>
      </c>
      <c r="Q882">
        <v>6.02320939181201</v>
      </c>
      <c r="R882">
        <v>24.7260858666484</v>
      </c>
      <c r="S882">
        <v>2520.06528723576</v>
      </c>
      <c r="T882">
        <v>0</v>
      </c>
      <c r="U882">
        <v>0</v>
      </c>
      <c r="V882">
        <v>34.474834712250399</v>
      </c>
      <c r="W882">
        <v>219.56939388157599</v>
      </c>
    </row>
    <row r="883" spans="1:23" x14ac:dyDescent="0.3">
      <c r="A883" t="s">
        <v>363</v>
      </c>
      <c r="B883" t="s">
        <v>6</v>
      </c>
      <c r="C883" t="s">
        <v>0</v>
      </c>
      <c r="D883" t="s">
        <v>338</v>
      </c>
      <c r="E883" t="s">
        <v>79</v>
      </c>
      <c r="F883">
        <v>35.494195862467897</v>
      </c>
      <c r="G883">
        <v>32.756166387155098</v>
      </c>
      <c r="H883">
        <v>3.94645590935168</v>
      </c>
      <c r="I883">
        <v>0.74500878112452695</v>
      </c>
      <c r="J883">
        <v>0.73345932425204796</v>
      </c>
      <c r="K883">
        <v>103.969787903982</v>
      </c>
      <c r="L883">
        <v>3.4875042773856899</v>
      </c>
      <c r="M883">
        <v>0.51645522384978704</v>
      </c>
      <c r="N883">
        <v>9.1498615932846405</v>
      </c>
      <c r="O883">
        <v>84.318409513708801</v>
      </c>
      <c r="P883">
        <v>14.9674740001152</v>
      </c>
      <c r="Q883">
        <v>6.2390245675358997</v>
      </c>
      <c r="R883">
        <v>25.218059834656501</v>
      </c>
      <c r="S883">
        <v>2520.06528723576</v>
      </c>
      <c r="T883">
        <v>0</v>
      </c>
      <c r="U883">
        <v>0</v>
      </c>
      <c r="V883">
        <v>32.671140158449099</v>
      </c>
      <c r="W883">
        <v>220.06487345428201</v>
      </c>
    </row>
    <row r="884" spans="1:23" x14ac:dyDescent="0.3">
      <c r="A884" t="s">
        <v>363</v>
      </c>
      <c r="B884" t="s">
        <v>6</v>
      </c>
      <c r="C884" t="s">
        <v>0</v>
      </c>
      <c r="D884" t="s">
        <v>339</v>
      </c>
      <c r="E884" t="s">
        <v>80</v>
      </c>
      <c r="F884">
        <v>40.039802689488901</v>
      </c>
      <c r="G884">
        <v>37.103226937020402</v>
      </c>
      <c r="H884">
        <v>6.2423604526385299</v>
      </c>
      <c r="I884">
        <v>0.87786827790005995</v>
      </c>
      <c r="J884">
        <v>1.03559852103731</v>
      </c>
      <c r="K884">
        <v>101.006514237015</v>
      </c>
      <c r="L884">
        <v>8.0315685832921009</v>
      </c>
      <c r="M884">
        <v>0.61088125837847695</v>
      </c>
      <c r="N884">
        <v>8.6333893446211896</v>
      </c>
      <c r="O884">
        <v>78.695496660001297</v>
      </c>
      <c r="P884">
        <v>14.685605316852399</v>
      </c>
      <c r="Q884">
        <v>6.6619149675515699</v>
      </c>
      <c r="R884">
        <v>24.0754649928896</v>
      </c>
      <c r="S884">
        <v>2674.9439002358999</v>
      </c>
      <c r="T884">
        <v>0</v>
      </c>
      <c r="U884">
        <v>0</v>
      </c>
      <c r="V884">
        <v>31.833116080121599</v>
      </c>
      <c r="W884">
        <v>204.44029180830699</v>
      </c>
    </row>
    <row r="885" spans="1:23" x14ac:dyDescent="0.3">
      <c r="A885" t="s">
        <v>363</v>
      </c>
      <c r="B885" t="s">
        <v>6</v>
      </c>
      <c r="C885" t="s">
        <v>0</v>
      </c>
      <c r="D885" t="s">
        <v>339</v>
      </c>
      <c r="E885" t="s">
        <v>81</v>
      </c>
      <c r="F885">
        <v>38.364028991325299</v>
      </c>
      <c r="G885">
        <v>35.440590557053497</v>
      </c>
      <c r="H885">
        <v>4.9005981101652596</v>
      </c>
      <c r="I885">
        <v>0.84092908494001795</v>
      </c>
      <c r="J885">
        <v>0.916011661670179</v>
      </c>
      <c r="K885">
        <v>102.598556738981</v>
      </c>
      <c r="L885">
        <v>6.55560147798424</v>
      </c>
      <c r="M885">
        <v>0.59210331623291601</v>
      </c>
      <c r="N885">
        <v>9.0256274768694098</v>
      </c>
      <c r="O885">
        <v>85.683561622189799</v>
      </c>
      <c r="P885">
        <v>15.140475201881699</v>
      </c>
      <c r="Q885">
        <v>6.7056369955356203</v>
      </c>
      <c r="R885">
        <v>25.058810192227199</v>
      </c>
      <c r="S885">
        <v>2674.9439002358999</v>
      </c>
      <c r="T885">
        <v>0</v>
      </c>
      <c r="U885">
        <v>0</v>
      </c>
      <c r="V885">
        <v>40.947408827657199</v>
      </c>
      <c r="W885">
        <v>217.46571597968301</v>
      </c>
    </row>
    <row r="886" spans="1:23" x14ac:dyDescent="0.3">
      <c r="A886" t="s">
        <v>363</v>
      </c>
      <c r="B886" t="s">
        <v>6</v>
      </c>
      <c r="C886" t="s">
        <v>0</v>
      </c>
      <c r="D886" t="s">
        <v>339</v>
      </c>
      <c r="E886" t="s">
        <v>177</v>
      </c>
      <c r="F886">
        <v>32.400756573860797</v>
      </c>
      <c r="G886">
        <v>29.504491115771401</v>
      </c>
      <c r="H886">
        <v>4.5417050212403103</v>
      </c>
      <c r="I886">
        <v>0.75942971740987497</v>
      </c>
      <c r="J886">
        <v>0.71688152642477698</v>
      </c>
      <c r="K886">
        <v>95.842144651483906</v>
      </c>
      <c r="L886">
        <v>5.0447837444333397</v>
      </c>
      <c r="M886">
        <v>0.49168102470361902</v>
      </c>
      <c r="N886">
        <v>8.7597301825842901</v>
      </c>
      <c r="O886">
        <v>85.436263370419198</v>
      </c>
      <c r="P886">
        <v>14.5840639923628</v>
      </c>
      <c r="Q886">
        <v>6.3047633452312297</v>
      </c>
      <c r="R886">
        <v>24.346654759453099</v>
      </c>
      <c r="S886">
        <v>2674.9439002358999</v>
      </c>
      <c r="T886">
        <v>0</v>
      </c>
      <c r="U886">
        <v>0</v>
      </c>
      <c r="V886">
        <v>48.315997131986101</v>
      </c>
      <c r="W886">
        <v>215.115210644576</v>
      </c>
    </row>
    <row r="887" spans="1:23" x14ac:dyDescent="0.3">
      <c r="A887" t="s">
        <v>363</v>
      </c>
      <c r="B887" t="s">
        <v>6</v>
      </c>
      <c r="C887" t="s">
        <v>0</v>
      </c>
      <c r="D887" t="s">
        <v>339</v>
      </c>
      <c r="E887" t="s">
        <v>178</v>
      </c>
      <c r="F887">
        <v>36.4532539158944</v>
      </c>
      <c r="G887">
        <v>33.525789942110499</v>
      </c>
      <c r="H887">
        <v>6.32744695859191</v>
      </c>
      <c r="I887">
        <v>0.85803375964399198</v>
      </c>
      <c r="J887">
        <v>0.89789740151145403</v>
      </c>
      <c r="K887">
        <v>101.59552344441001</v>
      </c>
      <c r="L887">
        <v>6.8663110358283701</v>
      </c>
      <c r="M887">
        <v>0.54135167961129105</v>
      </c>
      <c r="N887">
        <v>8.8932961982016394</v>
      </c>
      <c r="O887">
        <v>82.673841471889702</v>
      </c>
      <c r="P887">
        <v>15.266908288440399</v>
      </c>
      <c r="Q887">
        <v>6.7568958480536301</v>
      </c>
      <c r="R887">
        <v>25.241114663183101</v>
      </c>
      <c r="S887">
        <v>2674.9439002358999</v>
      </c>
      <c r="T887">
        <v>0</v>
      </c>
      <c r="U887">
        <v>0</v>
      </c>
      <c r="V887">
        <v>43.4185014657807</v>
      </c>
      <c r="W887">
        <v>217.50946414130101</v>
      </c>
    </row>
    <row r="888" spans="1:23" x14ac:dyDescent="0.3">
      <c r="A888" t="s">
        <v>363</v>
      </c>
      <c r="B888" t="s">
        <v>6</v>
      </c>
      <c r="C888" t="s">
        <v>0</v>
      </c>
      <c r="D888" t="s">
        <v>340</v>
      </c>
      <c r="E888" t="s">
        <v>192</v>
      </c>
      <c r="F888">
        <v>36.6314172210664</v>
      </c>
      <c r="G888">
        <v>33.6913211178775</v>
      </c>
      <c r="H888">
        <v>6.6634703411000897</v>
      </c>
      <c r="I888">
        <v>0.84060297690890995</v>
      </c>
      <c r="J888">
        <v>0.96444934282824302</v>
      </c>
      <c r="K888">
        <v>88.060624705781507</v>
      </c>
      <c r="L888">
        <v>1.6059048441496</v>
      </c>
      <c r="M888">
        <v>0.52421355838696304</v>
      </c>
      <c r="N888">
        <v>7.9510838263692696</v>
      </c>
      <c r="O888">
        <v>74.549586247992906</v>
      </c>
      <c r="P888">
        <v>12.371072639677999</v>
      </c>
      <c r="Q888">
        <v>4.8136894198134703</v>
      </c>
      <c r="R888">
        <v>21.239246935471201</v>
      </c>
      <c r="S888">
        <v>2690.3317327088298</v>
      </c>
      <c r="T888">
        <v>0</v>
      </c>
      <c r="U888">
        <v>0</v>
      </c>
      <c r="V888">
        <v>49.859894060885601</v>
      </c>
      <c r="W888">
        <v>192.39257782665501</v>
      </c>
    </row>
    <row r="889" spans="1:23" x14ac:dyDescent="0.3">
      <c r="A889" t="s">
        <v>363</v>
      </c>
      <c r="B889" t="s">
        <v>6</v>
      </c>
      <c r="C889" t="s">
        <v>0</v>
      </c>
      <c r="D889" t="s">
        <v>340</v>
      </c>
      <c r="E889" t="s">
        <v>194</v>
      </c>
      <c r="F889">
        <v>36.029564372613798</v>
      </c>
      <c r="G889">
        <v>33.109039195982099</v>
      </c>
      <c r="H889">
        <v>5.0156785070522796</v>
      </c>
      <c r="I889">
        <v>0.78963424091007595</v>
      </c>
      <c r="J889">
        <v>0.747870360058566</v>
      </c>
      <c r="K889">
        <v>92.868005456265394</v>
      </c>
      <c r="L889">
        <v>1.3494511935904201</v>
      </c>
      <c r="M889">
        <v>0.50749518289913798</v>
      </c>
      <c r="N889">
        <v>8.3191982916979903</v>
      </c>
      <c r="O889">
        <v>82.238598590616803</v>
      </c>
      <c r="P889">
        <v>13.439744461460601</v>
      </c>
      <c r="Q889">
        <v>5.1651991699654003</v>
      </c>
      <c r="R889">
        <v>23.1950759025104</v>
      </c>
      <c r="S889">
        <v>2690.3317327088298</v>
      </c>
      <c r="T889">
        <v>0</v>
      </c>
      <c r="U889">
        <v>0</v>
      </c>
      <c r="V889">
        <v>56.664954795822503</v>
      </c>
      <c r="W889">
        <v>212.37592909036701</v>
      </c>
    </row>
    <row r="890" spans="1:23" x14ac:dyDescent="0.3">
      <c r="A890" t="s">
        <v>363</v>
      </c>
      <c r="B890" t="s">
        <v>6</v>
      </c>
      <c r="C890" t="s">
        <v>0</v>
      </c>
      <c r="D890" t="s">
        <v>340</v>
      </c>
      <c r="E890" t="s">
        <v>196</v>
      </c>
      <c r="F890">
        <v>34.946853989279397</v>
      </c>
      <c r="G890">
        <v>32.032822281780597</v>
      </c>
      <c r="H890">
        <v>4.3563931449879103</v>
      </c>
      <c r="I890">
        <v>0.77298196597771396</v>
      </c>
      <c r="J890">
        <v>0.67356263592362797</v>
      </c>
      <c r="K890">
        <v>93.370248521266404</v>
      </c>
      <c r="L890">
        <v>1.25925508238635</v>
      </c>
      <c r="M890">
        <v>0.48848688153356701</v>
      </c>
      <c r="N890">
        <v>8.3946189831166897</v>
      </c>
      <c r="O890">
        <v>84.0336447560735</v>
      </c>
      <c r="P890">
        <v>13.682869963399099</v>
      </c>
      <c r="Q890">
        <v>5.24133793190886</v>
      </c>
      <c r="R890">
        <v>23.647066684873799</v>
      </c>
      <c r="S890">
        <v>2690.3317327088298</v>
      </c>
      <c r="T890">
        <v>0</v>
      </c>
      <c r="U890">
        <v>0</v>
      </c>
      <c r="V890">
        <v>55.265935018329898</v>
      </c>
      <c r="W890">
        <v>217.149976938344</v>
      </c>
    </row>
    <row r="891" spans="1:23" x14ac:dyDescent="0.3">
      <c r="A891" t="s">
        <v>363</v>
      </c>
      <c r="B891" t="s">
        <v>6</v>
      </c>
      <c r="C891" t="s">
        <v>0</v>
      </c>
      <c r="D891" t="s">
        <v>340</v>
      </c>
      <c r="E891" t="s">
        <v>198</v>
      </c>
      <c r="F891">
        <v>39.183089691365801</v>
      </c>
      <c r="G891">
        <v>36.233595629421302</v>
      </c>
      <c r="H891">
        <v>6.49638367495095</v>
      </c>
      <c r="I891">
        <v>0.88123421329373397</v>
      </c>
      <c r="J891">
        <v>0.91554509688539998</v>
      </c>
      <c r="K891">
        <v>97.568765413592104</v>
      </c>
      <c r="L891">
        <v>1.55556777503507</v>
      </c>
      <c r="M891">
        <v>0.544981162834412</v>
      </c>
      <c r="N891">
        <v>8.5439362213574501</v>
      </c>
      <c r="O891">
        <v>81.055693321038106</v>
      </c>
      <c r="P891">
        <v>13.9118435575018</v>
      </c>
      <c r="Q891">
        <v>5.3793318002113999</v>
      </c>
      <c r="R891">
        <v>23.9462644298737</v>
      </c>
      <c r="S891">
        <v>2690.3317327088298</v>
      </c>
      <c r="T891">
        <v>0</v>
      </c>
      <c r="U891">
        <v>0</v>
      </c>
      <c r="V891">
        <v>60.340967874051401</v>
      </c>
      <c r="W891">
        <v>216.83477653570901</v>
      </c>
    </row>
    <row r="892" spans="1:23" x14ac:dyDescent="0.3">
      <c r="A892" t="s">
        <v>363</v>
      </c>
      <c r="B892" t="s">
        <v>6</v>
      </c>
      <c r="C892" t="s">
        <v>0</v>
      </c>
      <c r="D892" t="s">
        <v>341</v>
      </c>
      <c r="E892" t="s">
        <v>199</v>
      </c>
      <c r="F892">
        <v>35.352024664550598</v>
      </c>
      <c r="G892">
        <v>33.090671407161501</v>
      </c>
      <c r="H892">
        <v>5.6170013229654803</v>
      </c>
      <c r="I892">
        <v>0.80739256179061503</v>
      </c>
      <c r="J892">
        <v>0.823322761809401</v>
      </c>
      <c r="K892">
        <v>80.192743634965495</v>
      </c>
      <c r="L892">
        <v>1.3461212638234601</v>
      </c>
      <c r="M892">
        <v>0.51513528414556997</v>
      </c>
      <c r="N892">
        <v>7.4319531510862697</v>
      </c>
      <c r="O892">
        <v>70.140585980009405</v>
      </c>
      <c r="P892">
        <v>11.9104166090963</v>
      </c>
      <c r="Q892">
        <v>4.5451652737434696</v>
      </c>
      <c r="R892">
        <v>20.579768745963101</v>
      </c>
      <c r="S892">
        <v>2024.34119118386</v>
      </c>
      <c r="T892">
        <v>0</v>
      </c>
      <c r="U892">
        <v>0</v>
      </c>
      <c r="V892">
        <v>54.790957406165298</v>
      </c>
      <c r="W892">
        <v>190.68306256013901</v>
      </c>
    </row>
    <row r="893" spans="1:23" x14ac:dyDescent="0.3">
      <c r="A893" t="s">
        <v>363</v>
      </c>
      <c r="B893" t="s">
        <v>6</v>
      </c>
      <c r="C893" t="s">
        <v>0</v>
      </c>
      <c r="D893" t="s">
        <v>341</v>
      </c>
      <c r="E893" t="s">
        <v>203</v>
      </c>
      <c r="F893">
        <v>34.609061275285299</v>
      </c>
      <c r="G893">
        <v>32.3535382521274</v>
      </c>
      <c r="H893">
        <v>5.1931204524104402</v>
      </c>
      <c r="I893">
        <v>0.79758190749059699</v>
      </c>
      <c r="J893">
        <v>0.707950946037461</v>
      </c>
      <c r="K893">
        <v>84.312839145087594</v>
      </c>
      <c r="L893">
        <v>1.1900902998818299</v>
      </c>
      <c r="M893">
        <v>0.50986999330737304</v>
      </c>
      <c r="N893">
        <v>7.9428513763149802</v>
      </c>
      <c r="O893">
        <v>77.852455766779698</v>
      </c>
      <c r="P893">
        <v>12.8683308833485</v>
      </c>
      <c r="Q893">
        <v>4.8533302065706403</v>
      </c>
      <c r="R893">
        <v>22.329683045102598</v>
      </c>
      <c r="S893">
        <v>2024.34119118386</v>
      </c>
      <c r="T893">
        <v>0</v>
      </c>
      <c r="U893">
        <v>0</v>
      </c>
      <c r="V893">
        <v>59.414950143782399</v>
      </c>
      <c r="W893">
        <v>209.080172636931</v>
      </c>
    </row>
    <row r="894" spans="1:23" x14ac:dyDescent="0.3">
      <c r="A894" t="s">
        <v>363</v>
      </c>
      <c r="B894" t="s">
        <v>6</v>
      </c>
      <c r="C894" t="s">
        <v>0</v>
      </c>
      <c r="D894" t="s">
        <v>341</v>
      </c>
      <c r="E894" t="s">
        <v>207</v>
      </c>
      <c r="F894">
        <v>34.907094784354001</v>
      </c>
      <c r="G894">
        <v>32.663441403337103</v>
      </c>
      <c r="H894">
        <v>4.7078496999373796</v>
      </c>
      <c r="I894">
        <v>0.75897856248237705</v>
      </c>
      <c r="J894">
        <v>0.64938824197232203</v>
      </c>
      <c r="K894">
        <v>83.457019512319604</v>
      </c>
      <c r="L894">
        <v>1.07921248480165</v>
      </c>
      <c r="M894">
        <v>0.51430955986947202</v>
      </c>
      <c r="N894">
        <v>7.88187252545415</v>
      </c>
      <c r="O894">
        <v>78.893751968273605</v>
      </c>
      <c r="P894">
        <v>12.764123156383199</v>
      </c>
      <c r="Q894">
        <v>4.7945039768598496</v>
      </c>
      <c r="R894">
        <v>22.181665608721101</v>
      </c>
      <c r="S894">
        <v>2024.34119118386</v>
      </c>
      <c r="T894">
        <v>0</v>
      </c>
      <c r="U894">
        <v>0</v>
      </c>
      <c r="V894">
        <v>61.463321954478403</v>
      </c>
      <c r="W894">
        <v>208.664610919399</v>
      </c>
    </row>
    <row r="895" spans="1:23" x14ac:dyDescent="0.3">
      <c r="A895" t="s">
        <v>363</v>
      </c>
      <c r="B895" t="s">
        <v>6</v>
      </c>
      <c r="C895" t="s">
        <v>0</v>
      </c>
      <c r="D895" t="s">
        <v>341</v>
      </c>
      <c r="E895" t="s">
        <v>209</v>
      </c>
      <c r="F895">
        <v>36.680199512945997</v>
      </c>
      <c r="G895">
        <v>34.402859549710399</v>
      </c>
      <c r="H895">
        <v>6.6727293810880699</v>
      </c>
      <c r="I895">
        <v>0.86231297721886802</v>
      </c>
      <c r="J895">
        <v>0.87449403888425303</v>
      </c>
      <c r="K895">
        <v>85.329482609256203</v>
      </c>
      <c r="L895">
        <v>1.45911668328277</v>
      </c>
      <c r="M895">
        <v>0.53788395556587698</v>
      </c>
      <c r="N895">
        <v>7.9389990393177099</v>
      </c>
      <c r="O895">
        <v>74.672038765263295</v>
      </c>
      <c r="P895">
        <v>12.751538339899</v>
      </c>
      <c r="Q895">
        <v>4.8594931362948</v>
      </c>
      <c r="R895">
        <v>22.037996612421999</v>
      </c>
      <c r="S895">
        <v>2024.34119118386</v>
      </c>
      <c r="T895">
        <v>0</v>
      </c>
      <c r="U895">
        <v>0</v>
      </c>
      <c r="V895">
        <v>67.389893362707497</v>
      </c>
      <c r="W895">
        <v>204.159872216704</v>
      </c>
    </row>
    <row r="896" spans="1:23" x14ac:dyDescent="0.3">
      <c r="A896" t="s">
        <v>363</v>
      </c>
      <c r="B896" t="s">
        <v>6</v>
      </c>
      <c r="C896" t="s">
        <v>0</v>
      </c>
      <c r="D896" t="s">
        <v>342</v>
      </c>
      <c r="E896" t="s">
        <v>249</v>
      </c>
      <c r="F896">
        <v>34.110652496963702</v>
      </c>
      <c r="G896">
        <v>31.964057596016801</v>
      </c>
      <c r="H896">
        <v>9.8169555689985195</v>
      </c>
      <c r="I896">
        <v>0.99354224571118599</v>
      </c>
      <c r="J896">
        <v>1.62450559969355</v>
      </c>
      <c r="K896">
        <v>75.240813676871596</v>
      </c>
      <c r="L896">
        <v>2.5418421076832902</v>
      </c>
      <c r="M896">
        <v>0.57242900208664105</v>
      </c>
      <c r="N896">
        <v>7.7419274868077697</v>
      </c>
      <c r="O896">
        <v>69.724322551196195</v>
      </c>
      <c r="P896">
        <v>11.595452169955401</v>
      </c>
      <c r="Q896">
        <v>4.40303808691651</v>
      </c>
      <c r="R896">
        <v>19.995889008462001</v>
      </c>
      <c r="S896">
        <v>1837.82004904204</v>
      </c>
      <c r="T896">
        <v>0</v>
      </c>
      <c r="U896">
        <v>0</v>
      </c>
      <c r="V896">
        <v>56.566867783390002</v>
      </c>
      <c r="W896">
        <v>179.08065358917301</v>
      </c>
    </row>
    <row r="897" spans="1:23" x14ac:dyDescent="0.3">
      <c r="A897" t="s">
        <v>363</v>
      </c>
      <c r="B897" t="s">
        <v>6</v>
      </c>
      <c r="C897" t="s">
        <v>0</v>
      </c>
      <c r="D897" t="s">
        <v>342</v>
      </c>
      <c r="E897" t="s">
        <v>259</v>
      </c>
      <c r="F897">
        <v>34.487267365381101</v>
      </c>
      <c r="G897">
        <v>32.372696375985697</v>
      </c>
      <c r="H897">
        <v>6.8024239126402799</v>
      </c>
      <c r="I897">
        <v>0.91503777899420702</v>
      </c>
      <c r="J897">
        <v>1.22378317571221</v>
      </c>
      <c r="K897">
        <v>80.101249970108597</v>
      </c>
      <c r="L897">
        <v>1.60189574494856</v>
      </c>
      <c r="M897">
        <v>0.58379513036638997</v>
      </c>
      <c r="N897">
        <v>8.0813864694057305</v>
      </c>
      <c r="O897">
        <v>78.063109727909094</v>
      </c>
      <c r="P897">
        <v>12.819678579883799</v>
      </c>
      <c r="Q897">
        <v>4.7587619414920797</v>
      </c>
      <c r="R897">
        <v>22.303516267085101</v>
      </c>
      <c r="S897">
        <v>1837.82004904204</v>
      </c>
      <c r="T897">
        <v>0</v>
      </c>
      <c r="U897">
        <v>0</v>
      </c>
      <c r="V897">
        <v>69.384015117994593</v>
      </c>
      <c r="W897">
        <v>202.94132191595801</v>
      </c>
    </row>
    <row r="898" spans="1:23" x14ac:dyDescent="0.3">
      <c r="A898" t="s">
        <v>363</v>
      </c>
      <c r="B898" t="s">
        <v>6</v>
      </c>
      <c r="C898" t="s">
        <v>0</v>
      </c>
      <c r="D898" t="s">
        <v>342</v>
      </c>
      <c r="E898" t="s">
        <v>260</v>
      </c>
      <c r="F898">
        <v>30.090601853098701</v>
      </c>
      <c r="G898">
        <v>28.002269244750501</v>
      </c>
      <c r="H898">
        <v>5.4173905449577697</v>
      </c>
      <c r="I898">
        <v>0.84757529224123096</v>
      </c>
      <c r="J898">
        <v>0.92518238793587004</v>
      </c>
      <c r="K898">
        <v>76.721648386970401</v>
      </c>
      <c r="L898">
        <v>1.63278701319891</v>
      </c>
      <c r="M898">
        <v>0.51053668021480703</v>
      </c>
      <c r="N898">
        <v>7.9378063094298597</v>
      </c>
      <c r="O898">
        <v>78.159723783762004</v>
      </c>
      <c r="P898">
        <v>12.7501320711274</v>
      </c>
      <c r="Q898">
        <v>4.7033966373845599</v>
      </c>
      <c r="R898">
        <v>22.231070302528099</v>
      </c>
      <c r="S898">
        <v>1837.82004904204</v>
      </c>
      <c r="T898">
        <v>0</v>
      </c>
      <c r="U898">
        <v>0</v>
      </c>
      <c r="V898">
        <v>64.254768519730106</v>
      </c>
      <c r="W898">
        <v>203.83478022083401</v>
      </c>
    </row>
    <row r="899" spans="1:23" x14ac:dyDescent="0.3">
      <c r="A899" t="s">
        <v>363</v>
      </c>
      <c r="B899" t="s">
        <v>6</v>
      </c>
      <c r="C899" t="s">
        <v>0</v>
      </c>
      <c r="D899" t="s">
        <v>342</v>
      </c>
      <c r="E899" t="s">
        <v>265</v>
      </c>
      <c r="F899">
        <v>33.950657959549503</v>
      </c>
      <c r="G899">
        <v>31.814596315764799</v>
      </c>
      <c r="H899">
        <v>8.5809659636130799</v>
      </c>
      <c r="I899">
        <v>0.97447683844547694</v>
      </c>
      <c r="J899">
        <v>1.42875830552191</v>
      </c>
      <c r="K899">
        <v>78.450595719799793</v>
      </c>
      <c r="L899">
        <v>2.1232811876194102</v>
      </c>
      <c r="M899">
        <v>0.57070376919403398</v>
      </c>
      <c r="N899">
        <v>8.0258560262442007</v>
      </c>
      <c r="O899">
        <v>74.477798918276804</v>
      </c>
      <c r="P899">
        <v>12.4719378952908</v>
      </c>
      <c r="Q899">
        <v>4.6835667047967799</v>
      </c>
      <c r="R899">
        <v>21.597001849537101</v>
      </c>
      <c r="S899">
        <v>1837.82004904204</v>
      </c>
      <c r="T899">
        <v>0</v>
      </c>
      <c r="U899">
        <v>0</v>
      </c>
      <c r="V899">
        <v>66.818150528421498</v>
      </c>
      <c r="W899">
        <v>194.68994637207101</v>
      </c>
    </row>
    <row r="900" spans="1:23" x14ac:dyDescent="0.3">
      <c r="A900" t="s">
        <v>363</v>
      </c>
      <c r="B900" t="s">
        <v>6</v>
      </c>
      <c r="C900" t="s">
        <v>0</v>
      </c>
      <c r="D900" t="s">
        <v>343</v>
      </c>
      <c r="E900" t="s">
        <v>266</v>
      </c>
      <c r="F900">
        <v>35.335785524916098</v>
      </c>
      <c r="G900">
        <v>33.357502189066899</v>
      </c>
      <c r="H900">
        <v>8.1982429337609002</v>
      </c>
      <c r="I900">
        <v>1.01416812750343</v>
      </c>
      <c r="J900">
        <v>2.0522435006019002</v>
      </c>
      <c r="K900">
        <v>69.517093914656698</v>
      </c>
      <c r="L900">
        <v>3.7100465785175598</v>
      </c>
      <c r="M900">
        <v>0.64337526801186296</v>
      </c>
      <c r="N900">
        <v>7.9903734681229004</v>
      </c>
      <c r="O900">
        <v>72.477731111984994</v>
      </c>
      <c r="P900">
        <v>11.3523835025452</v>
      </c>
      <c r="Q900">
        <v>4.4893523222295002</v>
      </c>
      <c r="R900">
        <v>19.3605920430964</v>
      </c>
      <c r="S900">
        <v>1652.0659640439701</v>
      </c>
      <c r="T900">
        <v>0</v>
      </c>
      <c r="U900">
        <v>0</v>
      </c>
      <c r="V900">
        <v>53.3946448371833</v>
      </c>
      <c r="W900">
        <v>181.147607141013</v>
      </c>
    </row>
    <row r="901" spans="1:23" x14ac:dyDescent="0.3">
      <c r="A901" t="s">
        <v>363</v>
      </c>
      <c r="B901" t="s">
        <v>6</v>
      </c>
      <c r="C901" t="s">
        <v>0</v>
      </c>
      <c r="D901" t="s">
        <v>343</v>
      </c>
      <c r="E901" t="s">
        <v>267</v>
      </c>
      <c r="F901">
        <v>30.1856437270228</v>
      </c>
      <c r="G901">
        <v>28.245030462200599</v>
      </c>
      <c r="H901">
        <v>7.6233484352816401</v>
      </c>
      <c r="I901">
        <v>0.94973765249977304</v>
      </c>
      <c r="J901">
        <v>1.31667224520631</v>
      </c>
      <c r="K901">
        <v>71.588594563606705</v>
      </c>
      <c r="L901">
        <v>3.8386523794107501</v>
      </c>
      <c r="M901">
        <v>0.570812715280409</v>
      </c>
      <c r="N901">
        <v>8.2329058243681708</v>
      </c>
      <c r="O901">
        <v>77.546103301630197</v>
      </c>
      <c r="P901">
        <v>12.7023517255353</v>
      </c>
      <c r="Q901">
        <v>4.9772341550699304</v>
      </c>
      <c r="R901">
        <v>21.7491089609371</v>
      </c>
      <c r="S901">
        <v>1652.0659640439701</v>
      </c>
      <c r="T901">
        <v>0</v>
      </c>
      <c r="U901">
        <v>0</v>
      </c>
      <c r="V901">
        <v>65.460156570594293</v>
      </c>
      <c r="W901">
        <v>205.35060527602101</v>
      </c>
    </row>
    <row r="902" spans="1:23" x14ac:dyDescent="0.3">
      <c r="A902" t="s">
        <v>363</v>
      </c>
      <c r="B902" t="s">
        <v>6</v>
      </c>
      <c r="C902" t="s">
        <v>0</v>
      </c>
      <c r="D902" t="s">
        <v>343</v>
      </c>
      <c r="E902" t="s">
        <v>268</v>
      </c>
      <c r="F902">
        <v>27.530182251186499</v>
      </c>
      <c r="G902">
        <v>25.616991025471499</v>
      </c>
      <c r="H902">
        <v>7.2265326289395997</v>
      </c>
      <c r="I902">
        <v>0.87415947185203602</v>
      </c>
      <c r="J902">
        <v>1.0526072010824501</v>
      </c>
      <c r="K902">
        <v>69.301580025645805</v>
      </c>
      <c r="L902">
        <v>3.13373437323916</v>
      </c>
      <c r="M902">
        <v>0.53366848207676498</v>
      </c>
      <c r="N902">
        <v>8.1106056873629608</v>
      </c>
      <c r="O902">
        <v>78.346573214560706</v>
      </c>
      <c r="P902">
        <v>12.502821966573199</v>
      </c>
      <c r="Q902">
        <v>4.8001063440553899</v>
      </c>
      <c r="R902">
        <v>21.545503867896699</v>
      </c>
      <c r="S902">
        <v>1652.0659640439701</v>
      </c>
      <c r="T902">
        <v>0</v>
      </c>
      <c r="U902">
        <v>0</v>
      </c>
      <c r="V902">
        <v>60.6136217387389</v>
      </c>
      <c r="W902">
        <v>206.37460690306699</v>
      </c>
    </row>
    <row r="903" spans="1:23" x14ac:dyDescent="0.3">
      <c r="A903" t="s">
        <v>363</v>
      </c>
      <c r="B903" t="s">
        <v>6</v>
      </c>
      <c r="C903" t="s">
        <v>0</v>
      </c>
      <c r="D903" t="s">
        <v>343</v>
      </c>
      <c r="E903" t="s">
        <v>270</v>
      </c>
      <c r="F903">
        <v>28.100138060944101</v>
      </c>
      <c r="G903">
        <v>26.140589438794098</v>
      </c>
      <c r="H903">
        <v>9.5872391480873702</v>
      </c>
      <c r="I903">
        <v>0.994178780681648</v>
      </c>
      <c r="J903">
        <v>1.5723314723363</v>
      </c>
      <c r="K903">
        <v>68.827083857969797</v>
      </c>
      <c r="L903">
        <v>3.1155460566239999</v>
      </c>
      <c r="M903">
        <v>0.53399596318708098</v>
      </c>
      <c r="N903">
        <v>8.1603805474876303</v>
      </c>
      <c r="O903">
        <v>73.551232098346404</v>
      </c>
      <c r="P903">
        <v>12.0731467755762</v>
      </c>
      <c r="Q903">
        <v>4.6424484202538601</v>
      </c>
      <c r="R903">
        <v>20.772348531961502</v>
      </c>
      <c r="S903">
        <v>1652.0659640439701</v>
      </c>
      <c r="T903">
        <v>0</v>
      </c>
      <c r="U903">
        <v>0</v>
      </c>
      <c r="V903">
        <v>63.026781378718802</v>
      </c>
      <c r="W903">
        <v>196.941605355337</v>
      </c>
    </row>
    <row r="904" spans="1:23" x14ac:dyDescent="0.3">
      <c r="A904" t="s">
        <v>363</v>
      </c>
      <c r="B904" t="s">
        <v>6</v>
      </c>
      <c r="C904" t="s">
        <v>0</v>
      </c>
      <c r="D904" t="s">
        <v>344</v>
      </c>
      <c r="E904" t="s">
        <v>273</v>
      </c>
      <c r="F904">
        <v>30.4317845077519</v>
      </c>
      <c r="G904">
        <v>28.779676936385499</v>
      </c>
      <c r="H904">
        <v>10.133040106042801</v>
      </c>
      <c r="I904">
        <v>1.04996558111522</v>
      </c>
      <c r="J904">
        <v>2.35663191402891</v>
      </c>
      <c r="K904">
        <v>63.5672979083161</v>
      </c>
      <c r="L904">
        <v>2.2106408112686502</v>
      </c>
      <c r="M904">
        <v>0.63029113129881398</v>
      </c>
      <c r="N904">
        <v>8.1230974918891405</v>
      </c>
      <c r="O904">
        <v>73.615363047721601</v>
      </c>
      <c r="P904">
        <v>10.6491018339206</v>
      </c>
      <c r="Q904">
        <v>3.90683538908113</v>
      </c>
      <c r="R904">
        <v>18.505216326401101</v>
      </c>
      <c r="S904">
        <v>1307.8809987780201</v>
      </c>
      <c r="T904">
        <v>0</v>
      </c>
      <c r="U904">
        <v>0</v>
      </c>
      <c r="V904">
        <v>63.2648331132973</v>
      </c>
      <c r="W904">
        <v>179.23607380889899</v>
      </c>
    </row>
    <row r="905" spans="1:23" x14ac:dyDescent="0.3">
      <c r="A905" t="s">
        <v>363</v>
      </c>
      <c r="B905" t="s">
        <v>6</v>
      </c>
      <c r="C905" t="s">
        <v>0</v>
      </c>
      <c r="D905" t="s">
        <v>344</v>
      </c>
      <c r="E905" t="s">
        <v>275</v>
      </c>
      <c r="F905">
        <v>23.016139767965399</v>
      </c>
      <c r="G905">
        <v>21.440289008871801</v>
      </c>
      <c r="H905">
        <v>8.4082413635853097</v>
      </c>
      <c r="I905">
        <v>0.870889300916866</v>
      </c>
      <c r="J905">
        <v>1.3280034133093499</v>
      </c>
      <c r="K905">
        <v>57.9934296448263</v>
      </c>
      <c r="L905">
        <v>1.59923233665597</v>
      </c>
      <c r="M905">
        <v>0.48637699988386202</v>
      </c>
      <c r="N905">
        <v>7.4108625903133403</v>
      </c>
      <c r="O905">
        <v>69.446424801144104</v>
      </c>
      <c r="P905">
        <v>10.408988718799201</v>
      </c>
      <c r="Q905">
        <v>3.7350973088407802</v>
      </c>
      <c r="R905">
        <v>18.234479566885401</v>
      </c>
      <c r="S905">
        <v>1307.8809987780201</v>
      </c>
      <c r="T905">
        <v>0</v>
      </c>
      <c r="U905">
        <v>0</v>
      </c>
      <c r="V905">
        <v>62.655150456437099</v>
      </c>
      <c r="W905">
        <v>179.61375902714201</v>
      </c>
    </row>
    <row r="906" spans="1:23" x14ac:dyDescent="0.3">
      <c r="A906" t="s">
        <v>363</v>
      </c>
      <c r="B906" t="s">
        <v>6</v>
      </c>
      <c r="C906" t="s">
        <v>0</v>
      </c>
      <c r="D906" t="s">
        <v>344</v>
      </c>
      <c r="E906" t="s">
        <v>276</v>
      </c>
      <c r="F906">
        <v>24.5491584759652</v>
      </c>
      <c r="G906">
        <v>22.9748353519152</v>
      </c>
      <c r="H906">
        <v>7.1447835104985797</v>
      </c>
      <c r="I906">
        <v>0.88086051379229002</v>
      </c>
      <c r="J906">
        <v>1.1790746113224</v>
      </c>
      <c r="K906">
        <v>61.703600079372798</v>
      </c>
      <c r="L906">
        <v>2.3535034636120402</v>
      </c>
      <c r="M906">
        <v>0.52998439246305096</v>
      </c>
      <c r="N906">
        <v>7.8395641752051999</v>
      </c>
      <c r="O906">
        <v>75.984897473610204</v>
      </c>
      <c r="P906">
        <v>11.113896151599199</v>
      </c>
      <c r="Q906">
        <v>4.0545493921692204</v>
      </c>
      <c r="R906">
        <v>19.3706272241708</v>
      </c>
      <c r="S906">
        <v>1307.8809987780201</v>
      </c>
      <c r="T906">
        <v>0</v>
      </c>
      <c r="U906">
        <v>0</v>
      </c>
      <c r="V906">
        <v>62.1502034298925</v>
      </c>
      <c r="W906">
        <v>190.843802644904</v>
      </c>
    </row>
    <row r="907" spans="1:23" x14ac:dyDescent="0.3">
      <c r="A907" t="s">
        <v>363</v>
      </c>
      <c r="B907" t="s">
        <v>6</v>
      </c>
      <c r="C907" t="s">
        <v>0</v>
      </c>
      <c r="D907" t="s">
        <v>344</v>
      </c>
      <c r="E907" t="s">
        <v>278</v>
      </c>
      <c r="F907">
        <v>24.5835032403462</v>
      </c>
      <c r="G907">
        <v>22.969044897755101</v>
      </c>
      <c r="H907">
        <v>8.10171242408952</v>
      </c>
      <c r="I907">
        <v>0.99042634715368605</v>
      </c>
      <c r="J907">
        <v>1.5755129220477699</v>
      </c>
      <c r="K907">
        <v>62.719160608661802</v>
      </c>
      <c r="L907">
        <v>1.97796153943092</v>
      </c>
      <c r="M907">
        <v>0.50838267218355304</v>
      </c>
      <c r="N907">
        <v>7.8734777961330797</v>
      </c>
      <c r="O907">
        <v>70.737219889792797</v>
      </c>
      <c r="P907">
        <v>11.344946201533901</v>
      </c>
      <c r="Q907">
        <v>4.1051257231029101</v>
      </c>
      <c r="R907">
        <v>19.812653615382899</v>
      </c>
      <c r="S907">
        <v>1307.8809987780201</v>
      </c>
      <c r="T907">
        <v>0</v>
      </c>
      <c r="U907">
        <v>0</v>
      </c>
      <c r="V907">
        <v>49.902419475892998</v>
      </c>
      <c r="W907">
        <v>192.18636796845399</v>
      </c>
    </row>
    <row r="908" spans="1:23" x14ac:dyDescent="0.3">
      <c r="A908" t="s">
        <v>363</v>
      </c>
      <c r="B908" t="s">
        <v>6</v>
      </c>
      <c r="C908" t="s">
        <v>0</v>
      </c>
      <c r="D908" t="s">
        <v>345</v>
      </c>
      <c r="E908" t="s">
        <v>279</v>
      </c>
      <c r="F908">
        <v>27.866514822947099</v>
      </c>
      <c r="G908">
        <v>26.315231755534001</v>
      </c>
      <c r="H908">
        <v>11.2006548219276</v>
      </c>
      <c r="I908">
        <v>1.1368326710324601</v>
      </c>
      <c r="J908">
        <v>2.44939787815151</v>
      </c>
      <c r="K908">
        <v>57.186943140971799</v>
      </c>
      <c r="L908">
        <v>2.4631066988588799</v>
      </c>
      <c r="M908">
        <v>0.60474697443275605</v>
      </c>
      <c r="N908">
        <v>7.9598979729850798</v>
      </c>
      <c r="O908">
        <v>66.5631135472848</v>
      </c>
      <c r="P908">
        <v>9.66505251023559</v>
      </c>
      <c r="Q908">
        <v>3.5986779861323002</v>
      </c>
      <c r="R908">
        <v>16.6445641606898</v>
      </c>
      <c r="S908">
        <v>1181.43926900119</v>
      </c>
      <c r="T908">
        <v>0</v>
      </c>
      <c r="U908">
        <v>0</v>
      </c>
      <c r="V908">
        <v>57.178201570873703</v>
      </c>
      <c r="W908">
        <v>172.12048175090899</v>
      </c>
    </row>
    <row r="909" spans="1:23" x14ac:dyDescent="0.3">
      <c r="A909" t="s">
        <v>363</v>
      </c>
      <c r="B909" t="s">
        <v>6</v>
      </c>
      <c r="C909" t="s">
        <v>0</v>
      </c>
      <c r="D909" t="s">
        <v>345</v>
      </c>
      <c r="E909" t="s">
        <v>280</v>
      </c>
      <c r="F909">
        <v>29.948603358746201</v>
      </c>
      <c r="G909">
        <v>28.457003053408702</v>
      </c>
      <c r="H909">
        <v>8.7956298097703201</v>
      </c>
      <c r="I909">
        <v>1.0024961974244799</v>
      </c>
      <c r="J909">
        <v>1.5892694292440801</v>
      </c>
      <c r="K909">
        <v>62.750655773538703</v>
      </c>
      <c r="L909">
        <v>2.4313556730336101</v>
      </c>
      <c r="M909">
        <v>0.62712003850124898</v>
      </c>
      <c r="N909">
        <v>8.0555981008865505</v>
      </c>
      <c r="O909">
        <v>74.897203548711801</v>
      </c>
      <c r="P909">
        <v>10.7133255523858</v>
      </c>
      <c r="Q909">
        <v>3.8667148291718698</v>
      </c>
      <c r="R909">
        <v>18.718972147311302</v>
      </c>
      <c r="S909">
        <v>1181.43926900119</v>
      </c>
      <c r="T909">
        <v>0</v>
      </c>
      <c r="U909">
        <v>0</v>
      </c>
      <c r="V909">
        <v>58.131207277431798</v>
      </c>
      <c r="W909">
        <v>198.976229453412</v>
      </c>
    </row>
    <row r="910" spans="1:23" x14ac:dyDescent="0.3">
      <c r="A910" t="s">
        <v>363</v>
      </c>
      <c r="B910" t="s">
        <v>6</v>
      </c>
      <c r="C910" t="s">
        <v>0</v>
      </c>
      <c r="D910" t="s">
        <v>345</v>
      </c>
      <c r="E910" t="s">
        <v>282</v>
      </c>
      <c r="F910">
        <v>28.0962728358625</v>
      </c>
      <c r="G910">
        <v>26.6436054554406</v>
      </c>
      <c r="H910">
        <v>8.1565518535027106</v>
      </c>
      <c r="I910">
        <v>0.89319640425302305</v>
      </c>
      <c r="J910">
        <v>1.23325229619934</v>
      </c>
      <c r="K910">
        <v>59.696681656532903</v>
      </c>
      <c r="L910">
        <v>2.3903530268047799</v>
      </c>
      <c r="M910">
        <v>0.59873882740859996</v>
      </c>
      <c r="N910">
        <v>7.8267468382518697</v>
      </c>
      <c r="O910">
        <v>76.068044326705405</v>
      </c>
      <c r="P910">
        <v>10.333666488627401</v>
      </c>
      <c r="Q910">
        <v>3.6999497818888099</v>
      </c>
      <c r="R910">
        <v>18.116426977259401</v>
      </c>
      <c r="S910">
        <v>1181.43926900119</v>
      </c>
      <c r="T910">
        <v>0</v>
      </c>
      <c r="U910">
        <v>0</v>
      </c>
      <c r="V910">
        <v>67.601369480467397</v>
      </c>
      <c r="W910">
        <v>195.93397193962801</v>
      </c>
    </row>
    <row r="911" spans="1:23" x14ac:dyDescent="0.3">
      <c r="A911" t="s">
        <v>363</v>
      </c>
      <c r="B911" t="s">
        <v>6</v>
      </c>
      <c r="C911" t="s">
        <v>0</v>
      </c>
      <c r="D911" t="s">
        <v>345</v>
      </c>
      <c r="E911" t="s">
        <v>284</v>
      </c>
      <c r="F911">
        <v>27.805646289759501</v>
      </c>
      <c r="G911">
        <v>26.2940617893418</v>
      </c>
      <c r="H911">
        <v>10.6025288192857</v>
      </c>
      <c r="I911">
        <v>1.03956719999609</v>
      </c>
      <c r="J911">
        <v>1.95214012205542</v>
      </c>
      <c r="K911">
        <v>58.7206708292142</v>
      </c>
      <c r="L911">
        <v>2.1399828037948598</v>
      </c>
      <c r="M911">
        <v>0.60313250969603005</v>
      </c>
      <c r="N911">
        <v>7.9503790710674602</v>
      </c>
      <c r="O911">
        <v>70.621185732095896</v>
      </c>
      <c r="P911">
        <v>10.178147764630101</v>
      </c>
      <c r="Q911">
        <v>3.7025811346803001</v>
      </c>
      <c r="R911">
        <v>17.6945249761397</v>
      </c>
      <c r="S911">
        <v>1181.43926900119</v>
      </c>
      <c r="T911">
        <v>0</v>
      </c>
      <c r="U911">
        <v>0</v>
      </c>
      <c r="V911">
        <v>67.348117652156006</v>
      </c>
      <c r="W911">
        <v>186.302657183625</v>
      </c>
    </row>
    <row r="912" spans="1:23" x14ac:dyDescent="0.3">
      <c r="A912" t="s">
        <v>363</v>
      </c>
      <c r="B912" t="s">
        <v>6</v>
      </c>
      <c r="C912" t="s">
        <v>0</v>
      </c>
      <c r="D912" t="s">
        <v>346</v>
      </c>
      <c r="E912" t="s">
        <v>285</v>
      </c>
      <c r="F912">
        <v>24.799484497084698</v>
      </c>
      <c r="G912">
        <v>23.357109491595299</v>
      </c>
      <c r="H912">
        <v>10.7050274102673</v>
      </c>
      <c r="I912">
        <v>0.97628071702858699</v>
      </c>
      <c r="J912">
        <v>1.95166351918226</v>
      </c>
      <c r="K912">
        <v>51.703327229924</v>
      </c>
      <c r="L912">
        <v>1.8966035072283101</v>
      </c>
      <c r="M912">
        <v>0.54130095734770201</v>
      </c>
      <c r="N912">
        <v>7.2113965521586998</v>
      </c>
      <c r="O912">
        <v>62.564368968679403</v>
      </c>
      <c r="P912">
        <v>8.9225736584547093</v>
      </c>
      <c r="Q912">
        <v>3.28597186632352</v>
      </c>
      <c r="R912">
        <v>15.4404606849512</v>
      </c>
      <c r="S912">
        <v>1181.43926900119</v>
      </c>
      <c r="T912">
        <v>0</v>
      </c>
      <c r="U912">
        <v>0</v>
      </c>
      <c r="V912">
        <v>62.622105512722101</v>
      </c>
      <c r="W912">
        <v>161.74023256598301</v>
      </c>
    </row>
    <row r="913" spans="1:23" x14ac:dyDescent="0.3">
      <c r="A913" t="s">
        <v>363</v>
      </c>
      <c r="B913" t="s">
        <v>6</v>
      </c>
      <c r="C913" t="s">
        <v>0</v>
      </c>
      <c r="D913" t="s">
        <v>346</v>
      </c>
      <c r="E913" t="s">
        <v>286</v>
      </c>
      <c r="F913">
        <v>25.6711121548358</v>
      </c>
      <c r="G913">
        <v>24.285143811219999</v>
      </c>
      <c r="H913">
        <v>10.3780705057895</v>
      </c>
      <c r="I913">
        <v>0.82082660024758303</v>
      </c>
      <c r="J913">
        <v>1.40840205751693</v>
      </c>
      <c r="K913">
        <v>51.4319431379867</v>
      </c>
      <c r="L913">
        <v>1.7294315708952801</v>
      </c>
      <c r="M913">
        <v>0.56541297239724397</v>
      </c>
      <c r="N913">
        <v>6.8947967090044697</v>
      </c>
      <c r="O913">
        <v>66.103506380725307</v>
      </c>
      <c r="P913">
        <v>8.6813702728069302</v>
      </c>
      <c r="Q913">
        <v>3.1499793809012901</v>
      </c>
      <c r="R913">
        <v>15.1444263135974</v>
      </c>
      <c r="S913">
        <v>1181.43926900119</v>
      </c>
      <c r="T913">
        <v>0</v>
      </c>
      <c r="U913">
        <v>0</v>
      </c>
      <c r="V913">
        <v>73.643380027741102</v>
      </c>
      <c r="W913">
        <v>162.991713860782</v>
      </c>
    </row>
    <row r="914" spans="1:23" x14ac:dyDescent="0.3">
      <c r="A914" t="s">
        <v>363</v>
      </c>
      <c r="B914" t="s">
        <v>6</v>
      </c>
      <c r="C914" t="s">
        <v>0</v>
      </c>
      <c r="D914" t="s">
        <v>346</v>
      </c>
      <c r="E914" t="s">
        <v>288</v>
      </c>
      <c r="F914">
        <v>23.149579152717902</v>
      </c>
      <c r="G914">
        <v>21.797289934486798</v>
      </c>
      <c r="H914">
        <v>9.2282803341411999</v>
      </c>
      <c r="I914">
        <v>0.73354235788257505</v>
      </c>
      <c r="J914">
        <v>1.03165915901802</v>
      </c>
      <c r="K914">
        <v>48.732091567795599</v>
      </c>
      <c r="L914">
        <v>1.42691465817651</v>
      </c>
      <c r="M914">
        <v>0.51415598984979405</v>
      </c>
      <c r="N914">
        <v>6.6770041618089504</v>
      </c>
      <c r="O914">
        <v>66.0594957630138</v>
      </c>
      <c r="P914">
        <v>8.5885069909094405</v>
      </c>
      <c r="Q914">
        <v>3.07478367042106</v>
      </c>
      <c r="R914">
        <v>15.0575430842683</v>
      </c>
      <c r="S914">
        <v>1181.43926900119</v>
      </c>
      <c r="T914">
        <v>0</v>
      </c>
      <c r="U914">
        <v>0</v>
      </c>
      <c r="V914">
        <v>74.979860131838706</v>
      </c>
      <c r="W914">
        <v>164.28919759099301</v>
      </c>
    </row>
    <row r="915" spans="1:23" x14ac:dyDescent="0.3">
      <c r="A915" t="s">
        <v>363</v>
      </c>
      <c r="B915" t="s">
        <v>6</v>
      </c>
      <c r="C915" t="s">
        <v>0</v>
      </c>
      <c r="D915" t="s">
        <v>346</v>
      </c>
      <c r="E915" t="s">
        <v>305</v>
      </c>
      <c r="F915">
        <v>25.456177653427201</v>
      </c>
      <c r="G915">
        <v>24.0258502082558</v>
      </c>
      <c r="H915">
        <v>10.9726518785341</v>
      </c>
      <c r="I915">
        <v>0.94654790703506797</v>
      </c>
      <c r="J915">
        <v>1.80279331669284</v>
      </c>
      <c r="K915">
        <v>52.914035264145603</v>
      </c>
      <c r="L915">
        <v>2.0494710195247801</v>
      </c>
      <c r="M915">
        <v>0.56464032517853602</v>
      </c>
      <c r="N915">
        <v>7.3021153234497502</v>
      </c>
      <c r="O915">
        <v>65.748415671418798</v>
      </c>
      <c r="P915">
        <v>9.0927634434654205</v>
      </c>
      <c r="Q915">
        <v>3.3454504377486298</v>
      </c>
      <c r="R915">
        <v>15.754866760003599</v>
      </c>
      <c r="S915">
        <v>1181.43926900119</v>
      </c>
      <c r="T915">
        <v>0</v>
      </c>
      <c r="U915">
        <v>0</v>
      </c>
      <c r="V915">
        <v>68.099120412980696</v>
      </c>
      <c r="W915">
        <v>166.41538776847199</v>
      </c>
    </row>
    <row r="916" spans="1:23" x14ac:dyDescent="0.3">
      <c r="A916" t="s">
        <v>363</v>
      </c>
      <c r="B916" t="s">
        <v>6</v>
      </c>
      <c r="C916" t="s">
        <v>0</v>
      </c>
      <c r="D916" t="s">
        <v>347</v>
      </c>
      <c r="E916" t="s">
        <v>308</v>
      </c>
      <c r="F916">
        <v>25.7945548336148</v>
      </c>
      <c r="G916">
        <v>24.2720251519806</v>
      </c>
      <c r="H916">
        <v>12.0486500918866</v>
      </c>
      <c r="I916">
        <v>0.820539044977877</v>
      </c>
      <c r="J916">
        <v>0.92244722467139195</v>
      </c>
      <c r="K916">
        <v>52.636458008336902</v>
      </c>
      <c r="L916">
        <v>1.81438442977142</v>
      </c>
      <c r="M916">
        <v>0.53276188654219803</v>
      </c>
      <c r="N916">
        <v>6.6398984025303296</v>
      </c>
      <c r="O916">
        <v>58.817253867938497</v>
      </c>
      <c r="P916">
        <v>8.6322495844400198</v>
      </c>
      <c r="Q916">
        <v>3.1824399479103098</v>
      </c>
      <c r="R916">
        <v>14.998603975628001</v>
      </c>
      <c r="S916">
        <v>1338.6600662564599</v>
      </c>
      <c r="T916">
        <v>0</v>
      </c>
      <c r="U916">
        <v>0</v>
      </c>
      <c r="V916">
        <v>68.307766810956196</v>
      </c>
      <c r="W916">
        <v>159.15131903317601</v>
      </c>
    </row>
    <row r="917" spans="1:23" x14ac:dyDescent="0.3">
      <c r="A917" t="s">
        <v>364</v>
      </c>
      <c r="B917" t="s">
        <v>7</v>
      </c>
      <c r="C917" t="s">
        <v>0</v>
      </c>
      <c r="D917" t="s">
        <v>332</v>
      </c>
      <c r="E917" t="s">
        <v>52</v>
      </c>
      <c r="F917">
        <v>79.483091578286306</v>
      </c>
      <c r="G917">
        <v>78.591627652854996</v>
      </c>
      <c r="H917">
        <v>5.7130369471185096</v>
      </c>
      <c r="I917">
        <v>0.877252693638643</v>
      </c>
      <c r="J917">
        <v>2.24546149106351</v>
      </c>
      <c r="K917">
        <v>159.84472011193</v>
      </c>
      <c r="L917">
        <v>68.940907142143502</v>
      </c>
      <c r="M917">
        <v>3.21420621946237</v>
      </c>
      <c r="N917">
        <v>377.35922284778297</v>
      </c>
      <c r="O917">
        <v>132.55970853188199</v>
      </c>
      <c r="P917">
        <v>16.300405784741699</v>
      </c>
      <c r="Q917">
        <v>8.5151305650325497</v>
      </c>
      <c r="R917">
        <v>25.231105558972398</v>
      </c>
      <c r="S917">
        <v>596.11903986730204</v>
      </c>
      <c r="T917">
        <v>0</v>
      </c>
      <c r="U917">
        <v>0</v>
      </c>
      <c r="V917">
        <v>80.693340165867099</v>
      </c>
      <c r="W917">
        <v>250.748745726473</v>
      </c>
    </row>
    <row r="918" spans="1:23" x14ac:dyDescent="0.3">
      <c r="A918" t="s">
        <v>364</v>
      </c>
      <c r="B918" t="s">
        <v>7</v>
      </c>
      <c r="C918" t="s">
        <v>0</v>
      </c>
      <c r="D918" t="s">
        <v>332</v>
      </c>
      <c r="E918" t="s">
        <v>53</v>
      </c>
      <c r="F918">
        <v>70.316404095669498</v>
      </c>
      <c r="G918">
        <v>69.437874249113193</v>
      </c>
      <c r="H918">
        <v>7.5659918709022902</v>
      </c>
      <c r="I918">
        <v>0.83917043580767103</v>
      </c>
      <c r="J918">
        <v>2.14395147142627</v>
      </c>
      <c r="K918">
        <v>159.54675412287</v>
      </c>
      <c r="L918">
        <v>56.790536910019</v>
      </c>
      <c r="M918">
        <v>3.5037637112942002</v>
      </c>
      <c r="N918">
        <v>379.56745878998697</v>
      </c>
      <c r="O918">
        <v>148.06510936887599</v>
      </c>
      <c r="P918">
        <v>16.645974862963602</v>
      </c>
      <c r="Q918">
        <v>8.2181883423713291</v>
      </c>
      <c r="R918">
        <v>26.494297992777099</v>
      </c>
      <c r="S918">
        <v>596.11903986730204</v>
      </c>
      <c r="T918">
        <v>0</v>
      </c>
      <c r="U918">
        <v>0</v>
      </c>
      <c r="V918">
        <v>106.454697149772</v>
      </c>
      <c r="W918">
        <v>279.54039777311601</v>
      </c>
    </row>
    <row r="919" spans="1:23" x14ac:dyDescent="0.3">
      <c r="A919" t="s">
        <v>364</v>
      </c>
      <c r="B919" t="s">
        <v>7</v>
      </c>
      <c r="C919" t="s">
        <v>0</v>
      </c>
      <c r="D919" t="s">
        <v>332</v>
      </c>
      <c r="E919" t="s">
        <v>54</v>
      </c>
      <c r="F919">
        <v>51.661829302904202</v>
      </c>
      <c r="G919">
        <v>50.829661085564197</v>
      </c>
      <c r="H919">
        <v>8.3821972730783205</v>
      </c>
      <c r="I919">
        <v>0.68938448718521605</v>
      </c>
      <c r="J919">
        <v>1.9057960131673</v>
      </c>
      <c r="K919">
        <v>138.993482187437</v>
      </c>
      <c r="L919">
        <v>35.908582227584397</v>
      </c>
      <c r="M919">
        <v>3.4350352391455998</v>
      </c>
      <c r="N919">
        <v>379.110895418675</v>
      </c>
      <c r="O919">
        <v>147.67150540770299</v>
      </c>
      <c r="P919">
        <v>15.069325717722799</v>
      </c>
      <c r="Q919">
        <v>7.0665023249927996</v>
      </c>
      <c r="R919">
        <v>24.478531697118399</v>
      </c>
      <c r="S919">
        <v>596.11903986730204</v>
      </c>
      <c r="T919">
        <v>0</v>
      </c>
      <c r="U919">
        <v>0</v>
      </c>
      <c r="V919">
        <v>117.96136695378701</v>
      </c>
      <c r="W919">
        <v>273.25335709032601</v>
      </c>
    </row>
    <row r="920" spans="1:23" x14ac:dyDescent="0.3">
      <c r="A920" t="s">
        <v>364</v>
      </c>
      <c r="B920" t="s">
        <v>7</v>
      </c>
      <c r="C920" t="s">
        <v>0</v>
      </c>
      <c r="D920" t="s">
        <v>332</v>
      </c>
      <c r="E920" t="s">
        <v>55</v>
      </c>
      <c r="F920">
        <v>58.139509687324797</v>
      </c>
      <c r="G920">
        <v>57.297539975663497</v>
      </c>
      <c r="H920">
        <v>6.8013927662373099</v>
      </c>
      <c r="I920">
        <v>0.71363154528174999</v>
      </c>
      <c r="J920">
        <v>2.0263682962281302</v>
      </c>
      <c r="K920">
        <v>147.307718476112</v>
      </c>
      <c r="L920">
        <v>36.927487293838198</v>
      </c>
      <c r="M920">
        <v>3.0897383176341302</v>
      </c>
      <c r="N920">
        <v>377.54074848513801</v>
      </c>
      <c r="O920">
        <v>135.42252674157001</v>
      </c>
      <c r="P920">
        <v>15.8780405989492</v>
      </c>
      <c r="Q920">
        <v>7.5906424820520098</v>
      </c>
      <c r="R920">
        <v>25.490762909364001</v>
      </c>
      <c r="S920">
        <v>596.11903986730204</v>
      </c>
      <c r="T920">
        <v>0</v>
      </c>
      <c r="U920">
        <v>0</v>
      </c>
      <c r="V920">
        <v>95.743166502656294</v>
      </c>
      <c r="W920">
        <v>269.73570293487899</v>
      </c>
    </row>
    <row r="921" spans="1:23" x14ac:dyDescent="0.3">
      <c r="A921" t="s">
        <v>364</v>
      </c>
      <c r="B921" t="s">
        <v>7</v>
      </c>
      <c r="C921" t="s">
        <v>0</v>
      </c>
      <c r="D921" t="s">
        <v>333</v>
      </c>
      <c r="E921" t="s">
        <v>56</v>
      </c>
      <c r="F921">
        <v>59.581222706372998</v>
      </c>
      <c r="G921">
        <v>58.810628538793999</v>
      </c>
      <c r="H921">
        <v>8.8943885043965807</v>
      </c>
      <c r="I921">
        <v>0.69844071863392498</v>
      </c>
      <c r="J921">
        <v>2.01950182368995</v>
      </c>
      <c r="K921">
        <v>126.793459347499</v>
      </c>
      <c r="L921">
        <v>34.7577013174459</v>
      </c>
      <c r="M921">
        <v>3.7168734438360298</v>
      </c>
      <c r="N921">
        <v>321.13754686610599</v>
      </c>
      <c r="O921">
        <v>141.77518535625799</v>
      </c>
      <c r="P921">
        <v>14.1229247086971</v>
      </c>
      <c r="Q921">
        <v>6.9269056431770002</v>
      </c>
      <c r="R921">
        <v>22.161472186844598</v>
      </c>
      <c r="S921">
        <v>528.961326077698</v>
      </c>
      <c r="T921">
        <v>0</v>
      </c>
      <c r="U921">
        <v>0</v>
      </c>
      <c r="V921">
        <v>124.84801700419099</v>
      </c>
      <c r="W921">
        <v>221.99336290239799</v>
      </c>
    </row>
    <row r="922" spans="1:23" x14ac:dyDescent="0.3">
      <c r="A922" t="s">
        <v>364</v>
      </c>
      <c r="B922" t="s">
        <v>7</v>
      </c>
      <c r="C922" t="s">
        <v>0</v>
      </c>
      <c r="D922" t="s">
        <v>333</v>
      </c>
      <c r="E922" t="s">
        <v>57</v>
      </c>
      <c r="F922">
        <v>52.0611118718098</v>
      </c>
      <c r="G922">
        <v>51.294101683054002</v>
      </c>
      <c r="H922">
        <v>12.016373267387999</v>
      </c>
      <c r="I922">
        <v>0.68828119910179997</v>
      </c>
      <c r="J922">
        <v>1.9876551755770899</v>
      </c>
      <c r="K922">
        <v>123.977043849412</v>
      </c>
      <c r="L922">
        <v>29.2075021299834</v>
      </c>
      <c r="M922">
        <v>4.4580259613371096</v>
      </c>
      <c r="N922">
        <v>324.99845000460402</v>
      </c>
      <c r="O922">
        <v>167.59554097154299</v>
      </c>
      <c r="P922">
        <v>14.0843972511252</v>
      </c>
      <c r="Q922">
        <v>6.5191703066137698</v>
      </c>
      <c r="R922">
        <v>22.741896262380699</v>
      </c>
      <c r="S922">
        <v>528.961326077698</v>
      </c>
      <c r="T922">
        <v>0</v>
      </c>
      <c r="U922">
        <v>0</v>
      </c>
      <c r="V922">
        <v>168.73122425545799</v>
      </c>
      <c r="W922">
        <v>244.54370575647499</v>
      </c>
    </row>
    <row r="923" spans="1:23" x14ac:dyDescent="0.3">
      <c r="A923" t="s">
        <v>364</v>
      </c>
      <c r="B923" t="s">
        <v>7</v>
      </c>
      <c r="C923" t="s">
        <v>0</v>
      </c>
      <c r="D923" t="s">
        <v>333</v>
      </c>
      <c r="E923" t="s">
        <v>58</v>
      </c>
      <c r="F923">
        <v>38.3089231722631</v>
      </c>
      <c r="G923">
        <v>37.577603413163899</v>
      </c>
      <c r="H923">
        <v>12.810217916679701</v>
      </c>
      <c r="I923">
        <v>0.57741293849638298</v>
      </c>
      <c r="J923">
        <v>1.76228586856915</v>
      </c>
      <c r="K923">
        <v>112.056924106297</v>
      </c>
      <c r="L923">
        <v>18.441161701993799</v>
      </c>
      <c r="M923">
        <v>4.5052865915168399</v>
      </c>
      <c r="N923">
        <v>325.44162499985401</v>
      </c>
      <c r="O923">
        <v>170.94464426273899</v>
      </c>
      <c r="P923">
        <v>13.117360399495</v>
      </c>
      <c r="Q923">
        <v>5.7029541835329898</v>
      </c>
      <c r="R923">
        <v>21.749847494358701</v>
      </c>
      <c r="S923">
        <v>528.961326077698</v>
      </c>
      <c r="T923">
        <v>0</v>
      </c>
      <c r="U923">
        <v>0</v>
      </c>
      <c r="V923">
        <v>179.94850004868701</v>
      </c>
      <c r="W923">
        <v>246.39022530722201</v>
      </c>
    </row>
    <row r="924" spans="1:23" x14ac:dyDescent="0.3">
      <c r="A924" t="s">
        <v>364</v>
      </c>
      <c r="B924" t="s">
        <v>7</v>
      </c>
      <c r="C924" t="s">
        <v>0</v>
      </c>
      <c r="D924" t="s">
        <v>333</v>
      </c>
      <c r="E924" t="s">
        <v>59</v>
      </c>
      <c r="F924">
        <v>56.364401590273701</v>
      </c>
      <c r="G924">
        <v>55.595547827264497</v>
      </c>
      <c r="H924">
        <v>10.9878123863838</v>
      </c>
      <c r="I924">
        <v>0.70514085439110297</v>
      </c>
      <c r="J924">
        <v>1.8939325184918701</v>
      </c>
      <c r="K924">
        <v>130.28700046438601</v>
      </c>
      <c r="L924">
        <v>32.511268947140401</v>
      </c>
      <c r="M924">
        <v>4.1408615947792704</v>
      </c>
      <c r="N924">
        <v>323.346269467507</v>
      </c>
      <c r="O924">
        <v>155.070432890349</v>
      </c>
      <c r="P924">
        <v>14.161108762350599</v>
      </c>
      <c r="Q924">
        <v>6.4925043491913597</v>
      </c>
      <c r="R924">
        <v>22.974015085492301</v>
      </c>
      <c r="S924">
        <v>528.961326077698</v>
      </c>
      <c r="T924">
        <v>0</v>
      </c>
      <c r="U924">
        <v>0</v>
      </c>
      <c r="V924">
        <v>154.28626651310401</v>
      </c>
      <c r="W924">
        <v>240.529483321595</v>
      </c>
    </row>
    <row r="925" spans="1:23" x14ac:dyDescent="0.3">
      <c r="A925" t="s">
        <v>364</v>
      </c>
      <c r="B925" t="s">
        <v>7</v>
      </c>
      <c r="C925" t="s">
        <v>0</v>
      </c>
      <c r="D925" t="s">
        <v>334</v>
      </c>
      <c r="E925" t="s">
        <v>60</v>
      </c>
      <c r="F925">
        <v>59.040060570802702</v>
      </c>
      <c r="G925">
        <v>58.318116100543698</v>
      </c>
      <c r="H925">
        <v>1.9771968664003201</v>
      </c>
      <c r="I925">
        <v>0.72177156020055</v>
      </c>
      <c r="J925">
        <v>1.4289794711319801</v>
      </c>
      <c r="K925">
        <v>120.528447092862</v>
      </c>
      <c r="L925">
        <v>40.912757595208802</v>
      </c>
      <c r="M925">
        <v>1.6711771911748401</v>
      </c>
      <c r="N925">
        <v>356.96051850569199</v>
      </c>
      <c r="O925">
        <v>96.625666784141401</v>
      </c>
      <c r="P925">
        <v>12.975317057004901</v>
      </c>
      <c r="Q925">
        <v>6.46412202310837</v>
      </c>
      <c r="R925">
        <v>20.2018130688197</v>
      </c>
      <c r="S925">
        <v>490.66358161423699</v>
      </c>
      <c r="T925">
        <v>0</v>
      </c>
      <c r="U925">
        <v>0</v>
      </c>
      <c r="V925">
        <v>21.480160640919699</v>
      </c>
      <c r="W925">
        <v>225.836873423584</v>
      </c>
    </row>
    <row r="926" spans="1:23" x14ac:dyDescent="0.3">
      <c r="A926" t="s">
        <v>364</v>
      </c>
      <c r="B926" t="s">
        <v>7</v>
      </c>
      <c r="C926" t="s">
        <v>0</v>
      </c>
      <c r="D926" t="s">
        <v>334</v>
      </c>
      <c r="E926" t="s">
        <v>61</v>
      </c>
      <c r="F926">
        <v>59.008236111937101</v>
      </c>
      <c r="G926">
        <v>58.278821064313</v>
      </c>
      <c r="H926">
        <v>2.16464987187112</v>
      </c>
      <c r="I926">
        <v>0.76252024675122798</v>
      </c>
      <c r="J926">
        <v>1.3101285935973199</v>
      </c>
      <c r="K926">
        <v>125.28589084259499</v>
      </c>
      <c r="L926">
        <v>44.544134033704303</v>
      </c>
      <c r="M926">
        <v>1.84722243367536</v>
      </c>
      <c r="N926">
        <v>358.72436290690302</v>
      </c>
      <c r="O926">
        <v>107.988829720205</v>
      </c>
      <c r="P926">
        <v>12.851862330775001</v>
      </c>
      <c r="Q926">
        <v>6.1109023684572197</v>
      </c>
      <c r="R926">
        <v>20.542597664256601</v>
      </c>
      <c r="S926">
        <v>490.66358161423699</v>
      </c>
      <c r="T926">
        <v>0</v>
      </c>
      <c r="U926">
        <v>0</v>
      </c>
      <c r="V926">
        <v>27.646344727082901</v>
      </c>
      <c r="W926">
        <v>244.32877757827501</v>
      </c>
    </row>
    <row r="927" spans="1:23" x14ac:dyDescent="0.3">
      <c r="A927" t="s">
        <v>364</v>
      </c>
      <c r="B927" t="s">
        <v>7</v>
      </c>
      <c r="C927" t="s">
        <v>0</v>
      </c>
      <c r="D927" t="s">
        <v>334</v>
      </c>
      <c r="E927" t="s">
        <v>62</v>
      </c>
      <c r="F927">
        <v>50.7815685690734</v>
      </c>
      <c r="G927">
        <v>50.0742055112214</v>
      </c>
      <c r="H927">
        <v>2.1217487481287902</v>
      </c>
      <c r="I927">
        <v>0.68905023869391802</v>
      </c>
      <c r="J927">
        <v>1.21789867799617</v>
      </c>
      <c r="K927">
        <v>118.867303439501</v>
      </c>
      <c r="L927">
        <v>31.492803761948799</v>
      </c>
      <c r="M927">
        <v>1.82636780086026</v>
      </c>
      <c r="N927">
        <v>358.83107766016298</v>
      </c>
      <c r="O927">
        <v>110.549693310848</v>
      </c>
      <c r="P927">
        <v>12.469410776071999</v>
      </c>
      <c r="Q927">
        <v>5.7559887664021296</v>
      </c>
      <c r="R927">
        <v>20.2084597704809</v>
      </c>
      <c r="S927">
        <v>490.66358161423699</v>
      </c>
      <c r="T927">
        <v>0</v>
      </c>
      <c r="U927">
        <v>0</v>
      </c>
      <c r="V927">
        <v>28.087552826812999</v>
      </c>
      <c r="W927">
        <v>248.40564369139699</v>
      </c>
    </row>
    <row r="928" spans="1:23" x14ac:dyDescent="0.3">
      <c r="A928" t="s">
        <v>364</v>
      </c>
      <c r="B928" t="s">
        <v>7</v>
      </c>
      <c r="C928" t="s">
        <v>0</v>
      </c>
      <c r="D928" t="s">
        <v>334</v>
      </c>
      <c r="E928" t="s">
        <v>63</v>
      </c>
      <c r="F928">
        <v>69.935117905658601</v>
      </c>
      <c r="G928">
        <v>69.181901422675097</v>
      </c>
      <c r="H928">
        <v>2.1634524129335602</v>
      </c>
      <c r="I928">
        <v>0.82312836775880605</v>
      </c>
      <c r="J928">
        <v>1.5865672826150801</v>
      </c>
      <c r="K928">
        <v>141.89625393553899</v>
      </c>
      <c r="L928">
        <v>42.550260110748297</v>
      </c>
      <c r="M928">
        <v>1.8867692767102899</v>
      </c>
      <c r="N928">
        <v>358.32561520333098</v>
      </c>
      <c r="O928">
        <v>105.954010062096</v>
      </c>
      <c r="P928">
        <v>14.3779663526207</v>
      </c>
      <c r="Q928">
        <v>7.06848146263627</v>
      </c>
      <c r="R928">
        <v>22.585179523429701</v>
      </c>
      <c r="S928">
        <v>490.66358161423699</v>
      </c>
      <c r="T928">
        <v>0</v>
      </c>
      <c r="U928">
        <v>0</v>
      </c>
      <c r="V928">
        <v>24.8097762239939</v>
      </c>
      <c r="W928">
        <v>253.16885507266699</v>
      </c>
    </row>
    <row r="929" spans="1:23" x14ac:dyDescent="0.3">
      <c r="A929" t="s">
        <v>364</v>
      </c>
      <c r="B929" t="s">
        <v>7</v>
      </c>
      <c r="C929" t="s">
        <v>0</v>
      </c>
      <c r="D929" t="s">
        <v>335</v>
      </c>
      <c r="E929" t="s">
        <v>64</v>
      </c>
      <c r="F929">
        <v>69.160611240326801</v>
      </c>
      <c r="G929">
        <v>68.407969910486003</v>
      </c>
      <c r="H929">
        <v>1.3859843081048</v>
      </c>
      <c r="I929">
        <v>0.86969307782663297</v>
      </c>
      <c r="J929">
        <v>1.7598414252069201</v>
      </c>
      <c r="K929">
        <v>132.67854000324701</v>
      </c>
      <c r="L929">
        <v>46.558120340635</v>
      </c>
      <c r="M929">
        <v>1.6136396401352</v>
      </c>
      <c r="N929">
        <v>428.97150966036003</v>
      </c>
      <c r="O929">
        <v>99.378107863791897</v>
      </c>
      <c r="P929">
        <v>15.060508854897799</v>
      </c>
      <c r="Q929">
        <v>6.6320965522316397</v>
      </c>
      <c r="R929">
        <v>24.8346230703307</v>
      </c>
      <c r="S929">
        <v>472.89710431092197</v>
      </c>
      <c r="T929">
        <v>0</v>
      </c>
      <c r="U929">
        <v>0</v>
      </c>
      <c r="V929">
        <v>11.785737486134099</v>
      </c>
      <c r="W929">
        <v>250.02778077288301</v>
      </c>
    </row>
    <row r="930" spans="1:23" x14ac:dyDescent="0.3">
      <c r="A930" t="s">
        <v>364</v>
      </c>
      <c r="B930" t="s">
        <v>7</v>
      </c>
      <c r="C930" t="s">
        <v>0</v>
      </c>
      <c r="D930" t="s">
        <v>335</v>
      </c>
      <c r="E930" t="s">
        <v>65</v>
      </c>
      <c r="F930">
        <v>50.856487117995599</v>
      </c>
      <c r="G930">
        <v>50.146372956019</v>
      </c>
      <c r="H930">
        <v>1.14651765418686</v>
      </c>
      <c r="I930">
        <v>0.76124592846304495</v>
      </c>
      <c r="J930">
        <v>1.2673888079637701</v>
      </c>
      <c r="K930">
        <v>120.81020825891</v>
      </c>
      <c r="L930">
        <v>32.861759005703703</v>
      </c>
      <c r="M930">
        <v>1.4911893126276501</v>
      </c>
      <c r="N930">
        <v>429.87738550875901</v>
      </c>
      <c r="O930">
        <v>106.84401660965599</v>
      </c>
      <c r="P930">
        <v>14.8835692524711</v>
      </c>
      <c r="Q930">
        <v>6.0259042978526196</v>
      </c>
      <c r="R930">
        <v>25.354151676659299</v>
      </c>
      <c r="S930">
        <v>472.89710431092197</v>
      </c>
      <c r="T930">
        <v>0</v>
      </c>
      <c r="U930">
        <v>0</v>
      </c>
      <c r="V930">
        <v>13.164575583192599</v>
      </c>
      <c r="W930">
        <v>272.89729249970202</v>
      </c>
    </row>
    <row r="931" spans="1:23" x14ac:dyDescent="0.3">
      <c r="A931" t="s">
        <v>364</v>
      </c>
      <c r="B931" t="s">
        <v>7</v>
      </c>
      <c r="C931" t="s">
        <v>0</v>
      </c>
      <c r="D931" t="s">
        <v>335</v>
      </c>
      <c r="E931" t="s">
        <v>66</v>
      </c>
      <c r="F931">
        <v>44.041099089248199</v>
      </c>
      <c r="G931">
        <v>43.351036679222403</v>
      </c>
      <c r="H931">
        <v>1.12510075361964</v>
      </c>
      <c r="I931">
        <v>0.69815456857940605</v>
      </c>
      <c r="J931">
        <v>1.1483694657608099</v>
      </c>
      <c r="K931">
        <v>115.247459786969</v>
      </c>
      <c r="L931">
        <v>24.632887427390202</v>
      </c>
      <c r="M931">
        <v>1.4347666413059701</v>
      </c>
      <c r="N931">
        <v>429.731760842119</v>
      </c>
      <c r="O931">
        <v>106.80067354794301</v>
      </c>
      <c r="P931">
        <v>14.6443878246392</v>
      </c>
      <c r="Q931">
        <v>5.8187356950853504</v>
      </c>
      <c r="R931">
        <v>25.094253552965199</v>
      </c>
      <c r="S931">
        <v>472.89710431092197</v>
      </c>
      <c r="T931">
        <v>0</v>
      </c>
      <c r="U931">
        <v>0</v>
      </c>
      <c r="V931">
        <v>13.9712554547965</v>
      </c>
      <c r="W931">
        <v>273.78714801309098</v>
      </c>
    </row>
    <row r="932" spans="1:23" x14ac:dyDescent="0.3">
      <c r="A932" t="s">
        <v>364</v>
      </c>
      <c r="B932" t="s">
        <v>7</v>
      </c>
      <c r="C932" t="s">
        <v>0</v>
      </c>
      <c r="D932" t="s">
        <v>335</v>
      </c>
      <c r="E932" t="s">
        <v>67</v>
      </c>
      <c r="F932">
        <v>53.998875702646203</v>
      </c>
      <c r="G932">
        <v>53.287166754045202</v>
      </c>
      <c r="H932">
        <v>1.3855611775319301</v>
      </c>
      <c r="I932">
        <v>0.75995438050797903</v>
      </c>
      <c r="J932">
        <v>1.3365690519800899</v>
      </c>
      <c r="K932">
        <v>123.43237839237401</v>
      </c>
      <c r="L932">
        <v>30.006650910768801</v>
      </c>
      <c r="M932">
        <v>1.4320199211396401</v>
      </c>
      <c r="N932">
        <v>428.880512878449</v>
      </c>
      <c r="O932">
        <v>99.847581508662401</v>
      </c>
      <c r="P932">
        <v>14.952976092258799</v>
      </c>
      <c r="Q932">
        <v>6.0784184041123499</v>
      </c>
      <c r="R932">
        <v>25.423547209865799</v>
      </c>
      <c r="S932">
        <v>472.89710431092197</v>
      </c>
      <c r="T932">
        <v>0</v>
      </c>
      <c r="U932">
        <v>0</v>
      </c>
      <c r="V932">
        <v>14.132639328215999</v>
      </c>
      <c r="W932">
        <v>266.39724083022298</v>
      </c>
    </row>
    <row r="933" spans="1:23" x14ac:dyDescent="0.3">
      <c r="A933" t="s">
        <v>364</v>
      </c>
      <c r="B933" t="s">
        <v>7</v>
      </c>
      <c r="C933" t="s">
        <v>0</v>
      </c>
      <c r="D933" t="s">
        <v>336</v>
      </c>
      <c r="E933" t="s">
        <v>68</v>
      </c>
      <c r="F933">
        <v>60.339393934927898</v>
      </c>
      <c r="G933">
        <v>59.702660645447303</v>
      </c>
      <c r="H933">
        <v>1.76067742124166</v>
      </c>
      <c r="I933">
        <v>0.85862336626061098</v>
      </c>
      <c r="J933">
        <v>1.4696215469979199</v>
      </c>
      <c r="K933">
        <v>121.823838252207</v>
      </c>
      <c r="L933">
        <v>36.402981555943299</v>
      </c>
      <c r="M933">
        <v>1.09840215474064</v>
      </c>
      <c r="N933">
        <v>377.24845336768698</v>
      </c>
      <c r="O933">
        <v>85.715518045169304</v>
      </c>
      <c r="P933">
        <v>11.747233599171899</v>
      </c>
      <c r="Q933">
        <v>5.3691867680253402</v>
      </c>
      <c r="R933">
        <v>19.104005060235298</v>
      </c>
      <c r="S933">
        <v>368.04869410560701</v>
      </c>
      <c r="T933">
        <v>0</v>
      </c>
      <c r="U933">
        <v>0</v>
      </c>
      <c r="V933">
        <v>12.9342352774191</v>
      </c>
      <c r="W933">
        <v>230.512204402138</v>
      </c>
    </row>
    <row r="934" spans="1:23" x14ac:dyDescent="0.3">
      <c r="A934" t="s">
        <v>364</v>
      </c>
      <c r="B934" t="s">
        <v>7</v>
      </c>
      <c r="C934" t="s">
        <v>0</v>
      </c>
      <c r="D934" t="s">
        <v>336</v>
      </c>
      <c r="E934" t="s">
        <v>69</v>
      </c>
      <c r="F934">
        <v>52.355691899422602</v>
      </c>
      <c r="G934">
        <v>51.748648564764601</v>
      </c>
      <c r="H934">
        <v>1.53555390447412</v>
      </c>
      <c r="I934">
        <v>0.79036590598526202</v>
      </c>
      <c r="J934">
        <v>1.05527412379622</v>
      </c>
      <c r="K934">
        <v>118.21599248593</v>
      </c>
      <c r="L934">
        <v>28.992005485621899</v>
      </c>
      <c r="M934">
        <v>1.0296803667944601</v>
      </c>
      <c r="N934">
        <v>377.40389234760499</v>
      </c>
      <c r="O934">
        <v>88.582553605573295</v>
      </c>
      <c r="P934">
        <v>11.7169188399455</v>
      </c>
      <c r="Q934">
        <v>5.2355297601375899</v>
      </c>
      <c r="R934">
        <v>19.2621153886227</v>
      </c>
      <c r="S934">
        <v>368.04869410560701</v>
      </c>
      <c r="T934">
        <v>0</v>
      </c>
      <c r="U934">
        <v>0</v>
      </c>
      <c r="V934">
        <v>18.5849375161567</v>
      </c>
      <c r="W934">
        <v>239.14086258626199</v>
      </c>
    </row>
    <row r="935" spans="1:23" x14ac:dyDescent="0.3">
      <c r="A935" t="s">
        <v>364</v>
      </c>
      <c r="B935" t="s">
        <v>7</v>
      </c>
      <c r="C935" t="s">
        <v>0</v>
      </c>
      <c r="D935" t="s">
        <v>336</v>
      </c>
      <c r="E935" t="s">
        <v>70</v>
      </c>
      <c r="F935">
        <v>46.011164841745703</v>
      </c>
      <c r="G935">
        <v>45.424714467381399</v>
      </c>
      <c r="H935">
        <v>1.6548902455613601</v>
      </c>
      <c r="I935">
        <v>0.72668113736055695</v>
      </c>
      <c r="J935">
        <v>0.922542102076644</v>
      </c>
      <c r="K935">
        <v>112.154623656992</v>
      </c>
      <c r="L935">
        <v>22.454516222295901</v>
      </c>
      <c r="M935">
        <v>0.97403999546063003</v>
      </c>
      <c r="N935">
        <v>377.27335846749099</v>
      </c>
      <c r="O935">
        <v>88.788408411644298</v>
      </c>
      <c r="P935">
        <v>11.4427760241038</v>
      </c>
      <c r="Q935">
        <v>5.0136862463744798</v>
      </c>
      <c r="R935">
        <v>18.952829524332898</v>
      </c>
      <c r="S935">
        <v>368.04869410560701</v>
      </c>
      <c r="T935">
        <v>0</v>
      </c>
      <c r="U935">
        <v>0</v>
      </c>
      <c r="V935">
        <v>21.407709114909402</v>
      </c>
      <c r="W935">
        <v>239.28468669853399</v>
      </c>
    </row>
    <row r="936" spans="1:23" x14ac:dyDescent="0.3">
      <c r="A936" t="s">
        <v>364</v>
      </c>
      <c r="B936" t="s">
        <v>7</v>
      </c>
      <c r="C936" t="s">
        <v>0</v>
      </c>
      <c r="D936" t="s">
        <v>336</v>
      </c>
      <c r="E936" t="s">
        <v>71</v>
      </c>
      <c r="F936">
        <v>56.460150551613602</v>
      </c>
      <c r="G936">
        <v>55.849373586307102</v>
      </c>
      <c r="H936">
        <v>1.7844001916691199</v>
      </c>
      <c r="I936">
        <v>0.79918152783258001</v>
      </c>
      <c r="J936">
        <v>1.1051845116135499</v>
      </c>
      <c r="K936">
        <v>122.718036838749</v>
      </c>
      <c r="L936">
        <v>26.637521168709</v>
      </c>
      <c r="M936">
        <v>1.0495642269022001</v>
      </c>
      <c r="N936">
        <v>377.11232311520001</v>
      </c>
      <c r="O936">
        <v>86.127446059609298</v>
      </c>
      <c r="P936">
        <v>11.9220324992913</v>
      </c>
      <c r="Q936">
        <v>5.32477224920002</v>
      </c>
      <c r="R936">
        <v>19.6011433474109</v>
      </c>
      <c r="S936">
        <v>368.04869410560701</v>
      </c>
      <c r="T936">
        <v>0</v>
      </c>
      <c r="U936">
        <v>0</v>
      </c>
      <c r="V936">
        <v>22.011202398953099</v>
      </c>
      <c r="W936">
        <v>240.19874417900101</v>
      </c>
    </row>
    <row r="937" spans="1:23" x14ac:dyDescent="0.3">
      <c r="A937" t="s">
        <v>364</v>
      </c>
      <c r="B937" t="s">
        <v>7</v>
      </c>
      <c r="C937" t="s">
        <v>0</v>
      </c>
      <c r="D937" t="s">
        <v>337</v>
      </c>
      <c r="E937" t="s">
        <v>72</v>
      </c>
      <c r="F937">
        <v>58.555055249896</v>
      </c>
      <c r="G937">
        <v>57.902981604748298</v>
      </c>
      <c r="H937">
        <v>2.1830821268200902</v>
      </c>
      <c r="I937">
        <v>0.95460769943271995</v>
      </c>
      <c r="J937">
        <v>1.20169928007275</v>
      </c>
      <c r="K937">
        <v>139.098281281054</v>
      </c>
      <c r="L937">
        <v>22.820101145114801</v>
      </c>
      <c r="M937">
        <v>1.01566920423277</v>
      </c>
      <c r="N937">
        <v>259.32636777814702</v>
      </c>
      <c r="O937">
        <v>100.779257903622</v>
      </c>
      <c r="P937">
        <v>13.0589360435924</v>
      </c>
      <c r="Q937">
        <v>5.5938281896738804</v>
      </c>
      <c r="R937">
        <v>21.8449757917361</v>
      </c>
      <c r="S937">
        <v>365.455024956062</v>
      </c>
      <c r="T937">
        <v>0</v>
      </c>
      <c r="U937">
        <v>0</v>
      </c>
      <c r="V937">
        <v>26.327857790859401</v>
      </c>
      <c r="W937">
        <v>275.28057265612802</v>
      </c>
    </row>
    <row r="938" spans="1:23" x14ac:dyDescent="0.3">
      <c r="A938" t="s">
        <v>364</v>
      </c>
      <c r="B938" t="s">
        <v>7</v>
      </c>
      <c r="C938" t="s">
        <v>0</v>
      </c>
      <c r="D938" t="s">
        <v>337</v>
      </c>
      <c r="E938" t="s">
        <v>73</v>
      </c>
      <c r="F938">
        <v>58.318422621563499</v>
      </c>
      <c r="G938">
        <v>57.650141427075098</v>
      </c>
      <c r="H938">
        <v>2.35691031861605</v>
      </c>
      <c r="I938">
        <v>1.02639389278286</v>
      </c>
      <c r="J938">
        <v>1.10113528374633</v>
      </c>
      <c r="K938">
        <v>146.931318053448</v>
      </c>
      <c r="L938">
        <v>30.3789758873151</v>
      </c>
      <c r="M938">
        <v>1.03528255497226</v>
      </c>
      <c r="N938">
        <v>260.34772344991097</v>
      </c>
      <c r="O938">
        <v>110.076985993314</v>
      </c>
      <c r="P938">
        <v>14.018504698955001</v>
      </c>
      <c r="Q938">
        <v>5.9846699805173902</v>
      </c>
      <c r="R938">
        <v>23.498584531160599</v>
      </c>
      <c r="S938">
        <v>365.455024956062</v>
      </c>
      <c r="T938">
        <v>0</v>
      </c>
      <c r="U938">
        <v>0</v>
      </c>
      <c r="V938">
        <v>31.413817107213202</v>
      </c>
      <c r="W938">
        <v>298.75518649976101</v>
      </c>
    </row>
    <row r="939" spans="1:23" x14ac:dyDescent="0.3">
      <c r="A939" t="s">
        <v>364</v>
      </c>
      <c r="B939" t="s">
        <v>7</v>
      </c>
      <c r="C939" t="s">
        <v>0</v>
      </c>
      <c r="D939" t="s">
        <v>337</v>
      </c>
      <c r="E939" t="s">
        <v>74</v>
      </c>
      <c r="F939">
        <v>50.311594963409</v>
      </c>
      <c r="G939">
        <v>49.663511299945398</v>
      </c>
      <c r="H939">
        <v>2.52905340595286</v>
      </c>
      <c r="I939">
        <v>0.96594487649051297</v>
      </c>
      <c r="J939">
        <v>0.95190165134210403</v>
      </c>
      <c r="K939">
        <v>140.79756564501</v>
      </c>
      <c r="L939">
        <v>22.8232574979689</v>
      </c>
      <c r="M939">
        <v>0.95506484606747599</v>
      </c>
      <c r="N939">
        <v>260.20965252273697</v>
      </c>
      <c r="O939">
        <v>110.166333313553</v>
      </c>
      <c r="P939">
        <v>13.834922206862601</v>
      </c>
      <c r="Q939">
        <v>5.8337220129735901</v>
      </c>
      <c r="R939">
        <v>23.292537538534202</v>
      </c>
      <c r="S939">
        <v>365.455024956062</v>
      </c>
      <c r="T939">
        <v>0</v>
      </c>
      <c r="U939">
        <v>0</v>
      </c>
      <c r="V939">
        <v>34.058165796446502</v>
      </c>
      <c r="W939">
        <v>299.32705306153798</v>
      </c>
    </row>
    <row r="940" spans="1:23" x14ac:dyDescent="0.3">
      <c r="A940" t="s">
        <v>364</v>
      </c>
      <c r="B940" t="s">
        <v>7</v>
      </c>
      <c r="C940" t="s">
        <v>0</v>
      </c>
      <c r="D940" t="s">
        <v>337</v>
      </c>
      <c r="E940" t="s">
        <v>75</v>
      </c>
      <c r="F940">
        <v>55.5925153876818</v>
      </c>
      <c r="G940">
        <v>54.936182155525898</v>
      </c>
      <c r="H940">
        <v>2.64334497422827</v>
      </c>
      <c r="I940">
        <v>0.98668670611503695</v>
      </c>
      <c r="J940">
        <v>1.0502225028334999</v>
      </c>
      <c r="K940">
        <v>142.81754994487201</v>
      </c>
      <c r="L940">
        <v>25.425908803637601</v>
      </c>
      <c r="M940">
        <v>0.958995048413809</v>
      </c>
      <c r="N940">
        <v>259.70908352991501</v>
      </c>
      <c r="O940">
        <v>104.192992269819</v>
      </c>
      <c r="P940">
        <v>13.7034691313323</v>
      </c>
      <c r="Q940">
        <v>5.8231946748390904</v>
      </c>
      <c r="R940">
        <v>23.006080172351101</v>
      </c>
      <c r="S940">
        <v>365.455024956062</v>
      </c>
      <c r="T940">
        <v>0</v>
      </c>
      <c r="U940">
        <v>0</v>
      </c>
      <c r="V940">
        <v>34.657316354143298</v>
      </c>
      <c r="W940">
        <v>290.936721946707</v>
      </c>
    </row>
    <row r="941" spans="1:23" x14ac:dyDescent="0.3">
      <c r="A941" t="s">
        <v>364</v>
      </c>
      <c r="B941" t="s">
        <v>7</v>
      </c>
      <c r="C941" t="s">
        <v>0</v>
      </c>
      <c r="D941" t="s">
        <v>338</v>
      </c>
      <c r="E941" t="s">
        <v>76</v>
      </c>
      <c r="F941">
        <v>45.429479221514903</v>
      </c>
      <c r="G941">
        <v>44.831717990476299</v>
      </c>
      <c r="H941">
        <v>3.2926559945228702</v>
      </c>
      <c r="I941">
        <v>0.76300655004279405</v>
      </c>
      <c r="J941">
        <v>1.13808416079732</v>
      </c>
      <c r="K941">
        <v>96.145046265326201</v>
      </c>
      <c r="L941">
        <v>17.202563015991501</v>
      </c>
      <c r="M941">
        <v>0.838416694601818</v>
      </c>
      <c r="N941">
        <v>288.41590345154498</v>
      </c>
      <c r="O941">
        <v>80.313133081409802</v>
      </c>
      <c r="P941">
        <v>11.160795080273401</v>
      </c>
      <c r="Q941">
        <v>4.5089071089619601</v>
      </c>
      <c r="R941">
        <v>18.944747769763801</v>
      </c>
      <c r="S941">
        <v>363.69813877493499</v>
      </c>
      <c r="T941">
        <v>0</v>
      </c>
      <c r="U941">
        <v>0</v>
      </c>
      <c r="V941">
        <v>29.0892390723067</v>
      </c>
      <c r="W941">
        <v>191.060259341006</v>
      </c>
    </row>
    <row r="942" spans="1:23" x14ac:dyDescent="0.3">
      <c r="A942" t="s">
        <v>364</v>
      </c>
      <c r="B942" t="s">
        <v>7</v>
      </c>
      <c r="C942" t="s">
        <v>0</v>
      </c>
      <c r="D942" t="s">
        <v>338</v>
      </c>
      <c r="E942" t="s">
        <v>77</v>
      </c>
      <c r="F942">
        <v>45.142406901313898</v>
      </c>
      <c r="G942">
        <v>44.538306108601901</v>
      </c>
      <c r="H942">
        <v>3.0260809569108198</v>
      </c>
      <c r="I942">
        <v>0.790117653856104</v>
      </c>
      <c r="J942">
        <v>1.1079098451848499</v>
      </c>
      <c r="K942">
        <v>102.76400533409701</v>
      </c>
      <c r="L942">
        <v>12.8260017749864</v>
      </c>
      <c r="M942">
        <v>0.90066748721364298</v>
      </c>
      <c r="N942">
        <v>289.18972918788802</v>
      </c>
      <c r="O942">
        <v>89.689670581263499</v>
      </c>
      <c r="P942">
        <v>12.090670294302599</v>
      </c>
      <c r="Q942">
        <v>4.8679674412629703</v>
      </c>
      <c r="R942">
        <v>20.557075567104601</v>
      </c>
      <c r="S942">
        <v>363.69813877493499</v>
      </c>
      <c r="T942">
        <v>0</v>
      </c>
      <c r="U942">
        <v>0</v>
      </c>
      <c r="V942">
        <v>34.584370360463502</v>
      </c>
      <c r="W942">
        <v>209.84812216182701</v>
      </c>
    </row>
    <row r="943" spans="1:23" x14ac:dyDescent="0.3">
      <c r="A943" t="s">
        <v>364</v>
      </c>
      <c r="B943" t="s">
        <v>7</v>
      </c>
      <c r="C943" t="s">
        <v>0</v>
      </c>
      <c r="D943" t="s">
        <v>338</v>
      </c>
      <c r="E943" t="s">
        <v>78</v>
      </c>
      <c r="F943">
        <v>39.090684019699701</v>
      </c>
      <c r="G943">
        <v>38.505682767813902</v>
      </c>
      <c r="H943">
        <v>2.9481223745241101</v>
      </c>
      <c r="I943">
        <v>0.732438981338985</v>
      </c>
      <c r="J943">
        <v>0.97167082342943201</v>
      </c>
      <c r="K943">
        <v>97.932230590097106</v>
      </c>
      <c r="L943">
        <v>8.17025468182295</v>
      </c>
      <c r="M943">
        <v>0.83619827431290095</v>
      </c>
      <c r="N943">
        <v>289.03788581395901</v>
      </c>
      <c r="O943">
        <v>89.546716922100103</v>
      </c>
      <c r="P943">
        <v>11.945376827092099</v>
      </c>
      <c r="Q943">
        <v>4.7567761613186397</v>
      </c>
      <c r="R943">
        <v>20.382177558970799</v>
      </c>
      <c r="S943">
        <v>363.69813877493499</v>
      </c>
      <c r="T943">
        <v>0</v>
      </c>
      <c r="U943">
        <v>0</v>
      </c>
      <c r="V943">
        <v>35.743839953212003</v>
      </c>
      <c r="W943">
        <v>210.153974711693</v>
      </c>
    </row>
    <row r="944" spans="1:23" x14ac:dyDescent="0.3">
      <c r="A944" t="s">
        <v>364</v>
      </c>
      <c r="B944" t="s">
        <v>7</v>
      </c>
      <c r="C944" t="s">
        <v>0</v>
      </c>
      <c r="D944" t="s">
        <v>338</v>
      </c>
      <c r="E944" t="s">
        <v>79</v>
      </c>
      <c r="F944">
        <v>51.045028345317398</v>
      </c>
      <c r="G944">
        <v>50.413452681841299</v>
      </c>
      <c r="H944">
        <v>3.3843827376235902</v>
      </c>
      <c r="I944">
        <v>0.88434519173430004</v>
      </c>
      <c r="J944">
        <v>1.19735888898524</v>
      </c>
      <c r="K944">
        <v>106.715878324423</v>
      </c>
      <c r="L944">
        <v>27.613067192830201</v>
      </c>
      <c r="M944">
        <v>0.89694326282791603</v>
      </c>
      <c r="N944">
        <v>289.369613576738</v>
      </c>
      <c r="O944">
        <v>86.918006963913598</v>
      </c>
      <c r="P944">
        <v>12.2083534605041</v>
      </c>
      <c r="Q944">
        <v>4.9187985508999201</v>
      </c>
      <c r="R944">
        <v>20.764077105918101</v>
      </c>
      <c r="S944">
        <v>363.69813877493499</v>
      </c>
      <c r="T944">
        <v>0</v>
      </c>
      <c r="U944">
        <v>0</v>
      </c>
      <c r="V944">
        <v>34.094024431005302</v>
      </c>
      <c r="W944">
        <v>209.109019524205</v>
      </c>
    </row>
    <row r="945" spans="1:23" x14ac:dyDescent="0.3">
      <c r="A945" t="s">
        <v>364</v>
      </c>
      <c r="B945" t="s">
        <v>7</v>
      </c>
      <c r="C945" t="s">
        <v>0</v>
      </c>
      <c r="D945" t="s">
        <v>339</v>
      </c>
      <c r="E945" t="s">
        <v>80</v>
      </c>
      <c r="F945">
        <v>49.201004918911401</v>
      </c>
      <c r="G945">
        <v>48.597092162429298</v>
      </c>
      <c r="H945">
        <v>5.33998167049364</v>
      </c>
      <c r="I945">
        <v>0.86090473462417905</v>
      </c>
      <c r="J945">
        <v>1.5053049414398401</v>
      </c>
      <c r="K945">
        <v>87.132482351396504</v>
      </c>
      <c r="L945">
        <v>32.228984330091698</v>
      </c>
      <c r="M945">
        <v>0.92067629730531297</v>
      </c>
      <c r="N945">
        <v>251.081862036324</v>
      </c>
      <c r="O945">
        <v>77.668425480358394</v>
      </c>
      <c r="P945">
        <v>10.486645686309</v>
      </c>
      <c r="Q945">
        <v>4.0949380701122102</v>
      </c>
      <c r="R945">
        <v>17.979590549207799</v>
      </c>
      <c r="S945">
        <v>333.62446344633503</v>
      </c>
      <c r="T945">
        <v>0</v>
      </c>
      <c r="U945">
        <v>0</v>
      </c>
      <c r="V945">
        <v>27.765678082020901</v>
      </c>
      <c r="W945">
        <v>170.972934842624</v>
      </c>
    </row>
    <row r="946" spans="1:23" x14ac:dyDescent="0.3">
      <c r="A946" t="s">
        <v>364</v>
      </c>
      <c r="B946" t="s">
        <v>7</v>
      </c>
      <c r="C946" t="s">
        <v>0</v>
      </c>
      <c r="D946" t="s">
        <v>339</v>
      </c>
      <c r="E946" t="s">
        <v>81</v>
      </c>
      <c r="F946">
        <v>48.396962202335303</v>
      </c>
      <c r="G946">
        <v>47.789031553960498</v>
      </c>
      <c r="H946">
        <v>4.2070350161954302</v>
      </c>
      <c r="I946">
        <v>0.881823230313872</v>
      </c>
      <c r="J946">
        <v>1.4508224605451601</v>
      </c>
      <c r="K946">
        <v>89.588976313243904</v>
      </c>
      <c r="L946">
        <v>33.2769951214526</v>
      </c>
      <c r="M946">
        <v>0.96127747947825504</v>
      </c>
      <c r="N946">
        <v>251.79013722712199</v>
      </c>
      <c r="O946">
        <v>84.794143201290296</v>
      </c>
      <c r="P946">
        <v>11.0263889042039</v>
      </c>
      <c r="Q946">
        <v>4.2796806862102299</v>
      </c>
      <c r="R946">
        <v>18.946053292049999</v>
      </c>
      <c r="S946">
        <v>333.62446344633503</v>
      </c>
      <c r="T946">
        <v>0</v>
      </c>
      <c r="U946">
        <v>0</v>
      </c>
      <c r="V946">
        <v>35.496282135528404</v>
      </c>
      <c r="W946">
        <v>183.63671886301199</v>
      </c>
    </row>
    <row r="947" spans="1:23" x14ac:dyDescent="0.3">
      <c r="A947" t="s">
        <v>364</v>
      </c>
      <c r="B947" t="s">
        <v>7</v>
      </c>
      <c r="C947" t="s">
        <v>0</v>
      </c>
      <c r="D947" t="s">
        <v>339</v>
      </c>
      <c r="E947" t="s">
        <v>177</v>
      </c>
      <c r="F947">
        <v>39.5823042149161</v>
      </c>
      <c r="G947">
        <v>39.010296730353303</v>
      </c>
      <c r="H947">
        <v>3.89917438116884</v>
      </c>
      <c r="I947">
        <v>0.77600217848069197</v>
      </c>
      <c r="J947">
        <v>1.1693729935395301</v>
      </c>
      <c r="K947">
        <v>82.1648184880965</v>
      </c>
      <c r="L947">
        <v>23.671589109686199</v>
      </c>
      <c r="M947">
        <v>0.87308504109839302</v>
      </c>
      <c r="N947">
        <v>251.442902568253</v>
      </c>
      <c r="O947">
        <v>84.129886085260793</v>
      </c>
      <c r="P947">
        <v>10.7480101418736</v>
      </c>
      <c r="Q947">
        <v>4.1185753306497297</v>
      </c>
      <c r="R947">
        <v>18.543691158714701</v>
      </c>
      <c r="S947">
        <v>333.62446344633503</v>
      </c>
      <c r="T947">
        <v>0</v>
      </c>
      <c r="U947">
        <v>0</v>
      </c>
      <c r="V947">
        <v>41.653692329188303</v>
      </c>
      <c r="W947">
        <v>182.94782616778801</v>
      </c>
    </row>
    <row r="948" spans="1:23" x14ac:dyDescent="0.3">
      <c r="A948" t="s">
        <v>364</v>
      </c>
      <c r="B948" t="s">
        <v>7</v>
      </c>
      <c r="C948" t="s">
        <v>0</v>
      </c>
      <c r="D948" t="s">
        <v>339</v>
      </c>
      <c r="E948" t="s">
        <v>178</v>
      </c>
      <c r="F948">
        <v>46.8664984081935</v>
      </c>
      <c r="G948">
        <v>46.268868174354601</v>
      </c>
      <c r="H948">
        <v>5.4073977786224603</v>
      </c>
      <c r="I948">
        <v>0.84498656219895696</v>
      </c>
      <c r="J948">
        <v>1.4315832646400199</v>
      </c>
      <c r="K948">
        <v>88.862671712278498</v>
      </c>
      <c r="L948">
        <v>25.657960429944399</v>
      </c>
      <c r="M948">
        <v>0.92618715687521802</v>
      </c>
      <c r="N948">
        <v>251.35121247210799</v>
      </c>
      <c r="O948">
        <v>82.017513458484004</v>
      </c>
      <c r="P948">
        <v>11.0813550467021</v>
      </c>
      <c r="Q948">
        <v>4.2982411076705702</v>
      </c>
      <c r="R948">
        <v>19.0421898053532</v>
      </c>
      <c r="S948">
        <v>333.62446344633503</v>
      </c>
      <c r="T948">
        <v>0</v>
      </c>
      <c r="U948">
        <v>0</v>
      </c>
      <c r="V948">
        <v>37.467777413990298</v>
      </c>
      <c r="W948">
        <v>182.250292921837</v>
      </c>
    </row>
    <row r="949" spans="1:23" x14ac:dyDescent="0.3">
      <c r="A949" t="s">
        <v>364</v>
      </c>
      <c r="B949" t="s">
        <v>7</v>
      </c>
      <c r="C949" t="s">
        <v>0</v>
      </c>
      <c r="D949" t="s">
        <v>340</v>
      </c>
      <c r="E949" t="s">
        <v>192</v>
      </c>
      <c r="F949">
        <v>39.381830911921298</v>
      </c>
      <c r="G949">
        <v>38.792845975097201</v>
      </c>
      <c r="H949">
        <v>8.8385438801274798</v>
      </c>
      <c r="I949">
        <v>0.81051840412223697</v>
      </c>
      <c r="J949">
        <v>2.0601718730684402</v>
      </c>
      <c r="K949">
        <v>73.050071069240303</v>
      </c>
      <c r="L949">
        <v>2.2309750121234</v>
      </c>
      <c r="M949">
        <v>0.95937796131230502</v>
      </c>
      <c r="N949">
        <v>354.983197708001</v>
      </c>
      <c r="O949">
        <v>78.316431975184997</v>
      </c>
      <c r="P949">
        <v>10.0338952556016</v>
      </c>
      <c r="Q949">
        <v>3.9053584274888098</v>
      </c>
      <c r="R949">
        <v>17.155194733195099</v>
      </c>
      <c r="S949">
        <v>316.51274728583797</v>
      </c>
      <c r="T949">
        <v>0</v>
      </c>
      <c r="U949">
        <v>0</v>
      </c>
      <c r="V949">
        <v>40.933524841341097</v>
      </c>
      <c r="W949">
        <v>160.36317486146299</v>
      </c>
    </row>
    <row r="950" spans="1:23" x14ac:dyDescent="0.3">
      <c r="A950" t="s">
        <v>364</v>
      </c>
      <c r="B950" t="s">
        <v>7</v>
      </c>
      <c r="C950" t="s">
        <v>0</v>
      </c>
      <c r="D950" t="s">
        <v>340</v>
      </c>
      <c r="E950" t="s">
        <v>194</v>
      </c>
      <c r="F950">
        <v>42.212198110974199</v>
      </c>
      <c r="G950">
        <v>41.6110890150931</v>
      </c>
      <c r="H950">
        <v>6.7621449516770999</v>
      </c>
      <c r="I950">
        <v>0.867796554642701</v>
      </c>
      <c r="J950">
        <v>1.95108077196228</v>
      </c>
      <c r="K950">
        <v>80.147890801148407</v>
      </c>
      <c r="L950">
        <v>2.6634168968537599</v>
      </c>
      <c r="M950">
        <v>1.0402225396417899</v>
      </c>
      <c r="N950">
        <v>355.90681458622498</v>
      </c>
      <c r="O950">
        <v>86.939656399437396</v>
      </c>
      <c r="P950">
        <v>10.977295321610701</v>
      </c>
      <c r="Q950">
        <v>4.2596893245693002</v>
      </c>
      <c r="R950">
        <v>18.81265962446</v>
      </c>
      <c r="S950">
        <v>316.51274728583797</v>
      </c>
      <c r="T950">
        <v>0</v>
      </c>
      <c r="U950">
        <v>0</v>
      </c>
      <c r="V950">
        <v>46.457994050129898</v>
      </c>
      <c r="W950">
        <v>178.01201438905099</v>
      </c>
    </row>
    <row r="951" spans="1:23" x14ac:dyDescent="0.3">
      <c r="A951" t="s">
        <v>364</v>
      </c>
      <c r="B951" t="s">
        <v>7</v>
      </c>
      <c r="C951" t="s">
        <v>0</v>
      </c>
      <c r="D951" t="s">
        <v>340</v>
      </c>
      <c r="E951" t="s">
        <v>196</v>
      </c>
      <c r="F951">
        <v>34.441065854386402</v>
      </c>
      <c r="G951">
        <v>33.8831103457022</v>
      </c>
      <c r="H951">
        <v>4.5827638979216498</v>
      </c>
      <c r="I951">
        <v>0.76044987499137895</v>
      </c>
      <c r="J951">
        <v>1.4258408759132499</v>
      </c>
      <c r="K951">
        <v>74.892146968278198</v>
      </c>
      <c r="L951">
        <v>1.70458948533239</v>
      </c>
      <c r="M951">
        <v>0.914357840158187</v>
      </c>
      <c r="N951">
        <v>355.62269678157099</v>
      </c>
      <c r="O951">
        <v>85.514979541895599</v>
      </c>
      <c r="P951">
        <v>10.968554033592801</v>
      </c>
      <c r="Q951">
        <v>4.1524495567173298</v>
      </c>
      <c r="R951">
        <v>18.9659118739485</v>
      </c>
      <c r="S951">
        <v>316.51274728583797</v>
      </c>
      <c r="T951">
        <v>0</v>
      </c>
      <c r="U951">
        <v>0</v>
      </c>
      <c r="V951">
        <v>45.357482123254002</v>
      </c>
      <c r="W951">
        <v>182.289078214759</v>
      </c>
    </row>
    <row r="952" spans="1:23" x14ac:dyDescent="0.3">
      <c r="A952" t="s">
        <v>364</v>
      </c>
      <c r="B952" t="s">
        <v>7</v>
      </c>
      <c r="C952" t="s">
        <v>0</v>
      </c>
      <c r="D952" t="s">
        <v>340</v>
      </c>
      <c r="E952" t="s">
        <v>198</v>
      </c>
      <c r="F952">
        <v>38.851526043263597</v>
      </c>
      <c r="G952">
        <v>38.249233524488801</v>
      </c>
      <c r="H952">
        <v>8.8118318266997804</v>
      </c>
      <c r="I952">
        <v>0.86779293809330804</v>
      </c>
      <c r="J952">
        <v>1.99338010336724</v>
      </c>
      <c r="K952">
        <v>77.593017143143598</v>
      </c>
      <c r="L952">
        <v>2.6583707057888701</v>
      </c>
      <c r="M952">
        <v>0.92446008867617002</v>
      </c>
      <c r="N952">
        <v>355.66101565405199</v>
      </c>
      <c r="O952">
        <v>82.749536817825302</v>
      </c>
      <c r="P952">
        <v>11.0987741677817</v>
      </c>
      <c r="Q952">
        <v>4.2099446575906097</v>
      </c>
      <c r="R952">
        <v>19.1539231546206</v>
      </c>
      <c r="S952">
        <v>316.51274728583797</v>
      </c>
      <c r="T952">
        <v>0</v>
      </c>
      <c r="U952">
        <v>0</v>
      </c>
      <c r="V952">
        <v>49.446597088479997</v>
      </c>
      <c r="W952">
        <v>178.80852219142</v>
      </c>
    </row>
    <row r="953" spans="1:23" x14ac:dyDescent="0.3">
      <c r="A953" t="s">
        <v>364</v>
      </c>
      <c r="B953" t="s">
        <v>7</v>
      </c>
      <c r="C953" t="s">
        <v>0</v>
      </c>
      <c r="D953" t="s">
        <v>341</v>
      </c>
      <c r="E953" t="s">
        <v>199</v>
      </c>
      <c r="F953">
        <v>47.829032301823702</v>
      </c>
      <c r="G953">
        <v>47.274149704293698</v>
      </c>
      <c r="H953">
        <v>4.9544692039352896</v>
      </c>
      <c r="I953">
        <v>0.80792430764259404</v>
      </c>
      <c r="J953">
        <v>1.1060958347491101</v>
      </c>
      <c r="K953">
        <v>73.622656803358694</v>
      </c>
      <c r="L953">
        <v>29.6355567093151</v>
      </c>
      <c r="M953">
        <v>0.92015365436588104</v>
      </c>
      <c r="N953">
        <v>199.161398743321</v>
      </c>
      <c r="O953">
        <v>71.017002056761001</v>
      </c>
      <c r="P953">
        <v>9.7143900383684496</v>
      </c>
      <c r="Q953">
        <v>3.5839932376088499</v>
      </c>
      <c r="R953">
        <v>16.932665080706698</v>
      </c>
      <c r="S953">
        <v>309.81197263167098</v>
      </c>
      <c r="T953">
        <v>0</v>
      </c>
      <c r="U953">
        <v>0</v>
      </c>
      <c r="V953">
        <v>48.093899343637702</v>
      </c>
      <c r="W953">
        <v>161.61011477290401</v>
      </c>
    </row>
    <row r="954" spans="1:23" x14ac:dyDescent="0.3">
      <c r="A954" t="s">
        <v>364</v>
      </c>
      <c r="B954" t="s">
        <v>7</v>
      </c>
      <c r="C954" t="s">
        <v>0</v>
      </c>
      <c r="D954" t="s">
        <v>341</v>
      </c>
      <c r="E954" t="s">
        <v>203</v>
      </c>
      <c r="F954">
        <v>47.714141218778202</v>
      </c>
      <c r="G954">
        <v>47.151994157493696</v>
      </c>
      <c r="H954">
        <v>4.99952329564141</v>
      </c>
      <c r="I954">
        <v>0.83519544795626799</v>
      </c>
      <c r="J954">
        <v>1.10743910515933</v>
      </c>
      <c r="K954">
        <v>77.293939318092498</v>
      </c>
      <c r="L954">
        <v>26.765219404037499</v>
      </c>
      <c r="M954">
        <v>0.99254840041787695</v>
      </c>
      <c r="N954">
        <v>199.95346642773401</v>
      </c>
      <c r="O954">
        <v>79.695872664432201</v>
      </c>
      <c r="P954">
        <v>10.5399448560549</v>
      </c>
      <c r="Q954">
        <v>3.8557910979026202</v>
      </c>
      <c r="R954">
        <v>18.420220748267401</v>
      </c>
      <c r="S954">
        <v>309.81197263167098</v>
      </c>
      <c r="T954">
        <v>0</v>
      </c>
      <c r="U954">
        <v>0</v>
      </c>
      <c r="V954">
        <v>52.045180574613902</v>
      </c>
      <c r="W954">
        <v>178.63517683653799</v>
      </c>
    </row>
    <row r="955" spans="1:23" x14ac:dyDescent="0.3">
      <c r="A955" t="s">
        <v>364</v>
      </c>
      <c r="B955" t="s">
        <v>7</v>
      </c>
      <c r="C955" t="s">
        <v>0</v>
      </c>
      <c r="D955" t="s">
        <v>341</v>
      </c>
      <c r="E955" t="s">
        <v>207</v>
      </c>
      <c r="F955">
        <v>38.039648430145299</v>
      </c>
      <c r="G955">
        <v>37.5019236997381</v>
      </c>
      <c r="H955">
        <v>5.0304659813912096</v>
      </c>
      <c r="I955">
        <v>0.76264077953001597</v>
      </c>
      <c r="J955">
        <v>0.921891114290321</v>
      </c>
      <c r="K955">
        <v>70.408647087704594</v>
      </c>
      <c r="L955">
        <v>18.047407292210199</v>
      </c>
      <c r="M955">
        <v>0.87965937102802405</v>
      </c>
      <c r="N955">
        <v>199.69095833584001</v>
      </c>
      <c r="O955">
        <v>78.877788667076402</v>
      </c>
      <c r="P955">
        <v>10.429978391476601</v>
      </c>
      <c r="Q955">
        <v>3.7787985282779402</v>
      </c>
      <c r="R955">
        <v>18.274591388939498</v>
      </c>
      <c r="S955">
        <v>309.81197263167098</v>
      </c>
      <c r="T955">
        <v>0</v>
      </c>
      <c r="U955">
        <v>0</v>
      </c>
      <c r="V955">
        <v>53.727356057944803</v>
      </c>
      <c r="W955">
        <v>179.08683806853</v>
      </c>
    </row>
    <row r="956" spans="1:23" x14ac:dyDescent="0.3">
      <c r="A956" t="s">
        <v>364</v>
      </c>
      <c r="B956" t="s">
        <v>7</v>
      </c>
      <c r="C956" t="s">
        <v>0</v>
      </c>
      <c r="D956" t="s">
        <v>341</v>
      </c>
      <c r="E956" t="s">
        <v>209</v>
      </c>
      <c r="F956">
        <v>48.490582456081199</v>
      </c>
      <c r="G956">
        <v>47.9361463951549</v>
      </c>
      <c r="H956">
        <v>4.5768813566897997</v>
      </c>
      <c r="I956">
        <v>0.81596649866757898</v>
      </c>
      <c r="J956">
        <v>1.01403450527209</v>
      </c>
      <c r="K956">
        <v>76.205873122297305</v>
      </c>
      <c r="L956">
        <v>30.330996196747002</v>
      </c>
      <c r="M956">
        <v>0.94184165955183696</v>
      </c>
      <c r="N956">
        <v>199.525314623215</v>
      </c>
      <c r="O956">
        <v>74.883359630543097</v>
      </c>
      <c r="P956">
        <v>10.3084586398955</v>
      </c>
      <c r="Q956">
        <v>3.75902235470656</v>
      </c>
      <c r="R956">
        <v>18.037671830281599</v>
      </c>
      <c r="S956">
        <v>309.81197263167098</v>
      </c>
      <c r="T956">
        <v>0</v>
      </c>
      <c r="U956">
        <v>0</v>
      </c>
      <c r="V956">
        <v>58.829886701711402</v>
      </c>
      <c r="W956">
        <v>172.58066970706599</v>
      </c>
    </row>
    <row r="957" spans="1:23" x14ac:dyDescent="0.3">
      <c r="A957" t="s">
        <v>364</v>
      </c>
      <c r="B957" t="s">
        <v>7</v>
      </c>
      <c r="C957" t="s">
        <v>0</v>
      </c>
      <c r="D957" t="s">
        <v>342</v>
      </c>
      <c r="E957" t="s">
        <v>249</v>
      </c>
      <c r="F957">
        <v>49.177059020499698</v>
      </c>
      <c r="G957">
        <v>48.581644400779403</v>
      </c>
      <c r="H957">
        <v>6.4248099719440299</v>
      </c>
      <c r="I957">
        <v>0.98528051757257895</v>
      </c>
      <c r="J957">
        <v>1.5432594162622399</v>
      </c>
      <c r="K957">
        <v>72.859922431085707</v>
      </c>
      <c r="L957">
        <v>31.308649757306998</v>
      </c>
      <c r="M957">
        <v>1.0642516306893199</v>
      </c>
      <c r="N957">
        <v>201.654841635856</v>
      </c>
      <c r="O957">
        <v>72.642392478038701</v>
      </c>
      <c r="P957">
        <v>9.8714750304600898</v>
      </c>
      <c r="Q957">
        <v>3.66229754366142</v>
      </c>
      <c r="R957">
        <v>17.140279860299302</v>
      </c>
      <c r="S957">
        <v>291.10401890818702</v>
      </c>
      <c r="T957">
        <v>0</v>
      </c>
      <c r="U957">
        <v>0</v>
      </c>
      <c r="V957">
        <v>51.767410956842902</v>
      </c>
      <c r="W957">
        <v>155.14427363502301</v>
      </c>
    </row>
    <row r="958" spans="1:23" x14ac:dyDescent="0.3">
      <c r="A958" t="s">
        <v>364</v>
      </c>
      <c r="B958" t="s">
        <v>7</v>
      </c>
      <c r="C958" t="s">
        <v>0</v>
      </c>
      <c r="D958" t="s">
        <v>342</v>
      </c>
      <c r="E958" t="s">
        <v>259</v>
      </c>
      <c r="F958">
        <v>45.763097072524197</v>
      </c>
      <c r="G958">
        <v>45.211211286815796</v>
      </c>
      <c r="H958">
        <v>5.54107106540879</v>
      </c>
      <c r="I958">
        <v>0.87029910006437505</v>
      </c>
      <c r="J958">
        <v>1.0768751886819601</v>
      </c>
      <c r="K958">
        <v>73.244406282649095</v>
      </c>
      <c r="L958">
        <v>31.827878360902201</v>
      </c>
      <c r="M958">
        <v>1.02837381385669</v>
      </c>
      <c r="N958">
        <v>201.90712211666599</v>
      </c>
      <c r="O958">
        <v>79.638148493892402</v>
      </c>
      <c r="P958">
        <v>10.7761450174263</v>
      </c>
      <c r="Q958">
        <v>3.828151635202</v>
      </c>
      <c r="R958">
        <v>18.981101114739602</v>
      </c>
      <c r="S958">
        <v>291.10401890818702</v>
      </c>
      <c r="T958">
        <v>0</v>
      </c>
      <c r="U958">
        <v>0</v>
      </c>
      <c r="V958">
        <v>63.260250411181097</v>
      </c>
      <c r="W958">
        <v>176.67857533662601</v>
      </c>
    </row>
    <row r="959" spans="1:23" x14ac:dyDescent="0.3">
      <c r="A959" t="s">
        <v>364</v>
      </c>
      <c r="B959" t="s">
        <v>7</v>
      </c>
      <c r="C959" t="s">
        <v>0</v>
      </c>
      <c r="D959" t="s">
        <v>342</v>
      </c>
      <c r="E959" t="s">
        <v>260</v>
      </c>
      <c r="F959">
        <v>41.904396871218999</v>
      </c>
      <c r="G959">
        <v>41.3906481525893</v>
      </c>
      <c r="H959">
        <v>4.4402599162756502</v>
      </c>
      <c r="I959">
        <v>0.749912662677088</v>
      </c>
      <c r="J959">
        <v>0.854208718290008</v>
      </c>
      <c r="K959">
        <v>68.902128255911606</v>
      </c>
      <c r="L959">
        <v>23.116641692499901</v>
      </c>
      <c r="M959">
        <v>1.01579226152685</v>
      </c>
      <c r="N959">
        <v>201.62446929346501</v>
      </c>
      <c r="O959">
        <v>81.322174146599593</v>
      </c>
      <c r="P959">
        <v>10.604618658075101</v>
      </c>
      <c r="Q959">
        <v>3.6811548239954002</v>
      </c>
      <c r="R959">
        <v>18.805262822523101</v>
      </c>
      <c r="S959">
        <v>291.10401890818702</v>
      </c>
      <c r="T959">
        <v>0</v>
      </c>
      <c r="U959">
        <v>0</v>
      </c>
      <c r="V959">
        <v>58.884384773701498</v>
      </c>
      <c r="W959">
        <v>179.03684958306599</v>
      </c>
    </row>
    <row r="960" spans="1:23" x14ac:dyDescent="0.3">
      <c r="A960" t="s">
        <v>364</v>
      </c>
      <c r="B960" t="s">
        <v>7</v>
      </c>
      <c r="C960" t="s">
        <v>0</v>
      </c>
      <c r="D960" t="s">
        <v>342</v>
      </c>
      <c r="E960" t="s">
        <v>265</v>
      </c>
      <c r="F960">
        <v>49.825775281573598</v>
      </c>
      <c r="G960">
        <v>49.268595583845197</v>
      </c>
      <c r="H960">
        <v>5.6273642569944</v>
      </c>
      <c r="I960">
        <v>0.87857075858701195</v>
      </c>
      <c r="J960">
        <v>1.1876581355217</v>
      </c>
      <c r="K960">
        <v>74.003495093070399</v>
      </c>
      <c r="L960">
        <v>30.6275407827343</v>
      </c>
      <c r="M960">
        <v>1.06098157637289</v>
      </c>
      <c r="N960">
        <v>201.599218608797</v>
      </c>
      <c r="O960">
        <v>76.564200738231904</v>
      </c>
      <c r="P960">
        <v>10.429225523349899</v>
      </c>
      <c r="Q960">
        <v>3.73711482445121</v>
      </c>
      <c r="R960">
        <v>18.3203717658524</v>
      </c>
      <c r="S960">
        <v>291.10401890818702</v>
      </c>
      <c r="T960">
        <v>0</v>
      </c>
      <c r="U960">
        <v>0</v>
      </c>
      <c r="V960">
        <v>60.449879816454299</v>
      </c>
      <c r="W960">
        <v>168.71438335394501</v>
      </c>
    </row>
    <row r="961" spans="1:23" x14ac:dyDescent="0.3">
      <c r="A961" t="s">
        <v>364</v>
      </c>
      <c r="B961" t="s">
        <v>7</v>
      </c>
      <c r="C961" t="s">
        <v>0</v>
      </c>
      <c r="D961" t="s">
        <v>343</v>
      </c>
      <c r="E961" t="s">
        <v>266</v>
      </c>
      <c r="F961">
        <v>47.723616800407797</v>
      </c>
      <c r="G961">
        <v>47.318759540934401</v>
      </c>
      <c r="H961">
        <v>4.7554745195273496</v>
      </c>
      <c r="I961">
        <v>0.80420109254446503</v>
      </c>
      <c r="J961">
        <v>1.14251138231521</v>
      </c>
      <c r="K961">
        <v>62.527199491036903</v>
      </c>
      <c r="L961">
        <v>31.032571409156301</v>
      </c>
      <c r="M961">
        <v>0.98780338107332299</v>
      </c>
      <c r="N961">
        <v>191.77702322863999</v>
      </c>
      <c r="O961">
        <v>68.773543062054799</v>
      </c>
      <c r="P961">
        <v>8.4218219649980899</v>
      </c>
      <c r="Q961">
        <v>3.16202632734276</v>
      </c>
      <c r="R961">
        <v>14.6072034726597</v>
      </c>
      <c r="S961">
        <v>159.753651244287</v>
      </c>
      <c r="T961">
        <v>0</v>
      </c>
      <c r="U961">
        <v>0</v>
      </c>
      <c r="V961">
        <v>45.640656985786897</v>
      </c>
      <c r="W961">
        <v>146.43202532746099</v>
      </c>
    </row>
    <row r="962" spans="1:23" x14ac:dyDescent="0.3">
      <c r="A962" t="s">
        <v>364</v>
      </c>
      <c r="B962" t="s">
        <v>7</v>
      </c>
      <c r="C962" t="s">
        <v>0</v>
      </c>
      <c r="D962" t="s">
        <v>343</v>
      </c>
      <c r="E962" t="s">
        <v>267</v>
      </c>
      <c r="F962">
        <v>45.738692035288103</v>
      </c>
      <c r="G962">
        <v>45.339893357410503</v>
      </c>
      <c r="H962">
        <v>4.5369900785674604</v>
      </c>
      <c r="I962">
        <v>0.795689559934188</v>
      </c>
      <c r="J962">
        <v>1.0066890446694401</v>
      </c>
      <c r="K962">
        <v>64.622089072232896</v>
      </c>
      <c r="L962">
        <v>29.169124214232799</v>
      </c>
      <c r="M962">
        <v>1.02160692480242</v>
      </c>
      <c r="N962">
        <v>192.51888471081099</v>
      </c>
      <c r="O962">
        <v>77.274326521305795</v>
      </c>
      <c r="P962">
        <v>9.3369085924694009</v>
      </c>
      <c r="Q962">
        <v>3.42208274449075</v>
      </c>
      <c r="R962">
        <v>16.3237123725246</v>
      </c>
      <c r="S962">
        <v>159.753651244287</v>
      </c>
      <c r="T962">
        <v>0</v>
      </c>
      <c r="U962">
        <v>0</v>
      </c>
      <c r="V962">
        <v>55.696871613904499</v>
      </c>
      <c r="W962">
        <v>166.93464373247701</v>
      </c>
    </row>
    <row r="963" spans="1:23" x14ac:dyDescent="0.3">
      <c r="A963" t="s">
        <v>364</v>
      </c>
      <c r="B963" t="s">
        <v>7</v>
      </c>
      <c r="C963" t="s">
        <v>0</v>
      </c>
      <c r="D963" t="s">
        <v>343</v>
      </c>
      <c r="E963" t="s">
        <v>268</v>
      </c>
      <c r="F963">
        <v>40.517449767807101</v>
      </c>
      <c r="G963">
        <v>40.132358393867896</v>
      </c>
      <c r="H963">
        <v>4.2646667080306804</v>
      </c>
      <c r="I963">
        <v>0.74884040102121996</v>
      </c>
      <c r="J963">
        <v>0.960536300867045</v>
      </c>
      <c r="K963">
        <v>60.6803532161303</v>
      </c>
      <c r="L963">
        <v>23.3603492619165</v>
      </c>
      <c r="M963">
        <v>1.0013691502042401</v>
      </c>
      <c r="N963">
        <v>192.559698094038</v>
      </c>
      <c r="O963">
        <v>79.222870015685601</v>
      </c>
      <c r="P963">
        <v>9.2624902296525295</v>
      </c>
      <c r="Q963">
        <v>3.3455195750853002</v>
      </c>
      <c r="R963">
        <v>16.249432627850901</v>
      </c>
      <c r="S963">
        <v>159.753651244287</v>
      </c>
      <c r="T963">
        <v>0</v>
      </c>
      <c r="U963">
        <v>0</v>
      </c>
      <c r="V963">
        <v>51.730603444254299</v>
      </c>
      <c r="W963">
        <v>169.524113369145</v>
      </c>
    </row>
    <row r="964" spans="1:23" x14ac:dyDescent="0.3">
      <c r="A964" t="s">
        <v>364</v>
      </c>
      <c r="B964" t="s">
        <v>7</v>
      </c>
      <c r="C964" t="s">
        <v>0</v>
      </c>
      <c r="D964" t="s">
        <v>343</v>
      </c>
      <c r="E964" t="s">
        <v>270</v>
      </c>
      <c r="F964">
        <v>39.5093196394998</v>
      </c>
      <c r="G964">
        <v>39.117360832783703</v>
      </c>
      <c r="H964">
        <v>5.07896594990161</v>
      </c>
      <c r="I964">
        <v>0.769645209148625</v>
      </c>
      <c r="J964">
        <v>1.0088991088367301</v>
      </c>
      <c r="K964">
        <v>59.237578414710001</v>
      </c>
      <c r="L964">
        <v>22.934369356470501</v>
      </c>
      <c r="M964">
        <v>0.91403372266460603</v>
      </c>
      <c r="N964">
        <v>192.000637533923</v>
      </c>
      <c r="O964">
        <v>71.923220028804096</v>
      </c>
      <c r="P964">
        <v>9.01006704245615</v>
      </c>
      <c r="Q964">
        <v>3.3007082491244799</v>
      </c>
      <c r="R964">
        <v>15.731521882138701</v>
      </c>
      <c r="S964">
        <v>159.753651244287</v>
      </c>
      <c r="T964">
        <v>0</v>
      </c>
      <c r="U964">
        <v>0</v>
      </c>
      <c r="V964">
        <v>53.234390674898997</v>
      </c>
      <c r="W964">
        <v>159.237281051916</v>
      </c>
    </row>
    <row r="965" spans="1:23" x14ac:dyDescent="0.3">
      <c r="A965" t="s">
        <v>364</v>
      </c>
      <c r="B965" t="s">
        <v>7</v>
      </c>
      <c r="C965" t="s">
        <v>0</v>
      </c>
      <c r="D965" t="s">
        <v>344</v>
      </c>
      <c r="E965" t="s">
        <v>273</v>
      </c>
      <c r="F965">
        <v>44.446581615772899</v>
      </c>
      <c r="G965">
        <v>44.114981780662603</v>
      </c>
      <c r="H965">
        <v>6.9201044182432598</v>
      </c>
      <c r="I965">
        <v>0.88525446085300397</v>
      </c>
      <c r="J965">
        <v>1.4745450538042</v>
      </c>
      <c r="K965">
        <v>57.132431082272397</v>
      </c>
      <c r="L965">
        <v>61.193649052403998</v>
      </c>
      <c r="M965">
        <v>1.1853227578565499</v>
      </c>
      <c r="N965">
        <v>185.000047684451</v>
      </c>
      <c r="O965">
        <v>75.835938380864505</v>
      </c>
      <c r="P965">
        <v>7.5271451137259504</v>
      </c>
      <c r="Q965">
        <v>2.8314579381989899</v>
      </c>
      <c r="R965">
        <v>13.0236343983795</v>
      </c>
      <c r="S965">
        <v>55.720141477720503</v>
      </c>
      <c r="T965">
        <v>0</v>
      </c>
      <c r="U965">
        <v>0</v>
      </c>
      <c r="V965">
        <v>62.478515970946198</v>
      </c>
      <c r="W965">
        <v>140.636592331933</v>
      </c>
    </row>
    <row r="966" spans="1:23" x14ac:dyDescent="0.3">
      <c r="A966" t="s">
        <v>364</v>
      </c>
      <c r="B966" t="s">
        <v>7</v>
      </c>
      <c r="C966" t="s">
        <v>0</v>
      </c>
      <c r="D966" t="s">
        <v>344</v>
      </c>
      <c r="E966" t="s">
        <v>275</v>
      </c>
      <c r="F966">
        <v>27.2313515652951</v>
      </c>
      <c r="G966">
        <v>26.9897062110776</v>
      </c>
      <c r="H966">
        <v>5.6496000876627201</v>
      </c>
      <c r="I966">
        <v>0.60104362609513795</v>
      </c>
      <c r="J966">
        <v>0.95173756516379204</v>
      </c>
      <c r="K966">
        <v>45.3915853665751</v>
      </c>
      <c r="L966">
        <v>7.2445698699562699</v>
      </c>
      <c r="M966">
        <v>1.04608070361102</v>
      </c>
      <c r="N966">
        <v>183.85797666394399</v>
      </c>
      <c r="O966">
        <v>74.630752979097196</v>
      </c>
      <c r="P966">
        <v>7.2836318875279202</v>
      </c>
      <c r="Q966">
        <v>2.6365239064067398</v>
      </c>
      <c r="R966">
        <v>12.758081759510199</v>
      </c>
      <c r="S966">
        <v>55.720141477720503</v>
      </c>
      <c r="T966">
        <v>0</v>
      </c>
      <c r="U966">
        <v>0</v>
      </c>
      <c r="V966">
        <v>63.114882349340803</v>
      </c>
      <c r="W966">
        <v>141.94903790170301</v>
      </c>
    </row>
    <row r="967" spans="1:23" x14ac:dyDescent="0.3">
      <c r="A967" t="s">
        <v>364</v>
      </c>
      <c r="B967" t="s">
        <v>7</v>
      </c>
      <c r="C967" t="s">
        <v>0</v>
      </c>
      <c r="D967" t="s">
        <v>344</v>
      </c>
      <c r="E967" t="s">
        <v>276</v>
      </c>
      <c r="F967">
        <v>28.371741782047099</v>
      </c>
      <c r="G967">
        <v>28.121834825916899</v>
      </c>
      <c r="H967">
        <v>5.87171682666553</v>
      </c>
      <c r="I967">
        <v>0.62337653718957697</v>
      </c>
      <c r="J967">
        <v>1.0354297249018301</v>
      </c>
      <c r="K967">
        <v>46.950757779150798</v>
      </c>
      <c r="L967">
        <v>6.4035387389190399</v>
      </c>
      <c r="M967">
        <v>1.18237814859608</v>
      </c>
      <c r="N967">
        <v>184.780218136911</v>
      </c>
      <c r="O967">
        <v>83.616925371643703</v>
      </c>
      <c r="P967">
        <v>7.6516887585460598</v>
      </c>
      <c r="Q967">
        <v>2.7497126964757701</v>
      </c>
      <c r="R967">
        <v>13.425669990050601</v>
      </c>
      <c r="S967">
        <v>55.720141477720503</v>
      </c>
      <c r="T967">
        <v>0</v>
      </c>
      <c r="U967">
        <v>0</v>
      </c>
      <c r="V967">
        <v>65.517011502114499</v>
      </c>
      <c r="W967">
        <v>152.793737869371</v>
      </c>
    </row>
    <row r="968" spans="1:23" x14ac:dyDescent="0.3">
      <c r="A968" t="s">
        <v>364</v>
      </c>
      <c r="B968" t="s">
        <v>7</v>
      </c>
      <c r="C968" t="s">
        <v>0</v>
      </c>
      <c r="D968" t="s">
        <v>344</v>
      </c>
      <c r="E968" t="s">
        <v>278</v>
      </c>
      <c r="F968">
        <v>37.154399382028899</v>
      </c>
      <c r="G968">
        <v>36.863994731747297</v>
      </c>
      <c r="H968">
        <v>5.9220551620084603</v>
      </c>
      <c r="I968">
        <v>0.74577352660514995</v>
      </c>
      <c r="J968">
        <v>1.3233758661985899</v>
      </c>
      <c r="K968">
        <v>54.751253183838202</v>
      </c>
      <c r="L968">
        <v>9.6348613952222895</v>
      </c>
      <c r="M968">
        <v>1.1402327364745899</v>
      </c>
      <c r="N968">
        <v>184.34157960719099</v>
      </c>
      <c r="O968">
        <v>76.0148541012951</v>
      </c>
      <c r="P968">
        <v>8.0172654255054798</v>
      </c>
      <c r="Q968">
        <v>2.9637243147549901</v>
      </c>
      <c r="R968">
        <v>13.9431476184918</v>
      </c>
      <c r="S968">
        <v>55.720141477720503</v>
      </c>
      <c r="T968">
        <v>0</v>
      </c>
      <c r="U968">
        <v>0</v>
      </c>
      <c r="V968">
        <v>51.957398022314898</v>
      </c>
      <c r="W968">
        <v>148.279293787618</v>
      </c>
    </row>
    <row r="969" spans="1:23" x14ac:dyDescent="0.3">
      <c r="A969" t="s">
        <v>364</v>
      </c>
      <c r="B969" t="s">
        <v>7</v>
      </c>
      <c r="C969" t="s">
        <v>0</v>
      </c>
      <c r="D969" t="s">
        <v>345</v>
      </c>
      <c r="E969" t="s">
        <v>279</v>
      </c>
      <c r="F969">
        <v>39.840321171324803</v>
      </c>
      <c r="G969">
        <v>39.416161806601899</v>
      </c>
      <c r="H969">
        <v>11.953182044137</v>
      </c>
      <c r="I969">
        <v>1.09059624040954</v>
      </c>
      <c r="J969">
        <v>3.3420457474567602</v>
      </c>
      <c r="K969">
        <v>52.1392990387723</v>
      </c>
      <c r="L969">
        <v>31.537947918115499</v>
      </c>
      <c r="M969">
        <v>0.97394058762343005</v>
      </c>
      <c r="N969">
        <v>182.92617300411899</v>
      </c>
      <c r="O969">
        <v>70.1853757872763</v>
      </c>
      <c r="P969">
        <v>6.7978793688209196</v>
      </c>
      <c r="Q969">
        <v>2.7513947105988499</v>
      </c>
      <c r="R969">
        <v>11.3779346361845</v>
      </c>
      <c r="S969">
        <v>41.574080085567502</v>
      </c>
      <c r="T969">
        <v>0</v>
      </c>
      <c r="U969">
        <v>0</v>
      </c>
      <c r="V969">
        <v>53.680118252026098</v>
      </c>
      <c r="W969">
        <v>131.12623957812801</v>
      </c>
    </row>
    <row r="970" spans="1:23" x14ac:dyDescent="0.3">
      <c r="A970" t="s">
        <v>364</v>
      </c>
      <c r="B970" t="s">
        <v>7</v>
      </c>
      <c r="C970" t="s">
        <v>0</v>
      </c>
      <c r="D970" t="s">
        <v>345</v>
      </c>
      <c r="E970" t="s">
        <v>280</v>
      </c>
      <c r="F970">
        <v>38.6664476900471</v>
      </c>
      <c r="G970">
        <v>38.277991335613997</v>
      </c>
      <c r="H970">
        <v>9.4500381224034395</v>
      </c>
      <c r="I970">
        <v>1.020409502401</v>
      </c>
      <c r="J970">
        <v>2.7312055789749898</v>
      </c>
      <c r="K970">
        <v>53.462201545641101</v>
      </c>
      <c r="L970">
        <v>31.460774082809898</v>
      </c>
      <c r="M970">
        <v>0.98832480995153704</v>
      </c>
      <c r="N970">
        <v>183.48804201469699</v>
      </c>
      <c r="O970">
        <v>77.621595030738106</v>
      </c>
      <c r="P970">
        <v>7.4620533575098298</v>
      </c>
      <c r="Q970">
        <v>2.9086093670949298</v>
      </c>
      <c r="R970">
        <v>12.713062358581601</v>
      </c>
      <c r="S970">
        <v>41.574080085567502</v>
      </c>
      <c r="T970">
        <v>0</v>
      </c>
      <c r="U970">
        <v>0</v>
      </c>
      <c r="V970">
        <v>54.355271206544899</v>
      </c>
      <c r="W970">
        <v>152.45726917249101</v>
      </c>
    </row>
    <row r="971" spans="1:23" x14ac:dyDescent="0.3">
      <c r="A971" t="s">
        <v>364</v>
      </c>
      <c r="B971" t="s">
        <v>7</v>
      </c>
      <c r="C971" t="s">
        <v>0</v>
      </c>
      <c r="D971" t="s">
        <v>345</v>
      </c>
      <c r="E971" t="s">
        <v>282</v>
      </c>
      <c r="F971">
        <v>29.705938601927599</v>
      </c>
      <c r="G971">
        <v>29.401165299212501</v>
      </c>
      <c r="H971">
        <v>7.4919825999837197</v>
      </c>
      <c r="I971">
        <v>0.80852848886023798</v>
      </c>
      <c r="J971">
        <v>1.7478276100579799</v>
      </c>
      <c r="K971">
        <v>45.319289142601001</v>
      </c>
      <c r="L971">
        <v>21.088630417278001</v>
      </c>
      <c r="M971">
        <v>0.92362369425471602</v>
      </c>
      <c r="N971">
        <v>183.073291986735</v>
      </c>
      <c r="O971">
        <v>77.066843046748602</v>
      </c>
      <c r="P971">
        <v>7.00964941992381</v>
      </c>
      <c r="Q971">
        <v>2.6327333665546901</v>
      </c>
      <c r="R971">
        <v>12.108543112959101</v>
      </c>
      <c r="S971">
        <v>41.574080085567502</v>
      </c>
      <c r="T971">
        <v>0</v>
      </c>
      <c r="U971">
        <v>0</v>
      </c>
      <c r="V971">
        <v>63.857045263134502</v>
      </c>
      <c r="W971">
        <v>153.006621524194</v>
      </c>
    </row>
    <row r="972" spans="1:23" x14ac:dyDescent="0.3">
      <c r="A972" t="s">
        <v>364</v>
      </c>
      <c r="B972" t="s">
        <v>7</v>
      </c>
      <c r="C972" t="s">
        <v>0</v>
      </c>
      <c r="D972" t="s">
        <v>345</v>
      </c>
      <c r="E972" t="s">
        <v>284</v>
      </c>
      <c r="F972">
        <v>38.019511861739403</v>
      </c>
      <c r="G972">
        <v>37.620369244490199</v>
      </c>
      <c r="H972">
        <v>11.3751802613872</v>
      </c>
      <c r="I972">
        <v>1.04701783313604</v>
      </c>
      <c r="J972">
        <v>2.8610289779503701</v>
      </c>
      <c r="K972">
        <v>51.897169763181601</v>
      </c>
      <c r="L972">
        <v>33.365950108954301</v>
      </c>
      <c r="M972">
        <v>1.0278226345980199</v>
      </c>
      <c r="N972">
        <v>183.498501161105</v>
      </c>
      <c r="O972">
        <v>75.570001034679606</v>
      </c>
      <c r="P972">
        <v>7.1149949063617797</v>
      </c>
      <c r="Q972">
        <v>2.8070280402337699</v>
      </c>
      <c r="R972">
        <v>12.0456640461222</v>
      </c>
      <c r="S972">
        <v>41.574080085567502</v>
      </c>
      <c r="T972">
        <v>0</v>
      </c>
      <c r="U972">
        <v>0</v>
      </c>
      <c r="V972">
        <v>65.382178587550001</v>
      </c>
      <c r="W972">
        <v>142.413271267532</v>
      </c>
    </row>
    <row r="973" spans="1:23" x14ac:dyDescent="0.3">
      <c r="A973" t="s">
        <v>364</v>
      </c>
      <c r="B973" t="s">
        <v>7</v>
      </c>
      <c r="C973" t="s">
        <v>0</v>
      </c>
      <c r="D973" t="s">
        <v>346</v>
      </c>
      <c r="E973" t="s">
        <v>285</v>
      </c>
      <c r="F973">
        <v>33.586959124040497</v>
      </c>
      <c r="G973">
        <v>33.1913335471937</v>
      </c>
      <c r="H973">
        <v>21.967620301099501</v>
      </c>
      <c r="I973">
        <v>1.02947463678013</v>
      </c>
      <c r="J973">
        <v>2.9575745120747698</v>
      </c>
      <c r="K973">
        <v>48.879330002604199</v>
      </c>
      <c r="L973">
        <v>32.142985232568599</v>
      </c>
      <c r="M973">
        <v>0.92715423949428499</v>
      </c>
      <c r="N973">
        <v>154.30791962357699</v>
      </c>
      <c r="O973">
        <v>66.350044653795607</v>
      </c>
      <c r="P973">
        <v>6.2690140213494603</v>
      </c>
      <c r="Q973">
        <v>2.49909507103275</v>
      </c>
      <c r="R973">
        <v>10.5482513075243</v>
      </c>
      <c r="S973">
        <v>41.574080085567502</v>
      </c>
      <c r="T973">
        <v>0</v>
      </c>
      <c r="U973">
        <v>0</v>
      </c>
      <c r="V973">
        <v>57.969632401075899</v>
      </c>
      <c r="W973">
        <v>124.16154989129799</v>
      </c>
    </row>
    <row r="974" spans="1:23" x14ac:dyDescent="0.3">
      <c r="A974" t="s">
        <v>364</v>
      </c>
      <c r="B974" t="s">
        <v>7</v>
      </c>
      <c r="C974" t="s">
        <v>0</v>
      </c>
      <c r="D974" t="s">
        <v>346</v>
      </c>
      <c r="E974" t="s">
        <v>286</v>
      </c>
      <c r="F974">
        <v>31.8999145955963</v>
      </c>
      <c r="G974">
        <v>31.547234767810298</v>
      </c>
      <c r="H974">
        <v>18.5270040839718</v>
      </c>
      <c r="I974">
        <v>0.90296175829069902</v>
      </c>
      <c r="J974">
        <v>2.6211517884611402</v>
      </c>
      <c r="K974">
        <v>46.141824435110202</v>
      </c>
      <c r="L974">
        <v>30.979297567942901</v>
      </c>
      <c r="M974">
        <v>0.933145694813316</v>
      </c>
      <c r="N974">
        <v>160.21378822635899</v>
      </c>
      <c r="O974">
        <v>70.360833204306601</v>
      </c>
      <c r="P974">
        <v>6.0322026586528796</v>
      </c>
      <c r="Q974">
        <v>2.3464950496730501</v>
      </c>
      <c r="R974">
        <v>10.2730086827011</v>
      </c>
      <c r="S974">
        <v>41.574080085567502</v>
      </c>
      <c r="T974">
        <v>0</v>
      </c>
      <c r="U974">
        <v>0</v>
      </c>
      <c r="V974">
        <v>66.559439713122202</v>
      </c>
      <c r="W974">
        <v>128.71765073803999</v>
      </c>
    </row>
    <row r="975" spans="1:23" x14ac:dyDescent="0.3">
      <c r="A975" t="s">
        <v>364</v>
      </c>
      <c r="B975" t="s">
        <v>7</v>
      </c>
      <c r="C975" t="s">
        <v>0</v>
      </c>
      <c r="D975" t="s">
        <v>346</v>
      </c>
      <c r="E975" t="s">
        <v>288</v>
      </c>
      <c r="F975">
        <v>28.666443889138201</v>
      </c>
      <c r="G975">
        <v>28.3584374692213</v>
      </c>
      <c r="H975">
        <v>16.2975168421756</v>
      </c>
      <c r="I975">
        <v>0.80014945970170503</v>
      </c>
      <c r="J975">
        <v>1.99871790478433</v>
      </c>
      <c r="K975">
        <v>43.2371434963488</v>
      </c>
      <c r="L975">
        <v>25.615759273846798</v>
      </c>
      <c r="M975">
        <v>0.92856121914881895</v>
      </c>
      <c r="N975">
        <v>201.38444933073799</v>
      </c>
      <c r="O975">
        <v>70.991156956897498</v>
      </c>
      <c r="P975">
        <v>5.9382136825160403</v>
      </c>
      <c r="Q975">
        <v>2.2761200762543101</v>
      </c>
      <c r="R975">
        <v>10.1808955432671</v>
      </c>
      <c r="S975">
        <v>41.574080085567502</v>
      </c>
      <c r="T975">
        <v>0</v>
      </c>
      <c r="U975">
        <v>0</v>
      </c>
      <c r="V975">
        <v>69.712370790897296</v>
      </c>
      <c r="W975">
        <v>130.750369818385</v>
      </c>
    </row>
    <row r="976" spans="1:23" x14ac:dyDescent="0.3">
      <c r="A976" t="s">
        <v>364</v>
      </c>
      <c r="B976" t="s">
        <v>7</v>
      </c>
      <c r="C976" t="s">
        <v>0</v>
      </c>
      <c r="D976" t="s">
        <v>346</v>
      </c>
      <c r="E976" t="s">
        <v>305</v>
      </c>
      <c r="F976">
        <v>33.179050912220397</v>
      </c>
      <c r="G976">
        <v>32.795147077844099</v>
      </c>
      <c r="H976">
        <v>20.260818339786098</v>
      </c>
      <c r="I976">
        <v>0.99534293501194004</v>
      </c>
      <c r="J976">
        <v>2.8619730298607999</v>
      </c>
      <c r="K976">
        <v>48.121992144237701</v>
      </c>
      <c r="L976">
        <v>33.029547608293001</v>
      </c>
      <c r="M976">
        <v>0.99413787924000496</v>
      </c>
      <c r="N976">
        <v>192.55178894442301</v>
      </c>
      <c r="O976">
        <v>71.343219907367299</v>
      </c>
      <c r="P976">
        <v>6.3087395616819304</v>
      </c>
      <c r="Q976">
        <v>2.4777178629979599</v>
      </c>
      <c r="R976">
        <v>10.680796609345601</v>
      </c>
      <c r="S976">
        <v>41.574080085567502</v>
      </c>
      <c r="T976">
        <v>0</v>
      </c>
      <c r="U976">
        <v>0</v>
      </c>
      <c r="V976">
        <v>65.757128711591307</v>
      </c>
      <c r="W976">
        <v>129.61481051187701</v>
      </c>
    </row>
    <row r="977" spans="1:23" x14ac:dyDescent="0.3">
      <c r="A977" t="s">
        <v>364</v>
      </c>
      <c r="B977" t="s">
        <v>7</v>
      </c>
      <c r="C977" t="s">
        <v>0</v>
      </c>
      <c r="D977" t="s">
        <v>347</v>
      </c>
      <c r="E977" t="s">
        <v>308</v>
      </c>
      <c r="F977">
        <v>25.694664335166198</v>
      </c>
      <c r="G977">
        <v>25.430345828976002</v>
      </c>
      <c r="H977">
        <v>14.566059486786299</v>
      </c>
      <c r="I977">
        <v>0.66765181953359598</v>
      </c>
      <c r="J977">
        <v>1.3338482680634201</v>
      </c>
      <c r="K977">
        <v>42.742438647681503</v>
      </c>
      <c r="L977">
        <v>11.796368288987701</v>
      </c>
      <c r="M977">
        <v>0.78931611072538199</v>
      </c>
      <c r="N977">
        <v>189.45679926870801</v>
      </c>
      <c r="O977">
        <v>59.537216974052299</v>
      </c>
      <c r="P977">
        <v>5.7886175300796197</v>
      </c>
      <c r="Q977">
        <v>2.2063716198282801</v>
      </c>
      <c r="R977">
        <v>9.9570854525726098</v>
      </c>
      <c r="S977">
        <v>52.008789750373097</v>
      </c>
      <c r="T977">
        <v>0</v>
      </c>
      <c r="U977">
        <v>0</v>
      </c>
      <c r="V977">
        <v>62.172736647458301</v>
      </c>
      <c r="W977">
        <v>123.23321359495699</v>
      </c>
    </row>
    <row r="978" spans="1:23" x14ac:dyDescent="0.3">
      <c r="A978" t="s">
        <v>365</v>
      </c>
      <c r="B978" t="s">
        <v>8</v>
      </c>
      <c r="C978" t="s">
        <v>0</v>
      </c>
      <c r="D978" t="s">
        <v>332</v>
      </c>
      <c r="E978" t="s">
        <v>52</v>
      </c>
      <c r="F978">
        <v>14.774249525597501</v>
      </c>
      <c r="G978">
        <v>14.570843407490401</v>
      </c>
      <c r="H978">
        <v>3.54079154163758E-2</v>
      </c>
      <c r="I978">
        <v>0.25298389413265798</v>
      </c>
      <c r="J978">
        <v>0.46805647589549798</v>
      </c>
      <c r="K978">
        <v>34.904866132409403</v>
      </c>
      <c r="L978">
        <v>11.953519870541101</v>
      </c>
      <c r="M978">
        <v>0.55230090295909096</v>
      </c>
      <c r="N978">
        <v>4.3846209845464603</v>
      </c>
      <c r="O978">
        <v>27.523799469273001</v>
      </c>
      <c r="P978">
        <v>5.2763099240989098</v>
      </c>
      <c r="Q978">
        <v>3.7274123644683499</v>
      </c>
      <c r="R978">
        <v>7.1909738792830904</v>
      </c>
      <c r="S978">
        <v>123.259804836884</v>
      </c>
      <c r="T978">
        <v>0</v>
      </c>
      <c r="U978">
        <v>0</v>
      </c>
      <c r="V978">
        <v>0.48080356387296302</v>
      </c>
      <c r="W978">
        <v>49.134885359387802</v>
      </c>
    </row>
    <row r="979" spans="1:23" x14ac:dyDescent="0.3">
      <c r="A979" t="s">
        <v>365</v>
      </c>
      <c r="B979" t="s">
        <v>8</v>
      </c>
      <c r="C979" t="s">
        <v>0</v>
      </c>
      <c r="D979" t="s">
        <v>332</v>
      </c>
      <c r="E979" t="s">
        <v>53</v>
      </c>
      <c r="F979">
        <v>5.9001869319658704</v>
      </c>
      <c r="G979">
        <v>5.7384646451367196</v>
      </c>
      <c r="H979">
        <v>0.11609115132763199</v>
      </c>
      <c r="I979">
        <v>0.116465928811266</v>
      </c>
      <c r="J979">
        <v>0.27139324490294198</v>
      </c>
      <c r="K979">
        <v>22.783777043699398</v>
      </c>
      <c r="L979">
        <v>1.23993280181776</v>
      </c>
      <c r="M979">
        <v>0.39088100024580003</v>
      </c>
      <c r="N979">
        <v>4.4035088088724503</v>
      </c>
      <c r="O979">
        <v>28.948492324451699</v>
      </c>
      <c r="P979">
        <v>3.4169343896086599</v>
      </c>
      <c r="Q979">
        <v>1.6160409011482699</v>
      </c>
      <c r="R979">
        <v>5.51589936065466</v>
      </c>
      <c r="S979">
        <v>123.259804836884</v>
      </c>
      <c r="T979">
        <v>0</v>
      </c>
      <c r="U979">
        <v>0</v>
      </c>
      <c r="V979">
        <v>1.54867729213982</v>
      </c>
      <c r="W979">
        <v>54.809359404772998</v>
      </c>
    </row>
    <row r="980" spans="1:23" x14ac:dyDescent="0.3">
      <c r="A980" t="s">
        <v>365</v>
      </c>
      <c r="B980" t="s">
        <v>8</v>
      </c>
      <c r="C980" t="s">
        <v>0</v>
      </c>
      <c r="D980" t="s">
        <v>332</v>
      </c>
      <c r="E980" t="s">
        <v>54</v>
      </c>
      <c r="F980">
        <v>5.3070291696428296</v>
      </c>
      <c r="G980">
        <v>5.1462665430652397</v>
      </c>
      <c r="H980">
        <v>0.11957308716404901</v>
      </c>
      <c r="I980">
        <v>0.113597260555392</v>
      </c>
      <c r="J980">
        <v>0.26426956048300598</v>
      </c>
      <c r="K980">
        <v>21.6681909206557</v>
      </c>
      <c r="L980">
        <v>1.7474583085077999</v>
      </c>
      <c r="M980">
        <v>0.38781239880396901</v>
      </c>
      <c r="N980">
        <v>4.4082782909055398</v>
      </c>
      <c r="O980">
        <v>29.2298103932653</v>
      </c>
      <c r="P980">
        <v>3.42433298839167</v>
      </c>
      <c r="Q980">
        <v>1.6773441970396401</v>
      </c>
      <c r="R980">
        <v>5.4393163815769503</v>
      </c>
      <c r="S980">
        <v>123.259804836884</v>
      </c>
      <c r="T980">
        <v>0</v>
      </c>
      <c r="U980">
        <v>0</v>
      </c>
      <c r="V980">
        <v>1.59562100702958</v>
      </c>
      <c r="W980">
        <v>53.5727159045191</v>
      </c>
    </row>
    <row r="981" spans="1:23" x14ac:dyDescent="0.3">
      <c r="A981" t="s">
        <v>365</v>
      </c>
      <c r="B981" t="s">
        <v>8</v>
      </c>
      <c r="C981" t="s">
        <v>0</v>
      </c>
      <c r="D981" t="s">
        <v>332</v>
      </c>
      <c r="E981" t="s">
        <v>55</v>
      </c>
      <c r="F981">
        <v>6.7775024604289102</v>
      </c>
      <c r="G981">
        <v>6.6095392505117401</v>
      </c>
      <c r="H981">
        <v>0.124372611049724</v>
      </c>
      <c r="I981">
        <v>0.137873158589876</v>
      </c>
      <c r="J981">
        <v>0.29167921621301102</v>
      </c>
      <c r="K981">
        <v>24.196612271361101</v>
      </c>
      <c r="L981">
        <v>5.0137408989930599</v>
      </c>
      <c r="M981">
        <v>0.37932855749933198</v>
      </c>
      <c r="N981">
        <v>4.2112733949283001</v>
      </c>
      <c r="O981">
        <v>26.991317647118301</v>
      </c>
      <c r="P981">
        <v>4.3046742141829304</v>
      </c>
      <c r="Q981">
        <v>2.4507555579945501</v>
      </c>
      <c r="R981">
        <v>6.3726048915782503</v>
      </c>
      <c r="S981">
        <v>123.259804836884</v>
      </c>
      <c r="T981">
        <v>0</v>
      </c>
      <c r="U981">
        <v>0</v>
      </c>
      <c r="V981">
        <v>1.6610616058623999</v>
      </c>
      <c r="W981">
        <v>52.799371544751402</v>
      </c>
    </row>
    <row r="982" spans="1:23" x14ac:dyDescent="0.3">
      <c r="A982" t="s">
        <v>365</v>
      </c>
      <c r="B982" t="s">
        <v>8</v>
      </c>
      <c r="C982" t="s">
        <v>0</v>
      </c>
      <c r="D982" t="s">
        <v>333</v>
      </c>
      <c r="E982" t="s">
        <v>56</v>
      </c>
      <c r="F982">
        <v>6.7859714641488402</v>
      </c>
      <c r="G982">
        <v>6.6113176530666999</v>
      </c>
      <c r="H982">
        <v>0.104386684596933</v>
      </c>
      <c r="I982">
        <v>0.14673669988042301</v>
      </c>
      <c r="J982">
        <v>0.280428272571276</v>
      </c>
      <c r="K982">
        <v>21.1913047209413</v>
      </c>
      <c r="L982">
        <v>5.63875850263394</v>
      </c>
      <c r="M982">
        <v>0.34218864699685297</v>
      </c>
      <c r="N982">
        <v>3.5815490683220399</v>
      </c>
      <c r="O982">
        <v>23.164895134159899</v>
      </c>
      <c r="P982">
        <v>3.9235675377789399</v>
      </c>
      <c r="Q982">
        <v>2.33433072607012</v>
      </c>
      <c r="R982">
        <v>5.7428122440915503</v>
      </c>
      <c r="S982">
        <v>127.91659398182399</v>
      </c>
      <c r="T982">
        <v>0</v>
      </c>
      <c r="U982">
        <v>0</v>
      </c>
      <c r="V982">
        <v>1.39564002787903</v>
      </c>
      <c r="W982">
        <v>45.4683519749453</v>
      </c>
    </row>
    <row r="983" spans="1:23" x14ac:dyDescent="0.3">
      <c r="A983" t="s">
        <v>365</v>
      </c>
      <c r="B983" t="s">
        <v>8</v>
      </c>
      <c r="C983" t="s">
        <v>0</v>
      </c>
      <c r="D983" t="s">
        <v>333</v>
      </c>
      <c r="E983" t="s">
        <v>57</v>
      </c>
      <c r="F983">
        <v>7.4166438017632297</v>
      </c>
      <c r="G983">
        <v>7.2434882900019204</v>
      </c>
      <c r="H983">
        <v>0.12561615456526101</v>
      </c>
      <c r="I983">
        <v>0.13788973174740099</v>
      </c>
      <c r="J983">
        <v>0.31064781665771202</v>
      </c>
      <c r="K983">
        <v>22.191210015521801</v>
      </c>
      <c r="L983">
        <v>3.5827420631784399</v>
      </c>
      <c r="M983">
        <v>0.40047664516684001</v>
      </c>
      <c r="N983">
        <v>4.0211957145888402</v>
      </c>
      <c r="O983">
        <v>26.750814417383999</v>
      </c>
      <c r="P983">
        <v>3.6799272092470301</v>
      </c>
      <c r="Q983">
        <v>1.98811982860877</v>
      </c>
      <c r="R983">
        <v>5.6370658540969103</v>
      </c>
      <c r="S983">
        <v>127.91659398182399</v>
      </c>
      <c r="T983">
        <v>0</v>
      </c>
      <c r="U983">
        <v>0</v>
      </c>
      <c r="V983">
        <v>1.67723007181212</v>
      </c>
      <c r="W983">
        <v>50.128820971516298</v>
      </c>
    </row>
    <row r="984" spans="1:23" x14ac:dyDescent="0.3">
      <c r="A984" t="s">
        <v>365</v>
      </c>
      <c r="B984" t="s">
        <v>8</v>
      </c>
      <c r="C984" t="s">
        <v>0</v>
      </c>
      <c r="D984" t="s">
        <v>333</v>
      </c>
      <c r="E984" t="s">
        <v>58</v>
      </c>
      <c r="F984">
        <v>5.4750194249209301</v>
      </c>
      <c r="G984">
        <v>5.3067672307051899</v>
      </c>
      <c r="H984">
        <v>0.117339216112806</v>
      </c>
      <c r="I984">
        <v>0.12511076981882199</v>
      </c>
      <c r="J984">
        <v>0.25647307971144501</v>
      </c>
      <c r="K984">
        <v>20.0292429560219</v>
      </c>
      <c r="L984">
        <v>2.4692017471485501</v>
      </c>
      <c r="M984">
        <v>0.36385817058562803</v>
      </c>
      <c r="N984">
        <v>4.0244982581490998</v>
      </c>
      <c r="O984">
        <v>27.006996424214201</v>
      </c>
      <c r="P984">
        <v>3.3803574009275299</v>
      </c>
      <c r="Q984">
        <v>1.7136231365319501</v>
      </c>
      <c r="R984">
        <v>5.3307998382476702</v>
      </c>
      <c r="S984">
        <v>127.91659398182399</v>
      </c>
      <c r="T984">
        <v>0</v>
      </c>
      <c r="U984">
        <v>0</v>
      </c>
      <c r="V984">
        <v>1.5687666655582699</v>
      </c>
      <c r="W984">
        <v>50.529364339950199</v>
      </c>
    </row>
    <row r="985" spans="1:23" x14ac:dyDescent="0.3">
      <c r="A985" t="s">
        <v>365</v>
      </c>
      <c r="B985" t="s">
        <v>8</v>
      </c>
      <c r="C985" t="s">
        <v>0</v>
      </c>
      <c r="D985" t="s">
        <v>333</v>
      </c>
      <c r="E985" t="s">
        <v>59</v>
      </c>
      <c r="F985">
        <v>6.7291259031080699</v>
      </c>
      <c r="G985">
        <v>6.5569984675614696</v>
      </c>
      <c r="H985">
        <v>0.116536632597818</v>
      </c>
      <c r="I985">
        <v>0.13889963049642901</v>
      </c>
      <c r="J985">
        <v>0.26437283868625799</v>
      </c>
      <c r="K985">
        <v>21.807879720879999</v>
      </c>
      <c r="L985">
        <v>2.6984772667703498</v>
      </c>
      <c r="M985">
        <v>0.34870567431702099</v>
      </c>
      <c r="N985">
        <v>3.7404250459075601</v>
      </c>
      <c r="O985">
        <v>24.3426366247981</v>
      </c>
      <c r="P985">
        <v>3.4575371175786902</v>
      </c>
      <c r="Q985">
        <v>1.77713044691301</v>
      </c>
      <c r="R985">
        <v>5.4485060540519301</v>
      </c>
      <c r="S985">
        <v>127.91659398182399</v>
      </c>
      <c r="T985">
        <v>0</v>
      </c>
      <c r="U985">
        <v>0</v>
      </c>
      <c r="V985">
        <v>1.56060845805045</v>
      </c>
      <c r="W985">
        <v>49.247677888878201</v>
      </c>
    </row>
    <row r="986" spans="1:23" x14ac:dyDescent="0.3">
      <c r="A986" t="s">
        <v>365</v>
      </c>
      <c r="B986" t="s">
        <v>8</v>
      </c>
      <c r="C986" t="s">
        <v>0</v>
      </c>
      <c r="D986" t="s">
        <v>334</v>
      </c>
      <c r="E986" t="s">
        <v>60</v>
      </c>
      <c r="F986">
        <v>7.8363993866507702</v>
      </c>
      <c r="G986">
        <v>7.6680840994405202</v>
      </c>
      <c r="H986">
        <v>0.55306563450706003</v>
      </c>
      <c r="I986">
        <v>0.151863256408233</v>
      </c>
      <c r="J986">
        <v>0.27400603005804203</v>
      </c>
      <c r="K986">
        <v>21.987182262196399</v>
      </c>
      <c r="L986">
        <v>5.1114013132328902</v>
      </c>
      <c r="M986">
        <v>0.32107024308141402</v>
      </c>
      <c r="N986">
        <v>3.20549801216626</v>
      </c>
      <c r="O986">
        <v>21.369092507141598</v>
      </c>
      <c r="P986">
        <v>3.7322740442419602</v>
      </c>
      <c r="Q986">
        <v>2.17666845612277</v>
      </c>
      <c r="R986">
        <v>5.5131508331741399</v>
      </c>
      <c r="S986">
        <v>120.399355420451</v>
      </c>
      <c r="T986">
        <v>0</v>
      </c>
      <c r="U986">
        <v>0</v>
      </c>
      <c r="V986">
        <v>1.61504939125716</v>
      </c>
      <c r="W986">
        <v>46.180383375513003</v>
      </c>
    </row>
    <row r="987" spans="1:23" x14ac:dyDescent="0.3">
      <c r="A987" t="s">
        <v>365</v>
      </c>
      <c r="B987" t="s">
        <v>8</v>
      </c>
      <c r="C987" t="s">
        <v>0</v>
      </c>
      <c r="D987" t="s">
        <v>334</v>
      </c>
      <c r="E987" t="s">
        <v>61</v>
      </c>
      <c r="F987">
        <v>5.8964590552443603</v>
      </c>
      <c r="G987">
        <v>5.7375764849489101</v>
      </c>
      <c r="H987">
        <v>0.30341430807768399</v>
      </c>
      <c r="I987">
        <v>0.12148712355254999</v>
      </c>
      <c r="J987">
        <v>0.22461168334199699</v>
      </c>
      <c r="K987">
        <v>19.866886672952401</v>
      </c>
      <c r="L987">
        <v>3.2377314879061299</v>
      </c>
      <c r="M987">
        <v>0.31121180291086697</v>
      </c>
      <c r="N987">
        <v>3.4311283947895399</v>
      </c>
      <c r="O987">
        <v>23.632191145875002</v>
      </c>
      <c r="P987">
        <v>3.4934801946667</v>
      </c>
      <c r="Q987">
        <v>1.89436647352155</v>
      </c>
      <c r="R987">
        <v>5.3797780799858197</v>
      </c>
      <c r="S987">
        <v>120.399355420451</v>
      </c>
      <c r="T987">
        <v>0</v>
      </c>
      <c r="U987">
        <v>0</v>
      </c>
      <c r="V987">
        <v>1.74080373154116</v>
      </c>
      <c r="W987">
        <v>50.099318023082198</v>
      </c>
    </row>
    <row r="988" spans="1:23" x14ac:dyDescent="0.3">
      <c r="A988" t="s">
        <v>365</v>
      </c>
      <c r="B988" t="s">
        <v>8</v>
      </c>
      <c r="C988" t="s">
        <v>0</v>
      </c>
      <c r="D988" t="s">
        <v>334</v>
      </c>
      <c r="E988" t="s">
        <v>62</v>
      </c>
      <c r="F988">
        <v>6.27187143376955</v>
      </c>
      <c r="G988">
        <v>6.1144289232055096</v>
      </c>
      <c r="H988">
        <v>0.230365305338362</v>
      </c>
      <c r="I988">
        <v>0.116363760398914</v>
      </c>
      <c r="J988">
        <v>0.22166995135268999</v>
      </c>
      <c r="K988">
        <v>20.2099076535346</v>
      </c>
      <c r="L988">
        <v>3.2870178787839901</v>
      </c>
      <c r="M988">
        <v>0.32971243259852401</v>
      </c>
      <c r="N988">
        <v>3.53715160142713</v>
      </c>
      <c r="O988">
        <v>24.730350884114198</v>
      </c>
      <c r="P988">
        <v>3.4446135905631698</v>
      </c>
      <c r="Q988">
        <v>1.8521083637493001</v>
      </c>
      <c r="R988">
        <v>5.33969119310445</v>
      </c>
      <c r="S988">
        <v>120.399355420451</v>
      </c>
      <c r="T988">
        <v>0</v>
      </c>
      <c r="U988">
        <v>0</v>
      </c>
      <c r="V988">
        <v>1.7972750751284901</v>
      </c>
      <c r="W988">
        <v>51.025623144360502</v>
      </c>
    </row>
    <row r="989" spans="1:23" x14ac:dyDescent="0.3">
      <c r="A989" t="s">
        <v>365</v>
      </c>
      <c r="B989" t="s">
        <v>8</v>
      </c>
      <c r="C989" t="s">
        <v>0</v>
      </c>
      <c r="D989" t="s">
        <v>334</v>
      </c>
      <c r="E989" t="s">
        <v>63</v>
      </c>
      <c r="F989">
        <v>7.8680921689004304</v>
      </c>
      <c r="G989">
        <v>7.6987658639201602</v>
      </c>
      <c r="H989">
        <v>0.52050702920125902</v>
      </c>
      <c r="I989">
        <v>0.155988061050369</v>
      </c>
      <c r="J989">
        <v>0.27107547790966402</v>
      </c>
      <c r="K989">
        <v>23.490187861907401</v>
      </c>
      <c r="L989">
        <v>4.9258391790433897</v>
      </c>
      <c r="M989">
        <v>0.325415287808211</v>
      </c>
      <c r="N989">
        <v>3.4383593604941001</v>
      </c>
      <c r="O989">
        <v>22.781090199883</v>
      </c>
      <c r="P989">
        <v>4.01543138888211</v>
      </c>
      <c r="Q989">
        <v>2.2646687224717699</v>
      </c>
      <c r="R989">
        <v>6.0348324140453</v>
      </c>
      <c r="S989">
        <v>120.399355420451</v>
      </c>
      <c r="T989">
        <v>0</v>
      </c>
      <c r="U989">
        <v>0</v>
      </c>
      <c r="V989">
        <v>1.93928973457364</v>
      </c>
      <c r="W989">
        <v>51.657016125276499</v>
      </c>
    </row>
    <row r="990" spans="1:23" x14ac:dyDescent="0.3">
      <c r="A990" t="s">
        <v>365</v>
      </c>
      <c r="B990" t="s">
        <v>8</v>
      </c>
      <c r="C990" t="s">
        <v>0</v>
      </c>
      <c r="D990" t="s">
        <v>335</v>
      </c>
      <c r="E990" t="s">
        <v>64</v>
      </c>
      <c r="F990">
        <v>6.8643871635148104</v>
      </c>
      <c r="G990">
        <v>6.7134992361883699</v>
      </c>
      <c r="H990">
        <v>0.51826449847613598</v>
      </c>
      <c r="I990">
        <v>0.14592684441378601</v>
      </c>
      <c r="J990">
        <v>0.24330950735052501</v>
      </c>
      <c r="K990">
        <v>21.1987032054286</v>
      </c>
      <c r="L990">
        <v>4.0544575857670502</v>
      </c>
      <c r="M990">
        <v>0.26269343613032797</v>
      </c>
      <c r="N990">
        <v>2.9144346027076899</v>
      </c>
      <c r="O990">
        <v>20.3946056483713</v>
      </c>
      <c r="P990">
        <v>3.91830980465864</v>
      </c>
      <c r="Q990">
        <v>2.0628185266538801</v>
      </c>
      <c r="R990">
        <v>6.0805052832462003</v>
      </c>
      <c r="S990">
        <v>105.40464735097299</v>
      </c>
      <c r="T990">
        <v>0</v>
      </c>
      <c r="U990">
        <v>0</v>
      </c>
      <c r="V990">
        <v>1.9406066857413999</v>
      </c>
      <c r="W990">
        <v>46.840921150141</v>
      </c>
    </row>
    <row r="991" spans="1:23" x14ac:dyDescent="0.3">
      <c r="A991" t="s">
        <v>365</v>
      </c>
      <c r="B991" t="s">
        <v>8</v>
      </c>
      <c r="C991" t="s">
        <v>0</v>
      </c>
      <c r="D991" t="s">
        <v>335</v>
      </c>
      <c r="E991" t="s">
        <v>65</v>
      </c>
      <c r="F991">
        <v>5.8814807586049698</v>
      </c>
      <c r="G991">
        <v>5.7373876330120002</v>
      </c>
      <c r="H991">
        <v>0.29575866384223398</v>
      </c>
      <c r="I991">
        <v>0.124122990683222</v>
      </c>
      <c r="J991">
        <v>0.20699591824777899</v>
      </c>
      <c r="K991">
        <v>20.3493976281007</v>
      </c>
      <c r="L991">
        <v>3.21315431538796</v>
      </c>
      <c r="M991">
        <v>0.26341344603719402</v>
      </c>
      <c r="N991">
        <v>3.1586456678727002</v>
      </c>
      <c r="O991">
        <v>22.875143044440001</v>
      </c>
      <c r="P991">
        <v>3.8483523361974301</v>
      </c>
      <c r="Q991">
        <v>1.89825951351218</v>
      </c>
      <c r="R991">
        <v>6.1575352808217003</v>
      </c>
      <c r="S991">
        <v>105.40464735097299</v>
      </c>
      <c r="T991">
        <v>0</v>
      </c>
      <c r="U991">
        <v>0</v>
      </c>
      <c r="V991">
        <v>2.1794806981961998</v>
      </c>
      <c r="W991">
        <v>51.148888314254997</v>
      </c>
    </row>
    <row r="992" spans="1:23" x14ac:dyDescent="0.3">
      <c r="A992" t="s">
        <v>365</v>
      </c>
      <c r="B992" t="s">
        <v>8</v>
      </c>
      <c r="C992" t="s">
        <v>0</v>
      </c>
      <c r="D992" t="s">
        <v>335</v>
      </c>
      <c r="E992" t="s">
        <v>66</v>
      </c>
      <c r="F992">
        <v>5.91437479108298</v>
      </c>
      <c r="G992">
        <v>5.77187226985229</v>
      </c>
      <c r="H992">
        <v>0.24879857766192801</v>
      </c>
      <c r="I992">
        <v>0.119171400421757</v>
      </c>
      <c r="J992">
        <v>0.19705188456973299</v>
      </c>
      <c r="K992">
        <v>20.2845262013</v>
      </c>
      <c r="L992">
        <v>2.93605312104363</v>
      </c>
      <c r="M992">
        <v>0.26600971624310099</v>
      </c>
      <c r="N992">
        <v>3.1713600404682301</v>
      </c>
      <c r="O992">
        <v>23.1612529420768</v>
      </c>
      <c r="P992">
        <v>3.7549623553648601</v>
      </c>
      <c r="Q992">
        <v>1.82469737517548</v>
      </c>
      <c r="R992">
        <v>6.0593535505411102</v>
      </c>
      <c r="S992">
        <v>105.40464735097299</v>
      </c>
      <c r="T992">
        <v>0</v>
      </c>
      <c r="U992">
        <v>0</v>
      </c>
      <c r="V992">
        <v>2.3221953780816902</v>
      </c>
      <c r="W992">
        <v>51.314690752699804</v>
      </c>
    </row>
    <row r="993" spans="1:23" x14ac:dyDescent="0.3">
      <c r="A993" t="s">
        <v>365</v>
      </c>
      <c r="B993" t="s">
        <v>8</v>
      </c>
      <c r="C993" t="s">
        <v>0</v>
      </c>
      <c r="D993" t="s">
        <v>335</v>
      </c>
      <c r="E993" t="s">
        <v>67</v>
      </c>
      <c r="F993">
        <v>6.4608830762190399</v>
      </c>
      <c r="G993">
        <v>6.3127018173233704</v>
      </c>
      <c r="H993">
        <v>0.42654983667846003</v>
      </c>
      <c r="I993">
        <v>0.13823791587597301</v>
      </c>
      <c r="J993">
        <v>0.21941299419867699</v>
      </c>
      <c r="K993">
        <v>21.356362107385799</v>
      </c>
      <c r="L993">
        <v>3.5904618625386102</v>
      </c>
      <c r="M993">
        <v>0.252639026335716</v>
      </c>
      <c r="N993">
        <v>2.9855798274491101</v>
      </c>
      <c r="O993">
        <v>20.973926591870399</v>
      </c>
      <c r="P993">
        <v>3.9808839356406298</v>
      </c>
      <c r="Q993">
        <v>2.0139551462285299</v>
      </c>
      <c r="R993">
        <v>6.2959809193446903</v>
      </c>
      <c r="S993">
        <v>105.40464735097299</v>
      </c>
      <c r="T993">
        <v>0</v>
      </c>
      <c r="U993">
        <v>0</v>
      </c>
      <c r="V993">
        <v>2.3342908135646701</v>
      </c>
      <c r="W993">
        <v>49.8732144224238</v>
      </c>
    </row>
    <row r="994" spans="1:23" x14ac:dyDescent="0.3">
      <c r="A994" t="s">
        <v>365</v>
      </c>
      <c r="B994" t="s">
        <v>8</v>
      </c>
      <c r="C994" t="s">
        <v>0</v>
      </c>
      <c r="D994" t="s">
        <v>336</v>
      </c>
      <c r="E994" t="s">
        <v>68</v>
      </c>
      <c r="F994">
        <v>4.7267004400621397</v>
      </c>
      <c r="G994">
        <v>4.5949437975419398</v>
      </c>
      <c r="H994">
        <v>0.22560131874954001</v>
      </c>
      <c r="I994">
        <v>0.118658225719439</v>
      </c>
      <c r="J994">
        <v>0.14468797326796601</v>
      </c>
      <c r="K994">
        <v>18.605872157483802</v>
      </c>
      <c r="L994">
        <v>0.420956381321618</v>
      </c>
      <c r="M994">
        <v>0.164741107730103</v>
      </c>
      <c r="N994">
        <v>2.27892442710916</v>
      </c>
      <c r="O994">
        <v>18.154373437434099</v>
      </c>
      <c r="P994">
        <v>2.8813815217011398</v>
      </c>
      <c r="Q994">
        <v>1.1337873082987799</v>
      </c>
      <c r="R994">
        <v>4.9359601190436004</v>
      </c>
      <c r="S994">
        <v>96.2609494530425</v>
      </c>
      <c r="T994">
        <v>0</v>
      </c>
      <c r="U994">
        <v>0</v>
      </c>
      <c r="V994">
        <v>2.1834384666376798</v>
      </c>
      <c r="W994">
        <v>46.586631093069997</v>
      </c>
    </row>
    <row r="995" spans="1:23" x14ac:dyDescent="0.3">
      <c r="A995" t="s">
        <v>365</v>
      </c>
      <c r="B995" t="s">
        <v>8</v>
      </c>
      <c r="C995" t="s">
        <v>0</v>
      </c>
      <c r="D995" t="s">
        <v>336</v>
      </c>
      <c r="E995" t="s">
        <v>69</v>
      </c>
      <c r="F995">
        <v>4.4916623934916799</v>
      </c>
      <c r="G995">
        <v>4.3608348846526104</v>
      </c>
      <c r="H995">
        <v>0.265257380971826</v>
      </c>
      <c r="I995">
        <v>0.11547443566799601</v>
      </c>
      <c r="J995">
        <v>0.141636926214566</v>
      </c>
      <c r="K995">
        <v>18.661173403638099</v>
      </c>
      <c r="L995">
        <v>0.29482260786377301</v>
      </c>
      <c r="M995">
        <v>0.17767467517624799</v>
      </c>
      <c r="N995">
        <v>2.4199857370284401</v>
      </c>
      <c r="O995">
        <v>19.692147645519299</v>
      </c>
      <c r="P995">
        <v>2.9468549329099498</v>
      </c>
      <c r="Q995">
        <v>1.1544570063188999</v>
      </c>
      <c r="R995">
        <v>5.0573679020855504</v>
      </c>
      <c r="S995">
        <v>96.2609494530425</v>
      </c>
      <c r="T995">
        <v>0</v>
      </c>
      <c r="U995">
        <v>0</v>
      </c>
      <c r="V995">
        <v>3.2070030030498802</v>
      </c>
      <c r="W995">
        <v>48.525014336941801</v>
      </c>
    </row>
    <row r="996" spans="1:23" x14ac:dyDescent="0.3">
      <c r="A996" t="s">
        <v>365</v>
      </c>
      <c r="B996" t="s">
        <v>8</v>
      </c>
      <c r="C996" t="s">
        <v>0</v>
      </c>
      <c r="D996" t="s">
        <v>336</v>
      </c>
      <c r="E996" t="s">
        <v>70</v>
      </c>
      <c r="F996">
        <v>4.6682502691932601</v>
      </c>
      <c r="G996">
        <v>4.5377727565211003</v>
      </c>
      <c r="H996">
        <v>0.28907935397173101</v>
      </c>
      <c r="I996">
        <v>0.114118666304871</v>
      </c>
      <c r="J996">
        <v>0.141968451725865</v>
      </c>
      <c r="K996">
        <v>18.757935062488102</v>
      </c>
      <c r="L996">
        <v>0.32171302919911898</v>
      </c>
      <c r="M996">
        <v>0.18504011515294699</v>
      </c>
      <c r="N996">
        <v>2.45759667279146</v>
      </c>
      <c r="O996">
        <v>20.198247502644801</v>
      </c>
      <c r="P996">
        <v>2.9343996253014302</v>
      </c>
      <c r="Q996">
        <v>1.1498998567293499</v>
      </c>
      <c r="R996">
        <v>5.03633680093425</v>
      </c>
      <c r="S996">
        <v>96.2609494530425</v>
      </c>
      <c r="T996">
        <v>0</v>
      </c>
      <c r="U996">
        <v>0</v>
      </c>
      <c r="V996">
        <v>3.7154448838199601</v>
      </c>
      <c r="W996">
        <v>48.654517520125999</v>
      </c>
    </row>
    <row r="997" spans="1:23" x14ac:dyDescent="0.3">
      <c r="A997" t="s">
        <v>365</v>
      </c>
      <c r="B997" t="s">
        <v>8</v>
      </c>
      <c r="C997" t="s">
        <v>0</v>
      </c>
      <c r="D997" t="s">
        <v>336</v>
      </c>
      <c r="E997" t="s">
        <v>71</v>
      </c>
      <c r="F997">
        <v>4.9073519122316496</v>
      </c>
      <c r="G997">
        <v>4.7746422956885404</v>
      </c>
      <c r="H997">
        <v>0.33715563299082002</v>
      </c>
      <c r="I997">
        <v>0.122281422394956</v>
      </c>
      <c r="J997">
        <v>0.14443179126419001</v>
      </c>
      <c r="K997">
        <v>19.395051525900001</v>
      </c>
      <c r="L997">
        <v>0.38852867485518</v>
      </c>
      <c r="M997">
        <v>0.166766060959012</v>
      </c>
      <c r="N997">
        <v>2.34226156035376</v>
      </c>
      <c r="O997">
        <v>18.589067754647001</v>
      </c>
      <c r="P997">
        <v>3.00769717847046</v>
      </c>
      <c r="Q997">
        <v>1.18075972093333</v>
      </c>
      <c r="R997">
        <v>5.1569669364872803</v>
      </c>
      <c r="S997">
        <v>96.2609494530425</v>
      </c>
      <c r="T997">
        <v>0</v>
      </c>
      <c r="U997">
        <v>0</v>
      </c>
      <c r="V997">
        <v>3.8085836260112602</v>
      </c>
      <c r="W997">
        <v>48.498961311183301</v>
      </c>
    </row>
    <row r="998" spans="1:23" x14ac:dyDescent="0.3">
      <c r="A998" t="s">
        <v>365</v>
      </c>
      <c r="B998" t="s">
        <v>8</v>
      </c>
      <c r="C998" t="s">
        <v>0</v>
      </c>
      <c r="D998" t="s">
        <v>337</v>
      </c>
      <c r="E998" t="s">
        <v>72</v>
      </c>
      <c r="F998">
        <v>4.64926401196686</v>
      </c>
      <c r="G998">
        <v>4.5087243126926602</v>
      </c>
      <c r="H998">
        <v>0.70480748515733105</v>
      </c>
      <c r="I998">
        <v>0.14107971672911199</v>
      </c>
      <c r="J998">
        <v>0.17015726824041699</v>
      </c>
      <c r="K998">
        <v>19.008164494942399</v>
      </c>
      <c r="L998">
        <v>0.39650950988553502</v>
      </c>
      <c r="M998">
        <v>0.129452926352529</v>
      </c>
      <c r="N998">
        <v>2.1615839048601799</v>
      </c>
      <c r="O998">
        <v>17.863355844952402</v>
      </c>
      <c r="P998">
        <v>3.4124627784170798</v>
      </c>
      <c r="Q998">
        <v>1.23489165434346</v>
      </c>
      <c r="R998">
        <v>5.9831753081216101</v>
      </c>
      <c r="S998">
        <v>98.3891708302463</v>
      </c>
      <c r="T998">
        <v>0</v>
      </c>
      <c r="U998">
        <v>0</v>
      </c>
      <c r="V998">
        <v>3.6615924316491899</v>
      </c>
      <c r="W998">
        <v>45.355510060122299</v>
      </c>
    </row>
    <row r="999" spans="1:23" x14ac:dyDescent="0.3">
      <c r="A999" t="s">
        <v>365</v>
      </c>
      <c r="B999" t="s">
        <v>8</v>
      </c>
      <c r="C999" t="s">
        <v>0</v>
      </c>
      <c r="D999" t="s">
        <v>337</v>
      </c>
      <c r="E999" t="s">
        <v>73</v>
      </c>
      <c r="F999">
        <v>4.5581144342162796</v>
      </c>
      <c r="G999">
        <v>4.42041998271882</v>
      </c>
      <c r="H999">
        <v>0.49009853684198901</v>
      </c>
      <c r="I999">
        <v>0.13276740297773701</v>
      </c>
      <c r="J999">
        <v>0.147211388504183</v>
      </c>
      <c r="K999">
        <v>19.832371205923501</v>
      </c>
      <c r="L999">
        <v>0.295222711556823</v>
      </c>
      <c r="M999">
        <v>0.14068501942672501</v>
      </c>
      <c r="N999">
        <v>2.3303626395069301</v>
      </c>
      <c r="O999">
        <v>19.972760661875</v>
      </c>
      <c r="P999">
        <v>3.6535432957291798</v>
      </c>
      <c r="Q999">
        <v>1.3126333358387201</v>
      </c>
      <c r="R999">
        <v>6.4262569922564801</v>
      </c>
      <c r="S999">
        <v>98.3891708302463</v>
      </c>
      <c r="T999">
        <v>0</v>
      </c>
      <c r="U999">
        <v>0</v>
      </c>
      <c r="V999">
        <v>4.3962251033222399</v>
      </c>
      <c r="W999">
        <v>49.382458657536297</v>
      </c>
    </row>
    <row r="1000" spans="1:23" x14ac:dyDescent="0.3">
      <c r="A1000" t="s">
        <v>365</v>
      </c>
      <c r="B1000" t="s">
        <v>8</v>
      </c>
      <c r="C1000" t="s">
        <v>0</v>
      </c>
      <c r="D1000" t="s">
        <v>337</v>
      </c>
      <c r="E1000" t="s">
        <v>74</v>
      </c>
      <c r="F1000">
        <v>4.6134960332703097</v>
      </c>
      <c r="G1000">
        <v>4.4768033996178103</v>
      </c>
      <c r="H1000">
        <v>0.44653873590392601</v>
      </c>
      <c r="I1000">
        <v>0.12945420257138701</v>
      </c>
      <c r="J1000">
        <v>0.142789255029691</v>
      </c>
      <c r="K1000">
        <v>19.838278577376201</v>
      </c>
      <c r="L1000">
        <v>0.300186700355211</v>
      </c>
      <c r="M1000">
        <v>0.14611233903562901</v>
      </c>
      <c r="N1000">
        <v>2.3603138930293799</v>
      </c>
      <c r="O1000">
        <v>20.487585817682302</v>
      </c>
      <c r="P1000">
        <v>3.64365113053909</v>
      </c>
      <c r="Q1000">
        <v>1.3087276595036601</v>
      </c>
      <c r="R1000">
        <v>6.4109300095159103</v>
      </c>
      <c r="S1000">
        <v>98.3891708302463</v>
      </c>
      <c r="T1000">
        <v>0</v>
      </c>
      <c r="U1000">
        <v>0</v>
      </c>
      <c r="V1000">
        <v>4.78945299765837</v>
      </c>
      <c r="W1000">
        <v>49.577604085305502</v>
      </c>
    </row>
    <row r="1001" spans="1:23" x14ac:dyDescent="0.3">
      <c r="A1001" t="s">
        <v>365</v>
      </c>
      <c r="B1001" t="s">
        <v>8</v>
      </c>
      <c r="C1001" t="s">
        <v>0</v>
      </c>
      <c r="D1001" t="s">
        <v>337</v>
      </c>
      <c r="E1001" t="s">
        <v>75</v>
      </c>
      <c r="F1001">
        <v>4.6739781866783101</v>
      </c>
      <c r="G1001">
        <v>4.5345330147748797</v>
      </c>
      <c r="H1001">
        <v>0.64695460339939703</v>
      </c>
      <c r="I1001">
        <v>0.138444874493137</v>
      </c>
      <c r="J1001">
        <v>0.15600390473214301</v>
      </c>
      <c r="K1001">
        <v>19.750889570476001</v>
      </c>
      <c r="L1001">
        <v>0.35462991681299399</v>
      </c>
      <c r="M1001">
        <v>0.13083278374719101</v>
      </c>
      <c r="N1001">
        <v>2.2304347346952</v>
      </c>
      <c r="O1001">
        <v>18.6257264679294</v>
      </c>
      <c r="P1001">
        <v>3.5970538343369398</v>
      </c>
      <c r="Q1001">
        <v>1.2959479510024301</v>
      </c>
      <c r="R1001">
        <v>6.31857362120705</v>
      </c>
      <c r="S1001">
        <v>98.3891708302463</v>
      </c>
      <c r="T1001">
        <v>0</v>
      </c>
      <c r="U1001">
        <v>0</v>
      </c>
      <c r="V1001">
        <v>4.8559844821156402</v>
      </c>
      <c r="W1001">
        <v>47.915199143989803</v>
      </c>
    </row>
    <row r="1002" spans="1:23" x14ac:dyDescent="0.3">
      <c r="A1002" t="s">
        <v>365</v>
      </c>
      <c r="B1002" t="s">
        <v>8</v>
      </c>
      <c r="C1002" t="s">
        <v>0</v>
      </c>
      <c r="D1002" t="s">
        <v>338</v>
      </c>
      <c r="E1002" t="s">
        <v>76</v>
      </c>
      <c r="F1002">
        <v>4.2934556302456501</v>
      </c>
      <c r="G1002">
        <v>4.1530579686927602</v>
      </c>
      <c r="H1002">
        <v>0.74247090668359905</v>
      </c>
      <c r="I1002">
        <v>0.1377010308253</v>
      </c>
      <c r="J1002">
        <v>0.14849590830957601</v>
      </c>
      <c r="K1002">
        <v>18.378336712369801</v>
      </c>
      <c r="L1002">
        <v>0.37049175833926601</v>
      </c>
      <c r="M1002">
        <v>0.109377915014546</v>
      </c>
      <c r="N1002">
        <v>1.98190639537081</v>
      </c>
      <c r="O1002">
        <v>17.111449900482398</v>
      </c>
      <c r="P1002">
        <v>3.22379139381336</v>
      </c>
      <c r="Q1002">
        <v>1.1621085296937801</v>
      </c>
      <c r="R1002">
        <v>5.6474074970447203</v>
      </c>
      <c r="S1002">
        <v>99.749002951509993</v>
      </c>
      <c r="T1002">
        <v>0</v>
      </c>
      <c r="U1002">
        <v>0</v>
      </c>
      <c r="V1002">
        <v>5.8258963197769296</v>
      </c>
      <c r="W1002">
        <v>43.9206753811307</v>
      </c>
    </row>
    <row r="1003" spans="1:23" x14ac:dyDescent="0.3">
      <c r="A1003" t="s">
        <v>365</v>
      </c>
      <c r="B1003" t="s">
        <v>8</v>
      </c>
      <c r="C1003" t="s">
        <v>0</v>
      </c>
      <c r="D1003" t="s">
        <v>338</v>
      </c>
      <c r="E1003" t="s">
        <v>77</v>
      </c>
      <c r="F1003">
        <v>4.2118773663084799</v>
      </c>
      <c r="G1003">
        <v>4.0723794900870001</v>
      </c>
      <c r="H1003">
        <v>0.65232102743042097</v>
      </c>
      <c r="I1003">
        <v>0.135655535219322</v>
      </c>
      <c r="J1003">
        <v>0.135719872744612</v>
      </c>
      <c r="K1003">
        <v>19.392325287802102</v>
      </c>
      <c r="L1003">
        <v>0.25681918927793501</v>
      </c>
      <c r="M1003">
        <v>0.12048312590283899</v>
      </c>
      <c r="N1003">
        <v>2.1720258341487599</v>
      </c>
      <c r="O1003">
        <v>19.365835781398999</v>
      </c>
      <c r="P1003">
        <v>3.4862656376495602</v>
      </c>
      <c r="Q1003">
        <v>1.24902100356413</v>
      </c>
      <c r="R1003">
        <v>6.1228797141070803</v>
      </c>
      <c r="S1003">
        <v>99.749002951509993</v>
      </c>
      <c r="T1003">
        <v>0</v>
      </c>
      <c r="U1003">
        <v>0</v>
      </c>
      <c r="V1003">
        <v>6.9805299077991396</v>
      </c>
      <c r="W1003">
        <v>48.257672159470502</v>
      </c>
    </row>
    <row r="1004" spans="1:23" x14ac:dyDescent="0.3">
      <c r="A1004" t="s">
        <v>365</v>
      </c>
      <c r="B1004" t="s">
        <v>8</v>
      </c>
      <c r="C1004" t="s">
        <v>0</v>
      </c>
      <c r="D1004" t="s">
        <v>338</v>
      </c>
      <c r="E1004" t="s">
        <v>78</v>
      </c>
      <c r="F1004">
        <v>4.3516538896278201</v>
      </c>
      <c r="G1004">
        <v>4.2127753541651201</v>
      </c>
      <c r="H1004">
        <v>0.60960004439181104</v>
      </c>
      <c r="I1004">
        <v>0.133596924251528</v>
      </c>
      <c r="J1004">
        <v>0.133083842304795</v>
      </c>
      <c r="K1004">
        <v>19.4786361031104</v>
      </c>
      <c r="L1004">
        <v>0.28924227608071801</v>
      </c>
      <c r="M1004">
        <v>0.12533270336889199</v>
      </c>
      <c r="N1004">
        <v>2.1900994861163698</v>
      </c>
      <c r="O1004">
        <v>19.7333729223555</v>
      </c>
      <c r="P1004">
        <v>3.4746056647786201</v>
      </c>
      <c r="Q1004">
        <v>1.2456416144535301</v>
      </c>
      <c r="R1004">
        <v>6.1023467730470404</v>
      </c>
      <c r="S1004">
        <v>99.749002951509993</v>
      </c>
      <c r="T1004">
        <v>0</v>
      </c>
      <c r="U1004">
        <v>0</v>
      </c>
      <c r="V1004">
        <v>7.2386732851665201</v>
      </c>
      <c r="W1004">
        <v>48.320051701129799</v>
      </c>
    </row>
    <row r="1005" spans="1:23" x14ac:dyDescent="0.3">
      <c r="A1005" t="s">
        <v>365</v>
      </c>
      <c r="B1005" t="s">
        <v>8</v>
      </c>
      <c r="C1005" t="s">
        <v>0</v>
      </c>
      <c r="D1005" t="s">
        <v>338</v>
      </c>
      <c r="E1005" t="s">
        <v>79</v>
      </c>
      <c r="F1005">
        <v>4.4101449380904603</v>
      </c>
      <c r="G1005">
        <v>4.2680213231082398</v>
      </c>
      <c r="H1005">
        <v>0.76066242481230895</v>
      </c>
      <c r="I1005">
        <v>0.14442547644093001</v>
      </c>
      <c r="J1005">
        <v>0.14649502763803399</v>
      </c>
      <c r="K1005">
        <v>19.829371793852001</v>
      </c>
      <c r="L1005">
        <v>0.32984985845598702</v>
      </c>
      <c r="M1005">
        <v>0.112828958083216</v>
      </c>
      <c r="N1005">
        <v>2.1260465544135401</v>
      </c>
      <c r="O1005">
        <v>18.3982592368158</v>
      </c>
      <c r="P1005">
        <v>3.5303724086362398</v>
      </c>
      <c r="Q1005">
        <v>1.26752895260948</v>
      </c>
      <c r="R1005">
        <v>6.1935389536777397</v>
      </c>
      <c r="S1005">
        <v>99.749002951509993</v>
      </c>
      <c r="T1005">
        <v>0</v>
      </c>
      <c r="U1005">
        <v>0</v>
      </c>
      <c r="V1005">
        <v>6.86245030651048</v>
      </c>
      <c r="W1005">
        <v>48.088397023236503</v>
      </c>
    </row>
    <row r="1006" spans="1:23" x14ac:dyDescent="0.3">
      <c r="A1006" t="s">
        <v>365</v>
      </c>
      <c r="B1006" t="s">
        <v>8</v>
      </c>
      <c r="C1006" t="s">
        <v>0</v>
      </c>
      <c r="D1006" t="s">
        <v>339</v>
      </c>
      <c r="E1006" t="s">
        <v>80</v>
      </c>
      <c r="F1006">
        <v>4.1896089990060101</v>
      </c>
      <c r="G1006">
        <v>4.0542419947960697</v>
      </c>
      <c r="H1006">
        <v>0.804418594293422</v>
      </c>
      <c r="I1006">
        <v>0.145284944619407</v>
      </c>
      <c r="J1006">
        <v>0.14567942912982099</v>
      </c>
      <c r="K1006">
        <v>17.705669172858901</v>
      </c>
      <c r="L1006">
        <v>0.42276556346750099</v>
      </c>
      <c r="M1006">
        <v>8.8611606313757002E-2</v>
      </c>
      <c r="N1006">
        <v>1.8289727109873699</v>
      </c>
      <c r="O1006">
        <v>16.242149790927598</v>
      </c>
      <c r="P1006">
        <v>3.1626195301578401</v>
      </c>
      <c r="Q1006">
        <v>1.1285438884093399</v>
      </c>
      <c r="R1006">
        <v>5.5550516295953098</v>
      </c>
      <c r="S1006">
        <v>92.787469870161701</v>
      </c>
      <c r="T1006">
        <v>0</v>
      </c>
      <c r="U1006">
        <v>0</v>
      </c>
      <c r="V1006">
        <v>6.5834200514014203</v>
      </c>
      <c r="W1006">
        <v>43.971880718444197</v>
      </c>
    </row>
    <row r="1007" spans="1:23" x14ac:dyDescent="0.3">
      <c r="A1007" t="s">
        <v>365</v>
      </c>
      <c r="B1007" t="s">
        <v>8</v>
      </c>
      <c r="C1007" t="s">
        <v>0</v>
      </c>
      <c r="D1007" t="s">
        <v>339</v>
      </c>
      <c r="E1007" t="s">
        <v>81</v>
      </c>
      <c r="F1007">
        <v>4.3216351867386003</v>
      </c>
      <c r="G1007">
        <v>4.1873358929948497</v>
      </c>
      <c r="H1007">
        <v>0.77528293211508603</v>
      </c>
      <c r="I1007">
        <v>0.142511307019452</v>
      </c>
      <c r="J1007">
        <v>0.13379741119413099</v>
      </c>
      <c r="K1007">
        <v>18.4860958636717</v>
      </c>
      <c r="L1007">
        <v>0.37699118873050202</v>
      </c>
      <c r="M1007">
        <v>9.7966376355710094E-2</v>
      </c>
      <c r="N1007">
        <v>1.9574098035487899</v>
      </c>
      <c r="O1007">
        <v>18.0351307986145</v>
      </c>
      <c r="P1007">
        <v>3.3298402712056401</v>
      </c>
      <c r="Q1007">
        <v>1.1835805037554199</v>
      </c>
      <c r="R1007">
        <v>5.8584683412120704</v>
      </c>
      <c r="S1007">
        <v>92.787469870161701</v>
      </c>
      <c r="T1007">
        <v>0</v>
      </c>
      <c r="U1007">
        <v>0</v>
      </c>
      <c r="V1007">
        <v>8.4699972156765302</v>
      </c>
      <c r="W1007">
        <v>46.938917081300097</v>
      </c>
    </row>
    <row r="1008" spans="1:23" x14ac:dyDescent="0.3">
      <c r="A1008" t="s">
        <v>365</v>
      </c>
      <c r="B1008" t="s">
        <v>8</v>
      </c>
      <c r="C1008" t="s">
        <v>0</v>
      </c>
      <c r="D1008" t="s">
        <v>339</v>
      </c>
      <c r="E1008" t="s">
        <v>177</v>
      </c>
      <c r="F1008">
        <v>4.3600249056946501</v>
      </c>
      <c r="G1008">
        <v>4.2273296597815104</v>
      </c>
      <c r="H1008">
        <v>0.81193882976076004</v>
      </c>
      <c r="I1008">
        <v>0.137181102663436</v>
      </c>
      <c r="J1008">
        <v>0.126956565612974</v>
      </c>
      <c r="K1008">
        <v>18.273743068059701</v>
      </c>
      <c r="L1008">
        <v>0.36517439048999101</v>
      </c>
      <c r="M1008">
        <v>0.102263385484541</v>
      </c>
      <c r="N1008">
        <v>1.9643133893257501</v>
      </c>
      <c r="O1008">
        <v>18.455502908285901</v>
      </c>
      <c r="P1008">
        <v>3.2753481310076502</v>
      </c>
      <c r="Q1008">
        <v>1.1638190295217501</v>
      </c>
      <c r="R1008">
        <v>5.7649435978746899</v>
      </c>
      <c r="S1008">
        <v>92.787469870161701</v>
      </c>
      <c r="T1008">
        <v>0</v>
      </c>
      <c r="U1008">
        <v>0</v>
      </c>
      <c r="V1008">
        <v>9.9948205993193397</v>
      </c>
      <c r="W1008">
        <v>46.553545693103501</v>
      </c>
    </row>
    <row r="1009" spans="1:23" x14ac:dyDescent="0.3">
      <c r="A1009" t="s">
        <v>365</v>
      </c>
      <c r="B1009" t="s">
        <v>8</v>
      </c>
      <c r="C1009" t="s">
        <v>0</v>
      </c>
      <c r="D1009" t="s">
        <v>339</v>
      </c>
      <c r="E1009" t="s">
        <v>178</v>
      </c>
      <c r="F1009">
        <v>4.4770924319739098</v>
      </c>
      <c r="G1009">
        <v>4.3404362982212801</v>
      </c>
      <c r="H1009">
        <v>0.91595504079985002</v>
      </c>
      <c r="I1009">
        <v>0.150116219834877</v>
      </c>
      <c r="J1009">
        <v>0.14599520093653501</v>
      </c>
      <c r="K1009">
        <v>18.801950434738199</v>
      </c>
      <c r="L1009">
        <v>0.45409229971709902</v>
      </c>
      <c r="M1009">
        <v>9.5060930242015798E-2</v>
      </c>
      <c r="N1009">
        <v>1.9392857643268999</v>
      </c>
      <c r="O1009">
        <v>17.421220099145</v>
      </c>
      <c r="P1009">
        <v>3.3561933209341701</v>
      </c>
      <c r="Q1009">
        <v>1.1960054774690501</v>
      </c>
      <c r="R1009">
        <v>5.8982730016107903</v>
      </c>
      <c r="S1009">
        <v>92.787469870161701</v>
      </c>
      <c r="T1009">
        <v>0</v>
      </c>
      <c r="U1009">
        <v>0</v>
      </c>
      <c r="V1009">
        <v>8.9810282501663394</v>
      </c>
      <c r="W1009">
        <v>46.814501460134998</v>
      </c>
    </row>
    <row r="1010" spans="1:23" x14ac:dyDescent="0.3">
      <c r="A1010" t="s">
        <v>365</v>
      </c>
      <c r="B1010" t="s">
        <v>8</v>
      </c>
      <c r="C1010" t="s">
        <v>0</v>
      </c>
      <c r="D1010" t="s">
        <v>340</v>
      </c>
      <c r="E1010" t="s">
        <v>192</v>
      </c>
      <c r="F1010">
        <v>5.8288341441055804</v>
      </c>
      <c r="G1010">
        <v>5.7056906002837904</v>
      </c>
      <c r="H1010">
        <v>0.70197863675924999</v>
      </c>
      <c r="I1010">
        <v>0.14154943422840399</v>
      </c>
      <c r="J1010">
        <v>0.14610515239185001</v>
      </c>
      <c r="K1010">
        <v>17.947909935143301</v>
      </c>
      <c r="L1010">
        <v>3.6259720300009799</v>
      </c>
      <c r="M1010">
        <v>0.14168369880894899</v>
      </c>
      <c r="N1010">
        <v>1.7560347241843799</v>
      </c>
      <c r="O1010">
        <v>15.8240146905913</v>
      </c>
      <c r="P1010">
        <v>3.4685271322733899</v>
      </c>
      <c r="Q1010">
        <v>1.6411429590946001</v>
      </c>
      <c r="R1010">
        <v>5.6096178580335501</v>
      </c>
      <c r="S1010">
        <v>81.541999484293797</v>
      </c>
      <c r="T1010">
        <v>0</v>
      </c>
      <c r="U1010">
        <v>0</v>
      </c>
      <c r="V1010">
        <v>9.7250334270065508</v>
      </c>
      <c r="W1010">
        <v>39.898839872129599</v>
      </c>
    </row>
    <row r="1011" spans="1:23" x14ac:dyDescent="0.3">
      <c r="A1011" t="s">
        <v>365</v>
      </c>
      <c r="B1011" t="s">
        <v>8</v>
      </c>
      <c r="C1011" t="s">
        <v>0</v>
      </c>
      <c r="D1011" t="s">
        <v>340</v>
      </c>
      <c r="E1011" t="s">
        <v>194</v>
      </c>
      <c r="F1011">
        <v>4.4819630788727096</v>
      </c>
      <c r="G1011">
        <v>4.3600419774621697</v>
      </c>
      <c r="H1011">
        <v>0.797754983097691</v>
      </c>
      <c r="I1011">
        <v>0.138667423361825</v>
      </c>
      <c r="J1011">
        <v>0.12972266911973199</v>
      </c>
      <c r="K1011">
        <v>17.083560427532198</v>
      </c>
      <c r="L1011">
        <v>1.6591557778086501</v>
      </c>
      <c r="M1011">
        <v>0.11754617075267</v>
      </c>
      <c r="N1011">
        <v>1.90671133956304</v>
      </c>
      <c r="O1011">
        <v>17.5213753708422</v>
      </c>
      <c r="P1011">
        <v>3.42866434428581</v>
      </c>
      <c r="Q1011">
        <v>1.44049606206978</v>
      </c>
      <c r="R1011">
        <v>5.7826039753339797</v>
      </c>
      <c r="S1011">
        <v>81.541999484293797</v>
      </c>
      <c r="T1011">
        <v>0</v>
      </c>
      <c r="U1011">
        <v>0</v>
      </c>
      <c r="V1011">
        <v>11.0514789398537</v>
      </c>
      <c r="W1011">
        <v>44.155103545956003</v>
      </c>
    </row>
    <row r="1012" spans="1:23" x14ac:dyDescent="0.3">
      <c r="A1012" t="s">
        <v>365</v>
      </c>
      <c r="B1012" t="s">
        <v>8</v>
      </c>
      <c r="C1012" t="s">
        <v>0</v>
      </c>
      <c r="D1012" t="s">
        <v>340</v>
      </c>
      <c r="E1012" t="s">
        <v>196</v>
      </c>
      <c r="F1012">
        <v>4.4568003812071098</v>
      </c>
      <c r="G1012">
        <v>4.3355704208924104</v>
      </c>
      <c r="H1012">
        <v>0.77806805990017303</v>
      </c>
      <c r="I1012">
        <v>0.136761793496186</v>
      </c>
      <c r="J1012">
        <v>0.123074484068203</v>
      </c>
      <c r="K1012">
        <v>17.2152177445343</v>
      </c>
      <c r="L1012">
        <v>1.5167443217932599</v>
      </c>
      <c r="M1012">
        <v>0.115873846256251</v>
      </c>
      <c r="N1012">
        <v>1.9423329002566301</v>
      </c>
      <c r="O1012">
        <v>17.997047847040498</v>
      </c>
      <c r="P1012">
        <v>3.4048510658831299</v>
      </c>
      <c r="Q1012">
        <v>1.3889646117497101</v>
      </c>
      <c r="R1012">
        <v>5.8076023452436001</v>
      </c>
      <c r="S1012">
        <v>81.541999484293797</v>
      </c>
      <c r="T1012">
        <v>0</v>
      </c>
      <c r="U1012">
        <v>0</v>
      </c>
      <c r="V1012">
        <v>10.7791452089412</v>
      </c>
      <c r="W1012">
        <v>45.1868042145896</v>
      </c>
    </row>
    <row r="1013" spans="1:23" x14ac:dyDescent="0.3">
      <c r="A1013" t="s">
        <v>365</v>
      </c>
      <c r="B1013" t="s">
        <v>8</v>
      </c>
      <c r="C1013" t="s">
        <v>0</v>
      </c>
      <c r="D1013" t="s">
        <v>340</v>
      </c>
      <c r="E1013" t="s">
        <v>198</v>
      </c>
      <c r="F1013">
        <v>4.8356676720767098</v>
      </c>
      <c r="G1013">
        <v>4.7101403110091402</v>
      </c>
      <c r="H1013">
        <v>0.84949421246857104</v>
      </c>
      <c r="I1013">
        <v>0.150722450142971</v>
      </c>
      <c r="J1013">
        <v>0.144425439120801</v>
      </c>
      <c r="K1013">
        <v>18.126469533367299</v>
      </c>
      <c r="L1013">
        <v>2.3215106479533398</v>
      </c>
      <c r="M1013">
        <v>0.12137065521321</v>
      </c>
      <c r="N1013">
        <v>1.90187612040764</v>
      </c>
      <c r="O1013">
        <v>16.897890973114102</v>
      </c>
      <c r="P1013">
        <v>3.6869447843229799</v>
      </c>
      <c r="Q1013">
        <v>1.6155396886412601</v>
      </c>
      <c r="R1013">
        <v>6.11076330578911</v>
      </c>
      <c r="S1013">
        <v>81.541999484293797</v>
      </c>
      <c r="T1013">
        <v>0</v>
      </c>
      <c r="U1013">
        <v>0</v>
      </c>
      <c r="V1013">
        <v>11.768353035949501</v>
      </c>
      <c r="W1013">
        <v>44.789766696115997</v>
      </c>
    </row>
    <row r="1014" spans="1:23" x14ac:dyDescent="0.3">
      <c r="A1014" t="s">
        <v>365</v>
      </c>
      <c r="B1014" t="s">
        <v>8</v>
      </c>
      <c r="C1014" t="s">
        <v>0</v>
      </c>
      <c r="D1014" t="s">
        <v>341</v>
      </c>
      <c r="E1014" t="s">
        <v>199</v>
      </c>
      <c r="F1014">
        <v>4.7175091519516998</v>
      </c>
      <c r="G1014">
        <v>4.5995144949594398</v>
      </c>
      <c r="H1014">
        <v>0.81893895954098495</v>
      </c>
      <c r="I1014">
        <v>0.13850693178627499</v>
      </c>
      <c r="J1014">
        <v>0.14412682437448701</v>
      </c>
      <c r="K1014">
        <v>15.2333849146542</v>
      </c>
      <c r="L1014">
        <v>0.913372754484432</v>
      </c>
      <c r="M1014">
        <v>0.10322705145158299</v>
      </c>
      <c r="N1014">
        <v>1.65490918364317</v>
      </c>
      <c r="O1014">
        <v>14.754315228522501</v>
      </c>
      <c r="P1014">
        <v>2.93728598257103</v>
      </c>
      <c r="Q1014">
        <v>1.02429908346349</v>
      </c>
      <c r="R1014">
        <v>5.1827209758418302</v>
      </c>
      <c r="S1014">
        <v>77.254768986415499</v>
      </c>
      <c r="T1014">
        <v>0</v>
      </c>
      <c r="U1014">
        <v>0</v>
      </c>
      <c r="V1014">
        <v>11.053876221037999</v>
      </c>
      <c r="W1014">
        <v>40.468115480797799</v>
      </c>
    </row>
    <row r="1015" spans="1:23" x14ac:dyDescent="0.3">
      <c r="A1015" t="s">
        <v>365</v>
      </c>
      <c r="B1015" t="s">
        <v>8</v>
      </c>
      <c r="C1015" t="s">
        <v>0</v>
      </c>
      <c r="D1015" t="s">
        <v>341</v>
      </c>
      <c r="E1015" t="s">
        <v>203</v>
      </c>
      <c r="F1015">
        <v>4.0833862372043104</v>
      </c>
      <c r="G1015">
        <v>3.9643275921150698</v>
      </c>
      <c r="H1015">
        <v>0.87417685359341502</v>
      </c>
      <c r="I1015">
        <v>0.14331880344662201</v>
      </c>
      <c r="J1015">
        <v>0.13658547105249599</v>
      </c>
      <c r="K1015">
        <v>15.5413994969977</v>
      </c>
      <c r="L1015">
        <v>0.47397025227624501</v>
      </c>
      <c r="M1015">
        <v>0.104321083234931</v>
      </c>
      <c r="N1015">
        <v>1.82382868251151</v>
      </c>
      <c r="O1015">
        <v>16.5426048885355</v>
      </c>
      <c r="P1015">
        <v>3.1576743908825402</v>
      </c>
      <c r="Q1015">
        <v>1.0784786239987001</v>
      </c>
      <c r="R1015">
        <v>5.6089951702138103</v>
      </c>
      <c r="S1015">
        <v>77.254768986415499</v>
      </c>
      <c r="T1015">
        <v>0</v>
      </c>
      <c r="U1015">
        <v>0</v>
      </c>
      <c r="V1015">
        <v>11.9860072947686</v>
      </c>
      <c r="W1015">
        <v>44.522831749861098</v>
      </c>
    </row>
    <row r="1016" spans="1:23" x14ac:dyDescent="0.3">
      <c r="A1016" t="s">
        <v>365</v>
      </c>
      <c r="B1016" t="s">
        <v>8</v>
      </c>
      <c r="C1016" t="s">
        <v>0</v>
      </c>
      <c r="D1016" t="s">
        <v>341</v>
      </c>
      <c r="E1016" t="s">
        <v>207</v>
      </c>
      <c r="F1016">
        <v>4.0231054214762603</v>
      </c>
      <c r="G1016">
        <v>3.90537184837165</v>
      </c>
      <c r="H1016">
        <v>0.895917235595036</v>
      </c>
      <c r="I1016">
        <v>0.13931913923788</v>
      </c>
      <c r="J1016">
        <v>0.127115436434139</v>
      </c>
      <c r="K1016">
        <v>15.3254108049679</v>
      </c>
      <c r="L1016">
        <v>0.44511250306202499</v>
      </c>
      <c r="M1016">
        <v>0.104404882039356</v>
      </c>
      <c r="N1016">
        <v>1.83042801782681</v>
      </c>
      <c r="O1016">
        <v>16.800055724133799</v>
      </c>
      <c r="P1016">
        <v>3.12984887692937</v>
      </c>
      <c r="Q1016">
        <v>1.06404002917484</v>
      </c>
      <c r="R1016">
        <v>5.5698612148217901</v>
      </c>
      <c r="S1016">
        <v>77.254768986415499</v>
      </c>
      <c r="T1016">
        <v>0</v>
      </c>
      <c r="U1016">
        <v>0</v>
      </c>
      <c r="V1016">
        <v>12.3984779131578</v>
      </c>
      <c r="W1016">
        <v>44.520210838930602</v>
      </c>
    </row>
    <row r="1017" spans="1:23" x14ac:dyDescent="0.3">
      <c r="A1017" t="s">
        <v>365</v>
      </c>
      <c r="B1017" t="s">
        <v>8</v>
      </c>
      <c r="C1017" t="s">
        <v>0</v>
      </c>
      <c r="D1017" t="s">
        <v>341</v>
      </c>
      <c r="E1017" t="s">
        <v>209</v>
      </c>
      <c r="F1017">
        <v>4.1196818462020097</v>
      </c>
      <c r="G1017">
        <v>3.9998468893608798</v>
      </c>
      <c r="H1017">
        <v>1.00106695170328</v>
      </c>
      <c r="I1017">
        <v>0.145321686700074</v>
      </c>
      <c r="J1017">
        <v>0.14535503139981201</v>
      </c>
      <c r="K1017">
        <v>15.485848633417</v>
      </c>
      <c r="L1017">
        <v>0.617192007255007</v>
      </c>
      <c r="M1017">
        <v>0.100506219012527</v>
      </c>
      <c r="N1017">
        <v>1.7564507508418701</v>
      </c>
      <c r="O1017">
        <v>15.5767211652322</v>
      </c>
      <c r="P1017">
        <v>3.1246767043706298</v>
      </c>
      <c r="Q1017">
        <v>1.07741228093914</v>
      </c>
      <c r="R1017">
        <v>5.5300207634082801</v>
      </c>
      <c r="S1017">
        <v>77.254768986415499</v>
      </c>
      <c r="T1017">
        <v>0</v>
      </c>
      <c r="U1017">
        <v>0</v>
      </c>
      <c r="V1017">
        <v>13.593479094968499</v>
      </c>
      <c r="W1017">
        <v>43.298006875901102</v>
      </c>
    </row>
    <row r="1018" spans="1:23" x14ac:dyDescent="0.3">
      <c r="A1018" t="s">
        <v>365</v>
      </c>
      <c r="B1018" t="s">
        <v>8</v>
      </c>
      <c r="C1018" t="s">
        <v>0</v>
      </c>
      <c r="D1018" t="s">
        <v>342</v>
      </c>
      <c r="E1018" t="s">
        <v>249</v>
      </c>
      <c r="F1018">
        <v>3.8635410689715299</v>
      </c>
      <c r="G1018">
        <v>3.7514374582796202</v>
      </c>
      <c r="H1018">
        <v>1.2666610871702799</v>
      </c>
      <c r="I1018">
        <v>0.16000560423636401</v>
      </c>
      <c r="J1018">
        <v>0.18405659682634901</v>
      </c>
      <c r="K1018">
        <v>13.5524052574482</v>
      </c>
      <c r="L1018">
        <v>0.54378074093099804</v>
      </c>
      <c r="M1018">
        <v>0.101218657777464</v>
      </c>
      <c r="N1018">
        <v>1.6522925764266301</v>
      </c>
      <c r="O1018">
        <v>14.198014017413101</v>
      </c>
      <c r="P1018">
        <v>2.8100363217684898</v>
      </c>
      <c r="Q1018">
        <v>0.95331102790324995</v>
      </c>
      <c r="R1018">
        <v>4.99002894187816</v>
      </c>
      <c r="S1018">
        <v>64.548540858135993</v>
      </c>
      <c r="T1018">
        <v>0</v>
      </c>
      <c r="U1018">
        <v>0</v>
      </c>
      <c r="V1018">
        <v>11.449903518045</v>
      </c>
      <c r="W1018">
        <v>38.422072652101797</v>
      </c>
    </row>
    <row r="1019" spans="1:23" x14ac:dyDescent="0.3">
      <c r="A1019" t="s">
        <v>365</v>
      </c>
      <c r="B1019" t="s">
        <v>8</v>
      </c>
      <c r="C1019" t="s">
        <v>0</v>
      </c>
      <c r="D1019" t="s">
        <v>342</v>
      </c>
      <c r="E1019" t="s">
        <v>259</v>
      </c>
      <c r="F1019">
        <v>3.9919412831355499</v>
      </c>
      <c r="G1019">
        <v>3.8795443709528299</v>
      </c>
      <c r="H1019">
        <v>1.21910149353991</v>
      </c>
      <c r="I1019">
        <v>0.16317532406491</v>
      </c>
      <c r="J1019">
        <v>0.16453251597802099</v>
      </c>
      <c r="K1019">
        <v>14.8044971622028</v>
      </c>
      <c r="L1019">
        <v>0.43716646697779799</v>
      </c>
      <c r="M1019">
        <v>0.11011476395119101</v>
      </c>
      <c r="N1019">
        <v>1.8213651567181599</v>
      </c>
      <c r="O1019">
        <v>16.2203036536519</v>
      </c>
      <c r="P1019">
        <v>3.14739715130094</v>
      </c>
      <c r="Q1019">
        <v>1.05603350751092</v>
      </c>
      <c r="R1019">
        <v>5.6108722094220198</v>
      </c>
      <c r="S1019">
        <v>64.548540858135993</v>
      </c>
      <c r="T1019">
        <v>0</v>
      </c>
      <c r="U1019">
        <v>0</v>
      </c>
      <c r="V1019">
        <v>14.043944280062799</v>
      </c>
      <c r="W1019">
        <v>43.622810844704503</v>
      </c>
    </row>
    <row r="1020" spans="1:23" x14ac:dyDescent="0.3">
      <c r="A1020" t="s">
        <v>365</v>
      </c>
      <c r="B1020" t="s">
        <v>8</v>
      </c>
      <c r="C1020" t="s">
        <v>0</v>
      </c>
      <c r="D1020" t="s">
        <v>342</v>
      </c>
      <c r="E1020" t="s">
        <v>260</v>
      </c>
      <c r="F1020">
        <v>4.1369606303199697</v>
      </c>
      <c r="G1020">
        <v>4.0255007479463503</v>
      </c>
      <c r="H1020">
        <v>1.0552160570797999</v>
      </c>
      <c r="I1020">
        <v>0.160112272342575</v>
      </c>
      <c r="J1020">
        <v>0.16005676231083299</v>
      </c>
      <c r="K1020">
        <v>14.9162759813213</v>
      </c>
      <c r="L1020">
        <v>0.50326118804071296</v>
      </c>
      <c r="M1020">
        <v>0.115583815072378</v>
      </c>
      <c r="N1020">
        <v>1.8553466351796899</v>
      </c>
      <c r="O1020">
        <v>16.861506052515399</v>
      </c>
      <c r="P1020">
        <v>3.14990079697845</v>
      </c>
      <c r="Q1020">
        <v>1.058577231751</v>
      </c>
      <c r="R1020">
        <v>5.6132041985597798</v>
      </c>
      <c r="S1020">
        <v>64.548540858135993</v>
      </c>
      <c r="T1020">
        <v>0</v>
      </c>
      <c r="U1020">
        <v>0</v>
      </c>
      <c r="V1020">
        <v>13.005887693633801</v>
      </c>
      <c r="W1020">
        <v>43.963922316012003</v>
      </c>
    </row>
    <row r="1021" spans="1:23" x14ac:dyDescent="0.3">
      <c r="A1021" t="s">
        <v>365</v>
      </c>
      <c r="B1021" t="s">
        <v>8</v>
      </c>
      <c r="C1021" t="s">
        <v>0</v>
      </c>
      <c r="D1021" t="s">
        <v>342</v>
      </c>
      <c r="E1021" t="s">
        <v>265</v>
      </c>
      <c r="F1021">
        <v>4.1103458105658204</v>
      </c>
      <c r="G1021">
        <v>3.99624083220943</v>
      </c>
      <c r="H1021">
        <v>1.33664565654856</v>
      </c>
      <c r="I1021">
        <v>0.16750806832909601</v>
      </c>
      <c r="J1021">
        <v>0.184528549679885</v>
      </c>
      <c r="K1021">
        <v>14.595875216822</v>
      </c>
      <c r="L1021">
        <v>0.58906625677751001</v>
      </c>
      <c r="M1021">
        <v>0.108174842058778</v>
      </c>
      <c r="N1021">
        <v>1.7722943637652899</v>
      </c>
      <c r="O1021">
        <v>15.401010510416301</v>
      </c>
      <c r="P1021">
        <v>3.04770889641122</v>
      </c>
      <c r="Q1021">
        <v>1.0308763455874499</v>
      </c>
      <c r="R1021">
        <v>5.4169497206937196</v>
      </c>
      <c r="S1021">
        <v>64.548540858135993</v>
      </c>
      <c r="T1021">
        <v>0</v>
      </c>
      <c r="U1021">
        <v>0</v>
      </c>
      <c r="V1021">
        <v>13.5244922168513</v>
      </c>
      <c r="W1021">
        <v>41.775527623400997</v>
      </c>
    </row>
    <row r="1022" spans="1:23" x14ac:dyDescent="0.3">
      <c r="A1022" t="s">
        <v>365</v>
      </c>
      <c r="B1022" t="s">
        <v>8</v>
      </c>
      <c r="C1022" t="s">
        <v>0</v>
      </c>
      <c r="D1022" t="s">
        <v>343</v>
      </c>
      <c r="E1022" t="s">
        <v>266</v>
      </c>
      <c r="F1022">
        <v>4.0678570923070696</v>
      </c>
      <c r="G1022">
        <v>3.9767149862059199</v>
      </c>
      <c r="H1022">
        <v>1.3641381856128301</v>
      </c>
      <c r="I1022">
        <v>0.172062324369787</v>
      </c>
      <c r="J1022">
        <v>0.20378989492177901</v>
      </c>
      <c r="K1022">
        <v>12.892204914084299</v>
      </c>
      <c r="L1022">
        <v>1.4849829210997101</v>
      </c>
      <c r="M1022">
        <v>0.111699296210667</v>
      </c>
      <c r="N1022">
        <v>1.64929710434271</v>
      </c>
      <c r="O1022">
        <v>14.0429817695782</v>
      </c>
      <c r="P1022">
        <v>2.8757555222397202</v>
      </c>
      <c r="Q1022">
        <v>1.16889888788109</v>
      </c>
      <c r="R1022">
        <v>4.8684393549604303</v>
      </c>
      <c r="S1022">
        <v>39.839473085346697</v>
      </c>
      <c r="T1022">
        <v>0</v>
      </c>
      <c r="U1022">
        <v>0</v>
      </c>
      <c r="V1022">
        <v>10.600161139362401</v>
      </c>
      <c r="W1022">
        <v>37.98987516735</v>
      </c>
    </row>
    <row r="1023" spans="1:23" x14ac:dyDescent="0.3">
      <c r="A1023" t="s">
        <v>365</v>
      </c>
      <c r="B1023" t="s">
        <v>8</v>
      </c>
      <c r="C1023" t="s">
        <v>0</v>
      </c>
      <c r="D1023" t="s">
        <v>343</v>
      </c>
      <c r="E1023" t="s">
        <v>267</v>
      </c>
      <c r="F1023">
        <v>4.0851846674447403</v>
      </c>
      <c r="G1023">
        <v>3.99668686875351</v>
      </c>
      <c r="H1023">
        <v>1.20698576208436</v>
      </c>
      <c r="I1023">
        <v>0.16590051272287101</v>
      </c>
      <c r="J1023">
        <v>0.16766749051178401</v>
      </c>
      <c r="K1023">
        <v>13.506816108099899</v>
      </c>
      <c r="L1023">
        <v>0.98294706567415502</v>
      </c>
      <c r="M1023">
        <v>0.111676852605018</v>
      </c>
      <c r="N1023">
        <v>1.77759346931742</v>
      </c>
      <c r="O1023">
        <v>15.943438079507001</v>
      </c>
      <c r="P1023">
        <v>3.0546190566930802</v>
      </c>
      <c r="Q1023">
        <v>1.15052192402968</v>
      </c>
      <c r="R1023">
        <v>5.3034961664015903</v>
      </c>
      <c r="S1023">
        <v>39.839473085346697</v>
      </c>
      <c r="T1023">
        <v>0</v>
      </c>
      <c r="U1023">
        <v>0</v>
      </c>
      <c r="V1023">
        <v>13.009222482376799</v>
      </c>
      <c r="W1023">
        <v>43.115667205787403</v>
      </c>
    </row>
    <row r="1024" spans="1:23" x14ac:dyDescent="0.3">
      <c r="A1024" t="s">
        <v>365</v>
      </c>
      <c r="B1024" t="s">
        <v>8</v>
      </c>
      <c r="C1024" t="s">
        <v>0</v>
      </c>
      <c r="D1024" t="s">
        <v>343</v>
      </c>
      <c r="E1024" t="s">
        <v>268</v>
      </c>
      <c r="F1024">
        <v>4.2889675983029001</v>
      </c>
      <c r="G1024">
        <v>4.2027161109483204</v>
      </c>
      <c r="H1024">
        <v>1.0119684717795101</v>
      </c>
      <c r="I1024">
        <v>0.15873716029211499</v>
      </c>
      <c r="J1024">
        <v>0.15523809970771599</v>
      </c>
      <c r="K1024">
        <v>13.555954070425001</v>
      </c>
      <c r="L1024">
        <v>1.19673663187132</v>
      </c>
      <c r="M1024">
        <v>0.11570881023167801</v>
      </c>
      <c r="N1024">
        <v>1.7935846566682301</v>
      </c>
      <c r="O1024">
        <v>16.5292304464719</v>
      </c>
      <c r="P1024">
        <v>3.0384267257037001</v>
      </c>
      <c r="Q1024">
        <v>1.1408460394673201</v>
      </c>
      <c r="R1024">
        <v>5.2855373502448701</v>
      </c>
      <c r="S1024">
        <v>39.839473085346697</v>
      </c>
      <c r="T1024">
        <v>0</v>
      </c>
      <c r="U1024">
        <v>0</v>
      </c>
      <c r="V1024">
        <v>12.0463548166382</v>
      </c>
      <c r="W1024">
        <v>43.436561408442202</v>
      </c>
    </row>
    <row r="1025" spans="1:23" x14ac:dyDescent="0.3">
      <c r="A1025" t="s">
        <v>365</v>
      </c>
      <c r="B1025" t="s">
        <v>8</v>
      </c>
      <c r="C1025" t="s">
        <v>0</v>
      </c>
      <c r="D1025" t="s">
        <v>343</v>
      </c>
      <c r="E1025" t="s">
        <v>270</v>
      </c>
      <c r="F1025">
        <v>4.2379074080044203</v>
      </c>
      <c r="G1025">
        <v>4.1459975565720901</v>
      </c>
      <c r="H1025">
        <v>1.3907313432641599</v>
      </c>
      <c r="I1025">
        <v>0.17568798956523499</v>
      </c>
      <c r="J1025">
        <v>0.196895039721356</v>
      </c>
      <c r="K1025">
        <v>13.6179622110142</v>
      </c>
      <c r="L1025">
        <v>1.59959537209175</v>
      </c>
      <c r="M1025">
        <v>0.11507301818718101</v>
      </c>
      <c r="N1025">
        <v>1.75129338735282</v>
      </c>
      <c r="O1025">
        <v>15.1820388632317</v>
      </c>
      <c r="P1025">
        <v>3.07388182913088</v>
      </c>
      <c r="Q1025">
        <v>1.22479844081851</v>
      </c>
      <c r="R1025">
        <v>5.2379354593205099</v>
      </c>
      <c r="S1025">
        <v>39.839473085346697</v>
      </c>
      <c r="T1025">
        <v>0</v>
      </c>
      <c r="U1025">
        <v>0</v>
      </c>
      <c r="V1025">
        <v>12.525516358887399</v>
      </c>
      <c r="W1025">
        <v>41.3001051254233</v>
      </c>
    </row>
    <row r="1026" spans="1:23" x14ac:dyDescent="0.3">
      <c r="A1026" t="s">
        <v>365</v>
      </c>
      <c r="B1026" t="s">
        <v>8</v>
      </c>
      <c r="C1026" t="s">
        <v>0</v>
      </c>
      <c r="D1026" t="s">
        <v>344</v>
      </c>
      <c r="E1026" t="s">
        <v>273</v>
      </c>
      <c r="F1026">
        <v>5.0736468779636201</v>
      </c>
      <c r="G1026">
        <v>5.0044887941029197</v>
      </c>
      <c r="H1026">
        <v>1.0475361022171099</v>
      </c>
      <c r="I1026">
        <v>0.16948877414128</v>
      </c>
      <c r="J1026">
        <v>0.189474996068073</v>
      </c>
      <c r="K1026">
        <v>14.215783729670299</v>
      </c>
      <c r="L1026">
        <v>4.5750648347896199</v>
      </c>
      <c r="M1026">
        <v>0.17456169133004901</v>
      </c>
      <c r="N1026">
        <v>1.75123243887702</v>
      </c>
      <c r="O1026">
        <v>15.1243445673051</v>
      </c>
      <c r="P1026">
        <v>3.6740032133781999</v>
      </c>
      <c r="Q1026">
        <v>1.9848359860378599</v>
      </c>
      <c r="R1026">
        <v>5.6315434805953499</v>
      </c>
      <c r="S1026">
        <v>18.938258823346001</v>
      </c>
      <c r="T1026">
        <v>0</v>
      </c>
      <c r="U1026">
        <v>0</v>
      </c>
      <c r="V1026">
        <v>12.4726055717673</v>
      </c>
      <c r="W1026">
        <v>38.976023851770201</v>
      </c>
    </row>
    <row r="1027" spans="1:23" x14ac:dyDescent="0.3">
      <c r="A1027" t="s">
        <v>365</v>
      </c>
      <c r="B1027" t="s">
        <v>8</v>
      </c>
      <c r="C1027" t="s">
        <v>0</v>
      </c>
      <c r="D1027" t="s">
        <v>344</v>
      </c>
      <c r="E1027" t="s">
        <v>275</v>
      </c>
      <c r="F1027">
        <v>4.6567093548287</v>
      </c>
      <c r="G1027">
        <v>4.5939122648991804</v>
      </c>
      <c r="H1027">
        <v>0.95918060745457501</v>
      </c>
      <c r="I1027">
        <v>0.149418245409638</v>
      </c>
      <c r="J1027">
        <v>0.15224985973640201</v>
      </c>
      <c r="K1027">
        <v>12.7407157759939</v>
      </c>
      <c r="L1027">
        <v>3.2884813708448801</v>
      </c>
      <c r="M1027">
        <v>0.152781602802704</v>
      </c>
      <c r="N1027">
        <v>1.7192770571567699</v>
      </c>
      <c r="O1027">
        <v>15.389820587383101</v>
      </c>
      <c r="P1027">
        <v>3.2043602037660701</v>
      </c>
      <c r="Q1027">
        <v>1.58035576479549</v>
      </c>
      <c r="R1027">
        <v>5.1474935402982496</v>
      </c>
      <c r="S1027">
        <v>18.938258823346001</v>
      </c>
      <c r="T1027">
        <v>0</v>
      </c>
      <c r="U1027">
        <v>0</v>
      </c>
      <c r="V1027">
        <v>12.3521500122608</v>
      </c>
      <c r="W1027">
        <v>39.141623176433598</v>
      </c>
    </row>
    <row r="1028" spans="1:23" x14ac:dyDescent="0.3">
      <c r="A1028" t="s">
        <v>365</v>
      </c>
      <c r="B1028" t="s">
        <v>8</v>
      </c>
      <c r="C1028" t="s">
        <v>0</v>
      </c>
      <c r="D1028" t="s">
        <v>344</v>
      </c>
      <c r="E1028" t="s">
        <v>276</v>
      </c>
      <c r="F1028">
        <v>5.3024891557307203</v>
      </c>
      <c r="G1028">
        <v>5.2394860422727101</v>
      </c>
      <c r="H1028">
        <v>0.92202810899107801</v>
      </c>
      <c r="I1028">
        <v>0.15040285272592899</v>
      </c>
      <c r="J1028">
        <v>0.15028923793884599</v>
      </c>
      <c r="K1028">
        <v>13.4300925219997</v>
      </c>
      <c r="L1028">
        <v>4.0138803396785301</v>
      </c>
      <c r="M1028">
        <v>0.16571831670807399</v>
      </c>
      <c r="N1028">
        <v>1.8553390291042</v>
      </c>
      <c r="O1028">
        <v>17.065803657932999</v>
      </c>
      <c r="P1028">
        <v>3.2758663897770099</v>
      </c>
      <c r="Q1028">
        <v>1.58372159653051</v>
      </c>
      <c r="R1028">
        <v>5.3197267388755503</v>
      </c>
      <c r="S1028">
        <v>18.938258823346001</v>
      </c>
      <c r="T1028">
        <v>0</v>
      </c>
      <c r="U1028">
        <v>0</v>
      </c>
      <c r="V1028">
        <v>12.254146953325799</v>
      </c>
      <c r="W1028">
        <v>41.802251043343503</v>
      </c>
    </row>
    <row r="1029" spans="1:23" x14ac:dyDescent="0.3">
      <c r="A1029" t="s">
        <v>365</v>
      </c>
      <c r="B1029" t="s">
        <v>8</v>
      </c>
      <c r="C1029" t="s">
        <v>0</v>
      </c>
      <c r="D1029" t="s">
        <v>344</v>
      </c>
      <c r="E1029" t="s">
        <v>278</v>
      </c>
      <c r="F1029">
        <v>5.4237009511965502</v>
      </c>
      <c r="G1029">
        <v>5.3537412583322102</v>
      </c>
      <c r="H1029">
        <v>0.82900654128893903</v>
      </c>
      <c r="I1029">
        <v>0.17354170828621099</v>
      </c>
      <c r="J1029">
        <v>0.179745762326629</v>
      </c>
      <c r="K1029">
        <v>14.847278367523501</v>
      </c>
      <c r="L1029">
        <v>5.2666195120536399</v>
      </c>
      <c r="M1029">
        <v>0.172618661450016</v>
      </c>
      <c r="N1029">
        <v>1.8021958933190301</v>
      </c>
      <c r="O1029">
        <v>15.4811374706587</v>
      </c>
      <c r="P1029">
        <v>3.8175371307605901</v>
      </c>
      <c r="Q1029">
        <v>2.01462237760459</v>
      </c>
      <c r="R1029">
        <v>5.9230706450686599</v>
      </c>
      <c r="S1029">
        <v>18.938258823346001</v>
      </c>
      <c r="T1029">
        <v>0</v>
      </c>
      <c r="U1029">
        <v>0</v>
      </c>
      <c r="V1029">
        <v>9.8285917608838904</v>
      </c>
      <c r="W1029">
        <v>41.407704318101899</v>
      </c>
    </row>
    <row r="1030" spans="1:23" x14ac:dyDescent="0.3">
      <c r="A1030" t="s">
        <v>365</v>
      </c>
      <c r="B1030" t="s">
        <v>8</v>
      </c>
      <c r="C1030" t="s">
        <v>0</v>
      </c>
      <c r="D1030" t="s">
        <v>345</v>
      </c>
      <c r="E1030" t="s">
        <v>279</v>
      </c>
      <c r="F1030">
        <v>3.1844714285281901</v>
      </c>
      <c r="G1030">
        <v>3.1328897737775501</v>
      </c>
      <c r="H1030">
        <v>0.835383594595423</v>
      </c>
      <c r="I1030">
        <v>0.12716902664114599</v>
      </c>
      <c r="J1030">
        <v>0.13465912196736801</v>
      </c>
      <c r="K1030">
        <v>8.9642889323591</v>
      </c>
      <c r="L1030">
        <v>9.8499098923285094E-2</v>
      </c>
      <c r="M1030">
        <v>0.111415708191622</v>
      </c>
      <c r="N1030">
        <v>1.6070129162459801</v>
      </c>
      <c r="O1030">
        <v>13.878145230626901</v>
      </c>
      <c r="P1030">
        <v>2.0355962609981102</v>
      </c>
      <c r="Q1030">
        <v>0.66120418322818497</v>
      </c>
      <c r="R1030">
        <v>3.6588296949900401</v>
      </c>
      <c r="S1030">
        <v>14.111407275653301</v>
      </c>
      <c r="T1030">
        <v>0</v>
      </c>
      <c r="U1030">
        <v>0</v>
      </c>
      <c r="V1030">
        <v>10.576503645365101</v>
      </c>
      <c r="W1030">
        <v>36.876094678214102</v>
      </c>
    </row>
    <row r="1031" spans="1:23" x14ac:dyDescent="0.3">
      <c r="A1031" t="s">
        <v>365</v>
      </c>
      <c r="B1031" t="s">
        <v>8</v>
      </c>
      <c r="C1031" t="s">
        <v>0</v>
      </c>
      <c r="D1031" t="s">
        <v>345</v>
      </c>
      <c r="E1031" t="s">
        <v>280</v>
      </c>
      <c r="F1031">
        <v>3.5294116676001699</v>
      </c>
      <c r="G1031">
        <v>3.4740934371371002</v>
      </c>
      <c r="H1031">
        <v>0.80768473131927998</v>
      </c>
      <c r="I1031">
        <v>0.140870416437333</v>
      </c>
      <c r="J1031">
        <v>0.138434386840039</v>
      </c>
      <c r="K1031">
        <v>10.090463947485601</v>
      </c>
      <c r="L1031">
        <v>7.21149698383583E-2</v>
      </c>
      <c r="M1031">
        <v>0.12953344809702699</v>
      </c>
      <c r="N1031">
        <v>1.8726728437717199</v>
      </c>
      <c r="O1031">
        <v>16.412766485700701</v>
      </c>
      <c r="P1031">
        <v>2.3308309788185899</v>
      </c>
      <c r="Q1031">
        <v>0.75195197639057199</v>
      </c>
      <c r="R1031">
        <v>4.1979849923615102</v>
      </c>
      <c r="S1031">
        <v>14.111407275653301</v>
      </c>
      <c r="T1031">
        <v>0</v>
      </c>
      <c r="U1031">
        <v>0</v>
      </c>
      <c r="V1031">
        <v>10.754867020201001</v>
      </c>
      <c r="W1031">
        <v>42.814670347470098</v>
      </c>
    </row>
    <row r="1032" spans="1:23" x14ac:dyDescent="0.3">
      <c r="A1032" t="s">
        <v>365</v>
      </c>
      <c r="B1032" t="s">
        <v>8</v>
      </c>
      <c r="C1032" t="s">
        <v>0</v>
      </c>
      <c r="D1032" t="s">
        <v>345</v>
      </c>
      <c r="E1032" t="s">
        <v>282</v>
      </c>
      <c r="F1032">
        <v>3.61838672126289</v>
      </c>
      <c r="G1032">
        <v>3.5643335900923701</v>
      </c>
      <c r="H1032">
        <v>0.91929410448014903</v>
      </c>
      <c r="I1032">
        <v>0.13617726338443401</v>
      </c>
      <c r="J1032">
        <v>0.13766961064271299</v>
      </c>
      <c r="K1032">
        <v>9.9020592819766193</v>
      </c>
      <c r="L1032">
        <v>8.8677781211939699E-2</v>
      </c>
      <c r="M1032">
        <v>0.13958474676947</v>
      </c>
      <c r="N1032">
        <v>1.9291922994552899</v>
      </c>
      <c r="O1032">
        <v>17.362086636394999</v>
      </c>
      <c r="P1032">
        <v>2.2686952834585901</v>
      </c>
      <c r="Q1032">
        <v>0.73305554206508206</v>
      </c>
      <c r="R1032">
        <v>4.0850713166219803</v>
      </c>
      <c r="S1032">
        <v>14.111407275653301</v>
      </c>
      <c r="T1032">
        <v>0</v>
      </c>
      <c r="U1032">
        <v>0</v>
      </c>
      <c r="V1032">
        <v>12.514994211360101</v>
      </c>
      <c r="W1032">
        <v>42.755530301438696</v>
      </c>
    </row>
    <row r="1033" spans="1:23" x14ac:dyDescent="0.3">
      <c r="A1033" t="s">
        <v>365</v>
      </c>
      <c r="B1033" t="s">
        <v>8</v>
      </c>
      <c r="C1033" t="s">
        <v>0</v>
      </c>
      <c r="D1033" t="s">
        <v>345</v>
      </c>
      <c r="E1033" t="s">
        <v>284</v>
      </c>
      <c r="F1033">
        <v>3.4494684875822998</v>
      </c>
      <c r="G1033">
        <v>3.3955884147109301</v>
      </c>
      <c r="H1033">
        <v>0.95791167318271098</v>
      </c>
      <c r="I1033">
        <v>0.13531777447430701</v>
      </c>
      <c r="J1033">
        <v>0.13962340571541601</v>
      </c>
      <c r="K1033">
        <v>9.6333643176083807</v>
      </c>
      <c r="L1033">
        <v>0.114720878658351</v>
      </c>
      <c r="M1033">
        <v>0.122605516490287</v>
      </c>
      <c r="N1033">
        <v>1.7552072493505799</v>
      </c>
      <c r="O1033">
        <v>15.2963980805324</v>
      </c>
      <c r="P1033">
        <v>2.1940969811007802</v>
      </c>
      <c r="Q1033">
        <v>0.71189154087343698</v>
      </c>
      <c r="R1033">
        <v>3.94517001974436</v>
      </c>
      <c r="S1033">
        <v>14.111407275653301</v>
      </c>
      <c r="T1033">
        <v>0</v>
      </c>
      <c r="U1033">
        <v>0</v>
      </c>
      <c r="V1033">
        <v>12.4672933688184</v>
      </c>
      <c r="W1033">
        <v>40.018440640619403</v>
      </c>
    </row>
    <row r="1034" spans="1:23" x14ac:dyDescent="0.3">
      <c r="A1034" t="s">
        <v>365</v>
      </c>
      <c r="B1034" t="s">
        <v>8</v>
      </c>
      <c r="C1034" t="s">
        <v>0</v>
      </c>
      <c r="D1034" t="s">
        <v>346</v>
      </c>
      <c r="E1034" t="s">
        <v>285</v>
      </c>
      <c r="F1034">
        <v>3.0401606901526801</v>
      </c>
      <c r="G1034">
        <v>2.9912609459770501</v>
      </c>
      <c r="H1034">
        <v>0.908163715902504</v>
      </c>
      <c r="I1034">
        <v>0.119560583352079</v>
      </c>
      <c r="J1034">
        <v>0.12959743671294199</v>
      </c>
      <c r="K1034">
        <v>8.4309755119048901</v>
      </c>
      <c r="L1034">
        <v>9.8213417150065499E-2</v>
      </c>
      <c r="M1034">
        <v>0.109485426904946</v>
      </c>
      <c r="N1034">
        <v>1.5447508304922599</v>
      </c>
      <c r="O1034">
        <v>13.491023399701101</v>
      </c>
      <c r="P1034">
        <v>1.9047869616189701</v>
      </c>
      <c r="Q1034">
        <v>0.61987551153321596</v>
      </c>
      <c r="R1034">
        <v>3.4221246252726498</v>
      </c>
      <c r="S1034">
        <v>14.111407275653301</v>
      </c>
      <c r="T1034">
        <v>0</v>
      </c>
      <c r="U1034">
        <v>0</v>
      </c>
      <c r="V1034">
        <v>11.586187046676701</v>
      </c>
      <c r="W1034">
        <v>34.848725467136603</v>
      </c>
    </row>
    <row r="1035" spans="1:23" x14ac:dyDescent="0.3">
      <c r="A1035" t="s">
        <v>365</v>
      </c>
      <c r="B1035" t="s">
        <v>8</v>
      </c>
      <c r="C1035" t="s">
        <v>0</v>
      </c>
      <c r="D1035" t="s">
        <v>346</v>
      </c>
      <c r="E1035" t="s">
        <v>286</v>
      </c>
      <c r="F1035">
        <v>3.0206769037695902</v>
      </c>
      <c r="G1035">
        <v>2.97312622581468</v>
      </c>
      <c r="H1035">
        <v>1.0151101010013199</v>
      </c>
      <c r="I1035">
        <v>0.114883298547979</v>
      </c>
      <c r="J1035">
        <v>0.125683660012021</v>
      </c>
      <c r="K1035">
        <v>8.2737487228125506</v>
      </c>
      <c r="L1035">
        <v>7.1077220649402098E-2</v>
      </c>
      <c r="M1035">
        <v>0.11909399520883</v>
      </c>
      <c r="N1035">
        <v>1.62796856522111</v>
      </c>
      <c r="O1035">
        <v>14.7021099068536</v>
      </c>
      <c r="P1035">
        <v>1.88594702161811</v>
      </c>
      <c r="Q1035">
        <v>0.61121960102218498</v>
      </c>
      <c r="R1035">
        <v>3.3931554707338201</v>
      </c>
      <c r="S1035">
        <v>14.111407275653301</v>
      </c>
      <c r="T1035">
        <v>0</v>
      </c>
      <c r="U1035">
        <v>0</v>
      </c>
      <c r="V1035">
        <v>13.6323436295874</v>
      </c>
      <c r="W1035">
        <v>35.849824240034998</v>
      </c>
    </row>
    <row r="1036" spans="1:23" x14ac:dyDescent="0.3">
      <c r="A1036" t="s">
        <v>365</v>
      </c>
      <c r="B1036" t="s">
        <v>8</v>
      </c>
      <c r="C1036" t="s">
        <v>0</v>
      </c>
      <c r="D1036" t="s">
        <v>346</v>
      </c>
      <c r="E1036" t="s">
        <v>288</v>
      </c>
      <c r="F1036">
        <v>3.1497037488501598</v>
      </c>
      <c r="G1036">
        <v>3.10248068032754</v>
      </c>
      <c r="H1036">
        <v>1.01804906540591</v>
      </c>
      <c r="I1036">
        <v>0.11386452017462199</v>
      </c>
      <c r="J1036">
        <v>0.123625332749089</v>
      </c>
      <c r="K1036">
        <v>8.3285308644260994</v>
      </c>
      <c r="L1036">
        <v>8.7693411809228794E-2</v>
      </c>
      <c r="M1036">
        <v>0.125064701640894</v>
      </c>
      <c r="N1036">
        <v>1.6732561040456999</v>
      </c>
      <c r="O1036">
        <v>15.310486685225699</v>
      </c>
      <c r="P1036">
        <v>1.88909098753184</v>
      </c>
      <c r="Q1036">
        <v>0.61249409389086595</v>
      </c>
      <c r="R1036">
        <v>3.3989083284963901</v>
      </c>
      <c r="S1036">
        <v>14.111407275653301</v>
      </c>
      <c r="T1036">
        <v>0</v>
      </c>
      <c r="U1036">
        <v>0</v>
      </c>
      <c r="V1036">
        <v>13.8846427859086</v>
      </c>
      <c r="W1036">
        <v>36.346643963148502</v>
      </c>
    </row>
    <row r="1037" spans="1:23" x14ac:dyDescent="0.3">
      <c r="A1037" t="s">
        <v>365</v>
      </c>
      <c r="B1037" t="s">
        <v>8</v>
      </c>
      <c r="C1037" t="s">
        <v>0</v>
      </c>
      <c r="D1037" t="s">
        <v>346</v>
      </c>
      <c r="E1037" t="s">
        <v>305</v>
      </c>
      <c r="F1037">
        <v>3.1686265303175798</v>
      </c>
      <c r="G1037">
        <v>3.1192390717301501</v>
      </c>
      <c r="H1037">
        <v>0.96804239493090205</v>
      </c>
      <c r="I1037">
        <v>0.120935502345905</v>
      </c>
      <c r="J1037">
        <v>0.13400318237105699</v>
      </c>
      <c r="K1037">
        <v>8.6312891555284299</v>
      </c>
      <c r="L1037">
        <v>0.114150850911221</v>
      </c>
      <c r="M1037">
        <v>0.117053270259616</v>
      </c>
      <c r="N1037">
        <v>1.6215746239767199</v>
      </c>
      <c r="O1037">
        <v>14.3762386630049</v>
      </c>
      <c r="P1037">
        <v>1.94783537009251</v>
      </c>
      <c r="Q1037">
        <v>0.63404080479318903</v>
      </c>
      <c r="R1037">
        <v>3.4996038899270401</v>
      </c>
      <c r="S1037">
        <v>14.111407275653301</v>
      </c>
      <c r="T1037">
        <v>0</v>
      </c>
      <c r="U1037">
        <v>0</v>
      </c>
      <c r="V1037">
        <v>12.607485505078101</v>
      </c>
      <c r="W1037">
        <v>36.231565260569297</v>
      </c>
    </row>
    <row r="1038" spans="1:23" x14ac:dyDescent="0.3">
      <c r="A1038" t="s">
        <v>365</v>
      </c>
      <c r="B1038" t="s">
        <v>8</v>
      </c>
      <c r="C1038" t="s">
        <v>0</v>
      </c>
      <c r="D1038" t="s">
        <v>347</v>
      </c>
      <c r="E1038" t="s">
        <v>308</v>
      </c>
      <c r="F1038">
        <v>2.8569211166851298</v>
      </c>
      <c r="G1038">
        <v>2.80479656025366</v>
      </c>
      <c r="H1038">
        <v>1.23253554634115</v>
      </c>
      <c r="I1038">
        <v>0.127476996653206</v>
      </c>
      <c r="J1038">
        <v>0.14396737006528901</v>
      </c>
      <c r="K1038">
        <v>8.3182641862201798</v>
      </c>
      <c r="L1038">
        <v>0.17290125734818301</v>
      </c>
      <c r="M1038">
        <v>0.111587557681278</v>
      </c>
      <c r="N1038">
        <v>1.5948360424572701</v>
      </c>
      <c r="O1038">
        <v>13.672459918968499</v>
      </c>
      <c r="P1038">
        <v>1.89260866753611</v>
      </c>
      <c r="Q1038">
        <v>0.630348199611796</v>
      </c>
      <c r="R1038">
        <v>3.37847064854035</v>
      </c>
      <c r="S1038">
        <v>14.8639533410326</v>
      </c>
      <c r="T1038">
        <v>0</v>
      </c>
      <c r="U1038">
        <v>0</v>
      </c>
      <c r="V1038">
        <v>12.6416197388569</v>
      </c>
      <c r="W1038">
        <v>34.509888978200898</v>
      </c>
    </row>
    <row r="1039" spans="1:23" x14ac:dyDescent="0.3">
      <c r="A1039" t="s">
        <v>366</v>
      </c>
      <c r="B1039" t="s">
        <v>40</v>
      </c>
      <c r="C1039" t="s">
        <v>0</v>
      </c>
      <c r="D1039" t="s">
        <v>332</v>
      </c>
      <c r="E1039" t="s">
        <v>52</v>
      </c>
      <c r="F1039">
        <v>36.913540543414399</v>
      </c>
      <c r="G1039">
        <v>35.699966074260601</v>
      </c>
      <c r="H1039">
        <v>20.8695456078059</v>
      </c>
      <c r="I1039">
        <v>1.5173704828051</v>
      </c>
      <c r="J1039">
        <v>3.5090349587770202</v>
      </c>
      <c r="K1039">
        <v>179.24090559108899</v>
      </c>
      <c r="L1039">
        <v>5.9062211584892301</v>
      </c>
      <c r="M1039">
        <v>3.07477218858909</v>
      </c>
      <c r="N1039">
        <v>29.1571507419503</v>
      </c>
      <c r="O1039">
        <v>184.75699417584801</v>
      </c>
      <c r="P1039">
        <v>27.463925841339499</v>
      </c>
      <c r="Q1039">
        <v>13.293818790613299</v>
      </c>
      <c r="R1039">
        <v>43.258377218121304</v>
      </c>
      <c r="S1039">
        <v>713.21831236473702</v>
      </c>
      <c r="T1039">
        <v>0</v>
      </c>
      <c r="U1039">
        <v>0</v>
      </c>
      <c r="V1039">
        <v>53.195681463746297</v>
      </c>
      <c r="W1039">
        <v>359.53139453149299</v>
      </c>
    </row>
    <row r="1040" spans="1:23" x14ac:dyDescent="0.3">
      <c r="A1040" t="s">
        <v>366</v>
      </c>
      <c r="B1040" t="s">
        <v>40</v>
      </c>
      <c r="C1040" t="s">
        <v>0</v>
      </c>
      <c r="D1040" t="s">
        <v>332</v>
      </c>
      <c r="E1040" t="s">
        <v>53</v>
      </c>
      <c r="F1040">
        <v>37.080223121061003</v>
      </c>
      <c r="G1040">
        <v>35.966091171857201</v>
      </c>
      <c r="H1040">
        <v>15.4926591299775</v>
      </c>
      <c r="I1040">
        <v>1.20863550662116</v>
      </c>
      <c r="J1040">
        <v>2.8794724137311798</v>
      </c>
      <c r="K1040">
        <v>189.087050270025</v>
      </c>
      <c r="L1040">
        <v>3.9896405491652098</v>
      </c>
      <c r="M1040">
        <v>3.4286461437784701</v>
      </c>
      <c r="N1040">
        <v>31.0890629700212</v>
      </c>
      <c r="O1040">
        <v>207.17204372406499</v>
      </c>
      <c r="P1040">
        <v>28.0721753480546</v>
      </c>
      <c r="Q1040">
        <v>12.9554856857081</v>
      </c>
      <c r="R1040">
        <v>45.356577775888901</v>
      </c>
      <c r="S1040">
        <v>713.21831236473702</v>
      </c>
      <c r="T1040">
        <v>0</v>
      </c>
      <c r="U1040">
        <v>0</v>
      </c>
      <c r="V1040">
        <v>74.159435968213401</v>
      </c>
      <c r="W1040">
        <v>400.85417450198202</v>
      </c>
    </row>
    <row r="1041" spans="1:23" x14ac:dyDescent="0.3">
      <c r="A1041" t="s">
        <v>366</v>
      </c>
      <c r="B1041" t="s">
        <v>40</v>
      </c>
      <c r="C1041" t="s">
        <v>0</v>
      </c>
      <c r="D1041" t="s">
        <v>332</v>
      </c>
      <c r="E1041" t="s">
        <v>54</v>
      </c>
      <c r="F1041">
        <v>36.372576768270903</v>
      </c>
      <c r="G1041">
        <v>35.3214623527032</v>
      </c>
      <c r="H1041">
        <v>12.446114940218999</v>
      </c>
      <c r="I1041">
        <v>1.00841674214349</v>
      </c>
      <c r="J1041">
        <v>2.52377380481889</v>
      </c>
      <c r="K1041">
        <v>180.88366089445901</v>
      </c>
      <c r="L1041">
        <v>4.0879198953281302</v>
      </c>
      <c r="M1041">
        <v>3.5469737684852798</v>
      </c>
      <c r="N1041">
        <v>30.613570818690999</v>
      </c>
      <c r="O1041">
        <v>209.911432938405</v>
      </c>
      <c r="P1041">
        <v>26.349446156195899</v>
      </c>
      <c r="Q1041">
        <v>12.0215756432864</v>
      </c>
      <c r="R1041">
        <v>42.8677095004035</v>
      </c>
      <c r="S1041">
        <v>713.21831236473702</v>
      </c>
      <c r="T1041">
        <v>0</v>
      </c>
      <c r="U1041">
        <v>0</v>
      </c>
      <c r="V1041">
        <v>81.706315621169495</v>
      </c>
      <c r="W1041">
        <v>391.478391512283</v>
      </c>
    </row>
    <row r="1042" spans="1:23" x14ac:dyDescent="0.3">
      <c r="A1042" t="s">
        <v>366</v>
      </c>
      <c r="B1042" t="s">
        <v>40</v>
      </c>
      <c r="C1042" t="s">
        <v>0</v>
      </c>
      <c r="D1042" t="s">
        <v>332</v>
      </c>
      <c r="E1042" t="s">
        <v>55</v>
      </c>
      <c r="F1042">
        <v>40.590961185792402</v>
      </c>
      <c r="G1042">
        <v>39.372537784649097</v>
      </c>
      <c r="H1042">
        <v>21.022859994710998</v>
      </c>
      <c r="I1042">
        <v>1.5328343988618101</v>
      </c>
      <c r="J1042">
        <v>3.5358561814354901</v>
      </c>
      <c r="K1042">
        <v>193.94498300097001</v>
      </c>
      <c r="L1042">
        <v>8.1682499747327206</v>
      </c>
      <c r="M1042">
        <v>3.2451365997052699</v>
      </c>
      <c r="N1042">
        <v>30.556033643830101</v>
      </c>
      <c r="O1042">
        <v>194.38119750382401</v>
      </c>
      <c r="P1042">
        <v>29.447991766684002</v>
      </c>
      <c r="Q1042">
        <v>14.157350399469401</v>
      </c>
      <c r="R1042">
        <v>46.547212555121</v>
      </c>
      <c r="S1042">
        <v>713.21831236473702</v>
      </c>
      <c r="T1042">
        <v>0</v>
      </c>
      <c r="U1042">
        <v>0</v>
      </c>
      <c r="V1042">
        <v>67.570860127971997</v>
      </c>
      <c r="W1042">
        <v>386.59313689473902</v>
      </c>
    </row>
    <row r="1043" spans="1:23" x14ac:dyDescent="0.3">
      <c r="A1043" t="s">
        <v>366</v>
      </c>
      <c r="B1043" t="s">
        <v>40</v>
      </c>
      <c r="C1043" t="s">
        <v>0</v>
      </c>
      <c r="D1043" t="s">
        <v>333</v>
      </c>
      <c r="E1043" t="s">
        <v>56</v>
      </c>
      <c r="F1043">
        <v>34.279049460757001</v>
      </c>
      <c r="G1043">
        <v>33.073430156925298</v>
      </c>
      <c r="H1043">
        <v>21.5558999366284</v>
      </c>
      <c r="I1043">
        <v>1.5147545913104301</v>
      </c>
      <c r="J1043">
        <v>3.5003064382334199</v>
      </c>
      <c r="K1043">
        <v>158.50954099263001</v>
      </c>
      <c r="L1043">
        <v>4.9258277335834899</v>
      </c>
      <c r="M1043">
        <v>2.98277101361839</v>
      </c>
      <c r="N1043">
        <v>27.2956536703451</v>
      </c>
      <c r="O1043">
        <v>171.27144282987001</v>
      </c>
      <c r="P1043">
        <v>25.883232777876799</v>
      </c>
      <c r="Q1043">
        <v>12.3418700955225</v>
      </c>
      <c r="R1043">
        <v>40.968375847350003</v>
      </c>
      <c r="S1043">
        <v>706.20075686390601</v>
      </c>
      <c r="T1043">
        <v>0</v>
      </c>
      <c r="U1043">
        <v>0</v>
      </c>
      <c r="V1043">
        <v>59.694529365374599</v>
      </c>
      <c r="W1043">
        <v>340.265430353856</v>
      </c>
    </row>
    <row r="1044" spans="1:23" x14ac:dyDescent="0.3">
      <c r="A1044" t="s">
        <v>366</v>
      </c>
      <c r="B1044" t="s">
        <v>40</v>
      </c>
      <c r="C1044" t="s">
        <v>0</v>
      </c>
      <c r="D1044" t="s">
        <v>333</v>
      </c>
      <c r="E1044" t="s">
        <v>57</v>
      </c>
      <c r="F1044">
        <v>33.9814494131491</v>
      </c>
      <c r="G1044">
        <v>32.925257444461799</v>
      </c>
      <c r="H1044">
        <v>13.102078275438901</v>
      </c>
      <c r="I1044">
        <v>1.04964091710817</v>
      </c>
      <c r="J1044">
        <v>2.5655845996344699</v>
      </c>
      <c r="K1044">
        <v>161.84168169983499</v>
      </c>
      <c r="L1044">
        <v>3.2090242509649198</v>
      </c>
      <c r="M1044">
        <v>3.45851723572697</v>
      </c>
      <c r="N1044">
        <v>29.0593578387927</v>
      </c>
      <c r="O1044">
        <v>195.789276289562</v>
      </c>
      <c r="P1044">
        <v>25.4035541232093</v>
      </c>
      <c r="Q1044">
        <v>11.382890448518401</v>
      </c>
      <c r="R1044">
        <v>41.537898439212803</v>
      </c>
      <c r="S1044">
        <v>706.20075686390601</v>
      </c>
      <c r="T1044">
        <v>0</v>
      </c>
      <c r="U1044">
        <v>0</v>
      </c>
      <c r="V1044">
        <v>79.290005994767398</v>
      </c>
      <c r="W1044">
        <v>374.47932264462798</v>
      </c>
    </row>
    <row r="1045" spans="1:23" x14ac:dyDescent="0.3">
      <c r="A1045" t="s">
        <v>366</v>
      </c>
      <c r="B1045" t="s">
        <v>40</v>
      </c>
      <c r="C1045" t="s">
        <v>0</v>
      </c>
      <c r="D1045" t="s">
        <v>333</v>
      </c>
      <c r="E1045" t="s">
        <v>58</v>
      </c>
      <c r="F1045">
        <v>33.064626832566702</v>
      </c>
      <c r="G1045">
        <v>32.027334490129597</v>
      </c>
      <c r="H1045">
        <v>12.308508796947001</v>
      </c>
      <c r="I1045">
        <v>0.98860977039301001</v>
      </c>
      <c r="J1045">
        <v>2.4682141578243102</v>
      </c>
      <c r="K1045">
        <v>160.07692642941799</v>
      </c>
      <c r="L1045">
        <v>2.3524765139872499</v>
      </c>
      <c r="M1045">
        <v>3.5895438214843902</v>
      </c>
      <c r="N1045">
        <v>29.591785709335401</v>
      </c>
      <c r="O1045">
        <v>201.45949308666499</v>
      </c>
      <c r="P1045">
        <v>25.002598534314401</v>
      </c>
      <c r="Q1045">
        <v>11.0946107035838</v>
      </c>
      <c r="R1045">
        <v>41.0816131772416</v>
      </c>
      <c r="S1045">
        <v>706.20075686390601</v>
      </c>
      <c r="T1045">
        <v>0</v>
      </c>
      <c r="U1045">
        <v>0</v>
      </c>
      <c r="V1045">
        <v>83.321991915479998</v>
      </c>
      <c r="W1045">
        <v>377.20359605734802</v>
      </c>
    </row>
    <row r="1046" spans="1:23" x14ac:dyDescent="0.3">
      <c r="A1046" t="s">
        <v>366</v>
      </c>
      <c r="B1046" t="s">
        <v>40</v>
      </c>
      <c r="C1046" t="s">
        <v>0</v>
      </c>
      <c r="D1046" t="s">
        <v>333</v>
      </c>
      <c r="E1046" t="s">
        <v>59</v>
      </c>
      <c r="F1046">
        <v>34.583066652249499</v>
      </c>
      <c r="G1046">
        <v>33.464898298407</v>
      </c>
      <c r="H1046">
        <v>16.5637738438977</v>
      </c>
      <c r="I1046">
        <v>1.2506857235300499</v>
      </c>
      <c r="J1046">
        <v>2.8762814372540699</v>
      </c>
      <c r="K1046">
        <v>166.055831986751</v>
      </c>
      <c r="L1046">
        <v>3.2169014265195899</v>
      </c>
      <c r="M1046">
        <v>3.1744294704536502</v>
      </c>
      <c r="N1046">
        <v>27.928362007878299</v>
      </c>
      <c r="O1046">
        <v>181.20583772583899</v>
      </c>
      <c r="P1046">
        <v>26.494153481407398</v>
      </c>
      <c r="Q1046">
        <v>12.0566898851233</v>
      </c>
      <c r="R1046">
        <v>42.957354670791702</v>
      </c>
      <c r="S1046">
        <v>706.20075686390601</v>
      </c>
      <c r="T1046">
        <v>0</v>
      </c>
      <c r="U1046">
        <v>0</v>
      </c>
      <c r="V1046">
        <v>72.881674458461603</v>
      </c>
      <c r="W1046">
        <v>368.96004249543603</v>
      </c>
    </row>
    <row r="1047" spans="1:23" x14ac:dyDescent="0.3">
      <c r="A1047" t="s">
        <v>366</v>
      </c>
      <c r="B1047" t="s">
        <v>40</v>
      </c>
      <c r="C1047" t="s">
        <v>0</v>
      </c>
      <c r="D1047" t="s">
        <v>334</v>
      </c>
      <c r="E1047" t="s">
        <v>60</v>
      </c>
      <c r="F1047">
        <v>38.123973427502001</v>
      </c>
      <c r="G1047">
        <v>37.001306509351402</v>
      </c>
      <c r="H1047">
        <v>15.5633959380056</v>
      </c>
      <c r="I1047">
        <v>1.4332318263816599</v>
      </c>
      <c r="J1047">
        <v>2.9186957439502201</v>
      </c>
      <c r="K1047">
        <v>158.786941353256</v>
      </c>
      <c r="L1047">
        <v>5.0469569444351103</v>
      </c>
      <c r="M1047">
        <v>1.89901914693519</v>
      </c>
      <c r="N1047">
        <v>21.854206269667198</v>
      </c>
      <c r="O1047">
        <v>139.74383277929999</v>
      </c>
      <c r="P1047">
        <v>24.239220147959699</v>
      </c>
      <c r="Q1047">
        <v>11.3948352789334</v>
      </c>
      <c r="R1047">
        <v>38.596867469139198</v>
      </c>
      <c r="S1047">
        <v>661.13700332886197</v>
      </c>
      <c r="T1047">
        <v>0</v>
      </c>
      <c r="U1047">
        <v>0</v>
      </c>
      <c r="V1047">
        <v>12.502111149536301</v>
      </c>
      <c r="W1047">
        <v>352.67552229729398</v>
      </c>
    </row>
    <row r="1048" spans="1:23" x14ac:dyDescent="0.3">
      <c r="A1048" t="s">
        <v>366</v>
      </c>
      <c r="B1048" t="s">
        <v>40</v>
      </c>
      <c r="C1048" t="s">
        <v>0</v>
      </c>
      <c r="D1048" t="s">
        <v>334</v>
      </c>
      <c r="E1048" t="s">
        <v>61</v>
      </c>
      <c r="F1048">
        <v>35.182766406876397</v>
      </c>
      <c r="G1048">
        <v>34.160028905448797</v>
      </c>
      <c r="H1048">
        <v>9.4470582522442204</v>
      </c>
      <c r="I1048">
        <v>1.12746698601244</v>
      </c>
      <c r="J1048">
        <v>2.24363381447822</v>
      </c>
      <c r="K1048">
        <v>159.51446686777601</v>
      </c>
      <c r="L1048">
        <v>3.04348787876408</v>
      </c>
      <c r="M1048">
        <v>2.0227312325485198</v>
      </c>
      <c r="N1048">
        <v>22.726025655528399</v>
      </c>
      <c r="O1048">
        <v>154.04445268360601</v>
      </c>
      <c r="P1048">
        <v>24.2545045934597</v>
      </c>
      <c r="Q1048">
        <v>10.968616393272301</v>
      </c>
      <c r="R1048">
        <v>39.464490117001098</v>
      </c>
      <c r="S1048">
        <v>661.13700332886197</v>
      </c>
      <c r="T1048">
        <v>0</v>
      </c>
      <c r="U1048">
        <v>0</v>
      </c>
      <c r="V1048">
        <v>13.462247927156399</v>
      </c>
      <c r="W1048">
        <v>381.95875972656</v>
      </c>
    </row>
    <row r="1049" spans="1:23" x14ac:dyDescent="0.3">
      <c r="A1049" t="s">
        <v>366</v>
      </c>
      <c r="B1049" t="s">
        <v>40</v>
      </c>
      <c r="C1049" t="s">
        <v>0</v>
      </c>
      <c r="D1049" t="s">
        <v>334</v>
      </c>
      <c r="E1049" t="s">
        <v>62</v>
      </c>
      <c r="F1049">
        <v>34.782114547416199</v>
      </c>
      <c r="G1049">
        <v>33.771691686968197</v>
      </c>
      <c r="H1049">
        <v>8.6158318276397008</v>
      </c>
      <c r="I1049">
        <v>1.0871567687138901</v>
      </c>
      <c r="J1049">
        <v>2.1853326217825599</v>
      </c>
      <c r="K1049">
        <v>159.668450427056</v>
      </c>
      <c r="L1049">
        <v>2.7519576121312301</v>
      </c>
      <c r="M1049">
        <v>2.1112770717626699</v>
      </c>
      <c r="N1049">
        <v>23.355770432561201</v>
      </c>
      <c r="O1049">
        <v>160.234350490216</v>
      </c>
      <c r="P1049">
        <v>24.2152143268824</v>
      </c>
      <c r="Q1049">
        <v>10.8954917619896</v>
      </c>
      <c r="R1049">
        <v>39.512610693696097</v>
      </c>
      <c r="S1049">
        <v>661.13700332886197</v>
      </c>
      <c r="T1049">
        <v>0</v>
      </c>
      <c r="U1049">
        <v>0</v>
      </c>
      <c r="V1049">
        <v>13.8998377294189</v>
      </c>
      <c r="W1049">
        <v>388.61414779300901</v>
      </c>
    </row>
    <row r="1050" spans="1:23" x14ac:dyDescent="0.3">
      <c r="A1050" t="s">
        <v>366</v>
      </c>
      <c r="B1050" t="s">
        <v>40</v>
      </c>
      <c r="C1050" t="s">
        <v>0</v>
      </c>
      <c r="D1050" t="s">
        <v>334</v>
      </c>
      <c r="E1050" t="s">
        <v>63</v>
      </c>
      <c r="F1050">
        <v>40.717742327808402</v>
      </c>
      <c r="G1050">
        <v>39.5743474088722</v>
      </c>
      <c r="H1050">
        <v>15.690578055803099</v>
      </c>
      <c r="I1050">
        <v>1.5054189972907399</v>
      </c>
      <c r="J1050">
        <v>2.9757814759038101</v>
      </c>
      <c r="K1050">
        <v>176.466226558172</v>
      </c>
      <c r="L1050">
        <v>4.8689942061177698</v>
      </c>
      <c r="M1050">
        <v>1.98374976338732</v>
      </c>
      <c r="N1050">
        <v>23.419776333320101</v>
      </c>
      <c r="O1050">
        <v>150.011323898244</v>
      </c>
      <c r="P1050">
        <v>26.904130734137102</v>
      </c>
      <c r="Q1050">
        <v>12.4281949413174</v>
      </c>
      <c r="R1050">
        <v>43.190789180095898</v>
      </c>
      <c r="S1050">
        <v>661.13700332886197</v>
      </c>
      <c r="T1050">
        <v>0</v>
      </c>
      <c r="U1050">
        <v>0</v>
      </c>
      <c r="V1050">
        <v>15.002116290789701</v>
      </c>
      <c r="W1050">
        <v>395.052417407978</v>
      </c>
    </row>
    <row r="1051" spans="1:23" x14ac:dyDescent="0.3">
      <c r="A1051" t="s">
        <v>366</v>
      </c>
      <c r="B1051" t="s">
        <v>40</v>
      </c>
      <c r="C1051" t="s">
        <v>0</v>
      </c>
      <c r="D1051" t="s">
        <v>335</v>
      </c>
      <c r="E1051" t="s">
        <v>64</v>
      </c>
      <c r="F1051">
        <v>38.282597102360398</v>
      </c>
      <c r="G1051">
        <v>37.232183514192201</v>
      </c>
      <c r="H1051">
        <v>15.030004275119801</v>
      </c>
      <c r="I1051">
        <v>1.35238764983225</v>
      </c>
      <c r="J1051">
        <v>2.5722507153182801</v>
      </c>
      <c r="K1051">
        <v>163.29635980266801</v>
      </c>
      <c r="L1051">
        <v>4.1929383039074697</v>
      </c>
      <c r="M1051">
        <v>2.2000926589566001</v>
      </c>
      <c r="N1051">
        <v>21.5123756101511</v>
      </c>
      <c r="O1051">
        <v>145.66033466161301</v>
      </c>
      <c r="P1051">
        <v>26.779187876394399</v>
      </c>
      <c r="Q1051">
        <v>11.3644232685044</v>
      </c>
      <c r="R1051">
        <v>44.597555426269899</v>
      </c>
      <c r="S1051">
        <v>620.00784093376706</v>
      </c>
      <c r="T1051">
        <v>0</v>
      </c>
      <c r="U1051">
        <v>0</v>
      </c>
      <c r="V1051">
        <v>45.246351664922997</v>
      </c>
      <c r="W1051">
        <v>365.43143213858298</v>
      </c>
    </row>
    <row r="1052" spans="1:23" x14ac:dyDescent="0.3">
      <c r="A1052" t="s">
        <v>366</v>
      </c>
      <c r="B1052" t="s">
        <v>40</v>
      </c>
      <c r="C1052" t="s">
        <v>0</v>
      </c>
      <c r="D1052" t="s">
        <v>335</v>
      </c>
      <c r="E1052" t="s">
        <v>65</v>
      </c>
      <c r="F1052">
        <v>35.0612414969086</v>
      </c>
      <c r="G1052">
        <v>34.087060795655297</v>
      </c>
      <c r="H1052">
        <v>11.0499663495766</v>
      </c>
      <c r="I1052">
        <v>1.1139610511265701</v>
      </c>
      <c r="J1052">
        <v>2.1061850632513002</v>
      </c>
      <c r="K1052">
        <v>165.24599441204799</v>
      </c>
      <c r="L1052">
        <v>2.4183291423299602</v>
      </c>
      <c r="M1052">
        <v>2.5478499719423402</v>
      </c>
      <c r="N1052">
        <v>23.308178623313701</v>
      </c>
      <c r="O1052">
        <v>165.700104126437</v>
      </c>
      <c r="P1052">
        <v>27.556062459768601</v>
      </c>
      <c r="Q1052">
        <v>11.269846879613601</v>
      </c>
      <c r="R1052">
        <v>46.615890660344597</v>
      </c>
      <c r="S1052">
        <v>620.00784093376706</v>
      </c>
      <c r="T1052">
        <v>0</v>
      </c>
      <c r="U1052">
        <v>0</v>
      </c>
      <c r="V1052">
        <v>60.269868531893202</v>
      </c>
      <c r="W1052">
        <v>398.75070842621699</v>
      </c>
    </row>
    <row r="1053" spans="1:23" x14ac:dyDescent="0.3">
      <c r="A1053" t="s">
        <v>366</v>
      </c>
      <c r="B1053" t="s">
        <v>40</v>
      </c>
      <c r="C1053" t="s">
        <v>0</v>
      </c>
      <c r="D1053" t="s">
        <v>335</v>
      </c>
      <c r="E1053" t="s">
        <v>66</v>
      </c>
      <c r="F1053">
        <v>35.449065211907502</v>
      </c>
      <c r="G1053">
        <v>34.4922644978341</v>
      </c>
      <c r="H1053">
        <v>10.097984527368901</v>
      </c>
      <c r="I1053">
        <v>1.0598263322402399</v>
      </c>
      <c r="J1053">
        <v>1.9978176819968101</v>
      </c>
      <c r="K1053">
        <v>164.57128953100801</v>
      </c>
      <c r="L1053">
        <v>2.2274059309285299</v>
      </c>
      <c r="M1053">
        <v>2.57910187749181</v>
      </c>
      <c r="N1053">
        <v>23.335972777472801</v>
      </c>
      <c r="O1053">
        <v>167.450183622688</v>
      </c>
      <c r="P1053">
        <v>27.338568261178501</v>
      </c>
      <c r="Q1053">
        <v>11.1193167433675</v>
      </c>
      <c r="R1053">
        <v>46.366383864394201</v>
      </c>
      <c r="S1053">
        <v>620.00784093376706</v>
      </c>
      <c r="T1053">
        <v>0</v>
      </c>
      <c r="U1053">
        <v>0</v>
      </c>
      <c r="V1053">
        <v>61.8875478306418</v>
      </c>
      <c r="W1053">
        <v>399.95803242992798</v>
      </c>
    </row>
    <row r="1054" spans="1:23" x14ac:dyDescent="0.3">
      <c r="A1054" t="s">
        <v>366</v>
      </c>
      <c r="B1054" t="s">
        <v>40</v>
      </c>
      <c r="C1054" t="s">
        <v>0</v>
      </c>
      <c r="D1054" t="s">
        <v>335</v>
      </c>
      <c r="E1054" t="s">
        <v>67</v>
      </c>
      <c r="F1054">
        <v>36.131699947583797</v>
      </c>
      <c r="G1054">
        <v>35.143487189452202</v>
      </c>
      <c r="H1054">
        <v>11.6102383635459</v>
      </c>
      <c r="I1054">
        <v>1.1671081199504001</v>
      </c>
      <c r="J1054">
        <v>2.1043309075348602</v>
      </c>
      <c r="K1054">
        <v>166.50619880891</v>
      </c>
      <c r="L1054">
        <v>2.8801785056583902</v>
      </c>
      <c r="M1054">
        <v>2.2485458301341699</v>
      </c>
      <c r="N1054">
        <v>21.6560090274907</v>
      </c>
      <c r="O1054">
        <v>151.09492685784201</v>
      </c>
      <c r="P1054">
        <v>27.739937449441101</v>
      </c>
      <c r="Q1054">
        <v>11.406651540251399</v>
      </c>
      <c r="R1054">
        <v>46.815418919264097</v>
      </c>
      <c r="S1054">
        <v>620.00784093376706</v>
      </c>
      <c r="T1054">
        <v>0</v>
      </c>
      <c r="U1054">
        <v>0</v>
      </c>
      <c r="V1054">
        <v>54.054722777010198</v>
      </c>
      <c r="W1054">
        <v>389.17411409626499</v>
      </c>
    </row>
    <row r="1055" spans="1:23" x14ac:dyDescent="0.3">
      <c r="A1055" t="s">
        <v>366</v>
      </c>
      <c r="B1055" t="s">
        <v>40</v>
      </c>
      <c r="C1055" t="s">
        <v>0</v>
      </c>
      <c r="D1055" t="s">
        <v>336</v>
      </c>
      <c r="E1055" t="s">
        <v>68</v>
      </c>
      <c r="F1055">
        <v>36.277644582825999</v>
      </c>
      <c r="G1055">
        <v>35.230587560854403</v>
      </c>
      <c r="H1055">
        <v>15.671843045609901</v>
      </c>
      <c r="I1055">
        <v>1.5196841892019599</v>
      </c>
      <c r="J1055">
        <v>2.5050929967773099</v>
      </c>
      <c r="K1055">
        <v>163.23395279353699</v>
      </c>
      <c r="L1055">
        <v>3.82883464860948</v>
      </c>
      <c r="M1055">
        <v>1.8097929586903501</v>
      </c>
      <c r="N1055">
        <v>17.495272013213299</v>
      </c>
      <c r="O1055">
        <v>130.075939169055</v>
      </c>
      <c r="P1055">
        <v>25.067419280705298</v>
      </c>
      <c r="Q1055">
        <v>10.7045159946504</v>
      </c>
      <c r="R1055">
        <v>41.469868886021899</v>
      </c>
      <c r="S1055">
        <v>574.19810792336898</v>
      </c>
      <c r="T1055">
        <v>0</v>
      </c>
      <c r="U1055">
        <v>0</v>
      </c>
      <c r="V1055">
        <v>31.206398846682202</v>
      </c>
      <c r="W1055">
        <v>366.65820795723198</v>
      </c>
    </row>
    <row r="1056" spans="1:23" x14ac:dyDescent="0.3">
      <c r="A1056" t="s">
        <v>366</v>
      </c>
      <c r="B1056" t="s">
        <v>40</v>
      </c>
      <c r="C1056" t="s">
        <v>0</v>
      </c>
      <c r="D1056" t="s">
        <v>336</v>
      </c>
      <c r="E1056" t="s">
        <v>69</v>
      </c>
      <c r="F1056">
        <v>35.113579963030801</v>
      </c>
      <c r="G1056">
        <v>34.187695754858403</v>
      </c>
      <c r="H1056">
        <v>9.2517281541030094</v>
      </c>
      <c r="I1056">
        <v>1.14741713600453</v>
      </c>
      <c r="J1056">
        <v>1.7007342574201101</v>
      </c>
      <c r="K1056">
        <v>160.965706100777</v>
      </c>
      <c r="L1056">
        <v>2.3094709647392402</v>
      </c>
      <c r="M1056">
        <v>1.9542849654163901</v>
      </c>
      <c r="N1056">
        <v>17.178037511350901</v>
      </c>
      <c r="O1056">
        <v>139.15858887837501</v>
      </c>
      <c r="P1056">
        <v>24.569157358072701</v>
      </c>
      <c r="Q1056">
        <v>10.1421485351217</v>
      </c>
      <c r="R1056">
        <v>41.342493421501203</v>
      </c>
      <c r="S1056">
        <v>574.19810792336898</v>
      </c>
      <c r="T1056">
        <v>0</v>
      </c>
      <c r="U1056">
        <v>0</v>
      </c>
      <c r="V1056">
        <v>43.8818399341732</v>
      </c>
      <c r="W1056">
        <v>382.38431050644402</v>
      </c>
    </row>
    <row r="1057" spans="1:23" x14ac:dyDescent="0.3">
      <c r="A1057" t="s">
        <v>366</v>
      </c>
      <c r="B1057" t="s">
        <v>40</v>
      </c>
      <c r="C1057" t="s">
        <v>0</v>
      </c>
      <c r="D1057" t="s">
        <v>336</v>
      </c>
      <c r="E1057" t="s">
        <v>70</v>
      </c>
      <c r="F1057">
        <v>35.047504494006397</v>
      </c>
      <c r="G1057">
        <v>34.129030635777298</v>
      </c>
      <c r="H1057">
        <v>9.0137055715145191</v>
      </c>
      <c r="I1057">
        <v>1.12376939950716</v>
      </c>
      <c r="J1057">
        <v>1.65988783701061</v>
      </c>
      <c r="K1057">
        <v>160.479928793494</v>
      </c>
      <c r="L1057">
        <v>2.3428105701708701</v>
      </c>
      <c r="M1057">
        <v>1.99176133161673</v>
      </c>
      <c r="N1057">
        <v>17.347634239336902</v>
      </c>
      <c r="O1057">
        <v>141.69992566385599</v>
      </c>
      <c r="P1057">
        <v>24.419992950373199</v>
      </c>
      <c r="Q1057">
        <v>10.071100863932701</v>
      </c>
      <c r="R1057">
        <v>41.121827028175403</v>
      </c>
      <c r="S1057">
        <v>574.19810792336898</v>
      </c>
      <c r="T1057">
        <v>0</v>
      </c>
      <c r="U1057">
        <v>0</v>
      </c>
      <c r="V1057">
        <v>47.359225305348197</v>
      </c>
      <c r="W1057">
        <v>383.64961099802099</v>
      </c>
    </row>
    <row r="1058" spans="1:23" x14ac:dyDescent="0.3">
      <c r="A1058" t="s">
        <v>366</v>
      </c>
      <c r="B1058" t="s">
        <v>40</v>
      </c>
      <c r="C1058" t="s">
        <v>0</v>
      </c>
      <c r="D1058" t="s">
        <v>336</v>
      </c>
      <c r="E1058" t="s">
        <v>71</v>
      </c>
      <c r="F1058">
        <v>37.065847379618504</v>
      </c>
      <c r="G1058">
        <v>36.0068150540177</v>
      </c>
      <c r="H1058">
        <v>16.7668965069923</v>
      </c>
      <c r="I1058">
        <v>1.5619014497586301</v>
      </c>
      <c r="J1058">
        <v>2.53322619612024</v>
      </c>
      <c r="K1058">
        <v>169.66345052075599</v>
      </c>
      <c r="L1058">
        <v>3.63783709322108</v>
      </c>
      <c r="M1058">
        <v>1.8209511818473001</v>
      </c>
      <c r="N1058">
        <v>17.922464742898899</v>
      </c>
      <c r="O1058">
        <v>133.16586393039799</v>
      </c>
      <c r="P1058">
        <v>26.064199443165499</v>
      </c>
      <c r="Q1058">
        <v>11.063917286981599</v>
      </c>
      <c r="R1058">
        <v>43.219020872907599</v>
      </c>
      <c r="S1058">
        <v>574.19810792336898</v>
      </c>
      <c r="T1058">
        <v>0</v>
      </c>
      <c r="U1058">
        <v>0</v>
      </c>
      <c r="V1058">
        <v>43.583272726641503</v>
      </c>
      <c r="W1058">
        <v>381.613154365578</v>
      </c>
    </row>
    <row r="1059" spans="1:23" x14ac:dyDescent="0.3">
      <c r="A1059" t="s">
        <v>366</v>
      </c>
      <c r="B1059" t="s">
        <v>40</v>
      </c>
      <c r="C1059" t="s">
        <v>0</v>
      </c>
      <c r="D1059" t="s">
        <v>337</v>
      </c>
      <c r="E1059" t="s">
        <v>72</v>
      </c>
      <c r="F1059">
        <v>36.906996647256001</v>
      </c>
      <c r="G1059">
        <v>35.841394793772402</v>
      </c>
      <c r="H1059">
        <v>18.458840337790701</v>
      </c>
      <c r="I1059">
        <v>1.71885500863729</v>
      </c>
      <c r="J1059">
        <v>2.7221852512932698</v>
      </c>
      <c r="K1059">
        <v>164.68761747939999</v>
      </c>
      <c r="L1059">
        <v>3.9268773720200998</v>
      </c>
      <c r="M1059">
        <v>1.4724803823141299</v>
      </c>
      <c r="N1059">
        <v>16.586313222184899</v>
      </c>
      <c r="O1059">
        <v>127.460845353754</v>
      </c>
      <c r="P1059">
        <v>26.774752896914801</v>
      </c>
      <c r="Q1059">
        <v>10.8135661099099</v>
      </c>
      <c r="R1059">
        <v>45.023419470223999</v>
      </c>
      <c r="S1059">
        <v>533.88408915846901</v>
      </c>
      <c r="T1059">
        <v>0</v>
      </c>
      <c r="U1059">
        <v>0</v>
      </c>
      <c r="V1059">
        <v>32.602359176180201</v>
      </c>
      <c r="W1059">
        <v>357.92405270375502</v>
      </c>
    </row>
    <row r="1060" spans="1:23" x14ac:dyDescent="0.3">
      <c r="A1060" t="s">
        <v>366</v>
      </c>
      <c r="B1060" t="s">
        <v>40</v>
      </c>
      <c r="C1060" t="s">
        <v>0</v>
      </c>
      <c r="D1060" t="s">
        <v>337</v>
      </c>
      <c r="E1060" t="s">
        <v>73</v>
      </c>
      <c r="F1060">
        <v>35.660454203684097</v>
      </c>
      <c r="G1060">
        <v>34.753932030655299</v>
      </c>
      <c r="H1060">
        <v>8.8966887269220596</v>
      </c>
      <c r="I1060">
        <v>1.2372397082646001</v>
      </c>
      <c r="J1060">
        <v>1.5989128992925199</v>
      </c>
      <c r="K1060">
        <v>166.52431885535401</v>
      </c>
      <c r="L1060">
        <v>2.1912774915803901</v>
      </c>
      <c r="M1060">
        <v>1.5270512879345399</v>
      </c>
      <c r="N1060">
        <v>16.005040488618501</v>
      </c>
      <c r="O1060">
        <v>138.859431201327</v>
      </c>
      <c r="P1060">
        <v>27.3288353597172</v>
      </c>
      <c r="Q1060">
        <v>10.542107338594199</v>
      </c>
      <c r="R1060">
        <v>47.011329583520002</v>
      </c>
      <c r="S1060">
        <v>533.88408915846901</v>
      </c>
      <c r="T1060">
        <v>0</v>
      </c>
      <c r="U1060">
        <v>0</v>
      </c>
      <c r="V1060">
        <v>39.648808384450199</v>
      </c>
      <c r="W1060">
        <v>390.49617455770698</v>
      </c>
    </row>
    <row r="1061" spans="1:23" x14ac:dyDescent="0.3">
      <c r="A1061" t="s">
        <v>366</v>
      </c>
      <c r="B1061" t="s">
        <v>40</v>
      </c>
      <c r="C1061" t="s">
        <v>0</v>
      </c>
      <c r="D1061" t="s">
        <v>337</v>
      </c>
      <c r="E1061" t="s">
        <v>74</v>
      </c>
      <c r="F1061">
        <v>35.610622403875901</v>
      </c>
      <c r="G1061">
        <v>34.7252516788637</v>
      </c>
      <c r="H1061">
        <v>7.8363730136810199</v>
      </c>
      <c r="I1061">
        <v>1.1712621914335399</v>
      </c>
      <c r="J1061">
        <v>1.46793411156493</v>
      </c>
      <c r="K1061">
        <v>165.743586342892</v>
      </c>
      <c r="L1061">
        <v>2.11979675092471</v>
      </c>
      <c r="M1061">
        <v>1.5716763231341899</v>
      </c>
      <c r="N1061">
        <v>16.0620239562144</v>
      </c>
      <c r="O1061">
        <v>141.699042708056</v>
      </c>
      <c r="P1061">
        <v>27.1271810665319</v>
      </c>
      <c r="Q1061">
        <v>10.422770590515</v>
      </c>
      <c r="R1061">
        <v>46.771023475831299</v>
      </c>
      <c r="S1061">
        <v>533.88408915846901</v>
      </c>
      <c r="T1061">
        <v>0</v>
      </c>
      <c r="U1061">
        <v>0</v>
      </c>
      <c r="V1061">
        <v>43.008201363595603</v>
      </c>
      <c r="W1061">
        <v>392.53583469070099</v>
      </c>
    </row>
    <row r="1062" spans="1:23" x14ac:dyDescent="0.3">
      <c r="A1062" t="s">
        <v>366</v>
      </c>
      <c r="B1062" t="s">
        <v>40</v>
      </c>
      <c r="C1062" t="s">
        <v>0</v>
      </c>
      <c r="D1062" t="s">
        <v>337</v>
      </c>
      <c r="E1062" t="s">
        <v>75</v>
      </c>
      <c r="F1062">
        <v>35.614548559727197</v>
      </c>
      <c r="G1062">
        <v>34.639085217970703</v>
      </c>
      <c r="H1062">
        <v>13.411961089717501</v>
      </c>
      <c r="I1062">
        <v>1.4500299851709</v>
      </c>
      <c r="J1062">
        <v>2.0471895188450402</v>
      </c>
      <c r="K1062">
        <v>166.82096279422899</v>
      </c>
      <c r="L1062">
        <v>2.87001795280454</v>
      </c>
      <c r="M1062">
        <v>1.4296891321526299</v>
      </c>
      <c r="N1062">
        <v>15.97796315712</v>
      </c>
      <c r="O1062">
        <v>131.05953165275099</v>
      </c>
      <c r="P1062">
        <v>27.403616795548</v>
      </c>
      <c r="Q1062">
        <v>10.7588666507877</v>
      </c>
      <c r="R1062">
        <v>46.722839137619502</v>
      </c>
      <c r="S1062">
        <v>533.88408915846901</v>
      </c>
      <c r="T1062">
        <v>0</v>
      </c>
      <c r="U1062">
        <v>0</v>
      </c>
      <c r="V1062">
        <v>42.1769136842873</v>
      </c>
      <c r="W1062">
        <v>377.96816207213601</v>
      </c>
    </row>
    <row r="1063" spans="1:23" x14ac:dyDescent="0.3">
      <c r="A1063" t="s">
        <v>366</v>
      </c>
      <c r="B1063" t="s">
        <v>40</v>
      </c>
      <c r="C1063" t="s">
        <v>0</v>
      </c>
      <c r="D1063" t="s">
        <v>338</v>
      </c>
      <c r="E1063" t="s">
        <v>76</v>
      </c>
      <c r="F1063">
        <v>33.448431665400101</v>
      </c>
      <c r="G1063">
        <v>32.354534586234102</v>
      </c>
      <c r="H1063">
        <v>23.799391249701099</v>
      </c>
      <c r="I1063">
        <v>1.9318837872874599</v>
      </c>
      <c r="J1063">
        <v>3.1549563725308798</v>
      </c>
      <c r="K1063">
        <v>152.92361030795999</v>
      </c>
      <c r="L1063">
        <v>3.9208947804985801</v>
      </c>
      <c r="M1063">
        <v>1.2903046152518101</v>
      </c>
      <c r="N1063">
        <v>16.1656962264125</v>
      </c>
      <c r="O1063">
        <v>120.373629970404</v>
      </c>
      <c r="P1063">
        <v>23.707307213457501</v>
      </c>
      <c r="Q1063">
        <v>9.8608987373604702</v>
      </c>
      <c r="R1063">
        <v>39.283431195705099</v>
      </c>
      <c r="S1063">
        <v>493.60909710390803</v>
      </c>
      <c r="T1063">
        <v>0</v>
      </c>
      <c r="U1063">
        <v>0</v>
      </c>
      <c r="V1063">
        <v>42.8473145906555</v>
      </c>
      <c r="W1063">
        <v>323.23879785810601</v>
      </c>
    </row>
    <row r="1064" spans="1:23" x14ac:dyDescent="0.3">
      <c r="A1064" t="s">
        <v>366</v>
      </c>
      <c r="B1064" t="s">
        <v>40</v>
      </c>
      <c r="C1064" t="s">
        <v>0</v>
      </c>
      <c r="D1064" t="s">
        <v>338</v>
      </c>
      <c r="E1064" t="s">
        <v>77</v>
      </c>
      <c r="F1064">
        <v>32.305656744158703</v>
      </c>
      <c r="G1064">
        <v>31.362841833161198</v>
      </c>
      <c r="H1064">
        <v>14.5848015719285</v>
      </c>
      <c r="I1064">
        <v>1.4759528194848801</v>
      </c>
      <c r="J1064">
        <v>2.07422559750432</v>
      </c>
      <c r="K1064">
        <v>155.76049802119701</v>
      </c>
      <c r="L1064">
        <v>2.4619702047045799</v>
      </c>
      <c r="M1064">
        <v>1.3234233370168</v>
      </c>
      <c r="N1064">
        <v>15.614920372804701</v>
      </c>
      <c r="O1064">
        <v>132.12181654166599</v>
      </c>
      <c r="P1064">
        <v>24.449126587356101</v>
      </c>
      <c r="Q1064">
        <v>9.7626695286698997</v>
      </c>
      <c r="R1064">
        <v>41.394043905568097</v>
      </c>
      <c r="S1064">
        <v>493.60909710390803</v>
      </c>
      <c r="T1064">
        <v>0</v>
      </c>
      <c r="U1064">
        <v>0</v>
      </c>
      <c r="V1064">
        <v>51.4215203608994</v>
      </c>
      <c r="W1064">
        <v>356.24462376995598</v>
      </c>
    </row>
    <row r="1065" spans="1:23" x14ac:dyDescent="0.3">
      <c r="A1065" t="s">
        <v>366</v>
      </c>
      <c r="B1065" t="s">
        <v>40</v>
      </c>
      <c r="C1065" t="s">
        <v>0</v>
      </c>
      <c r="D1065" t="s">
        <v>338</v>
      </c>
      <c r="E1065" t="s">
        <v>78</v>
      </c>
      <c r="F1065">
        <v>32.743025966215399</v>
      </c>
      <c r="G1065">
        <v>31.848661709879</v>
      </c>
      <c r="H1065">
        <v>11.7839464026599</v>
      </c>
      <c r="I1065">
        <v>1.32651435181947</v>
      </c>
      <c r="J1065">
        <v>1.75817342858357</v>
      </c>
      <c r="K1065">
        <v>154.28037061076299</v>
      </c>
      <c r="L1065">
        <v>2.2219335865799201</v>
      </c>
      <c r="M1065">
        <v>1.3379494431730199</v>
      </c>
      <c r="N1065">
        <v>15.2199055263575</v>
      </c>
      <c r="O1065">
        <v>133.458759715513</v>
      </c>
      <c r="P1065">
        <v>24.081360391668799</v>
      </c>
      <c r="Q1065">
        <v>9.5397533939499102</v>
      </c>
      <c r="R1065">
        <v>40.969205214281502</v>
      </c>
      <c r="S1065">
        <v>493.60909710390803</v>
      </c>
      <c r="T1065">
        <v>0</v>
      </c>
      <c r="U1065">
        <v>0</v>
      </c>
      <c r="V1065">
        <v>53.293904725855697</v>
      </c>
      <c r="W1065">
        <v>357.20779661836002</v>
      </c>
    </row>
    <row r="1066" spans="1:23" x14ac:dyDescent="0.3">
      <c r="A1066" t="s">
        <v>366</v>
      </c>
      <c r="B1066" t="s">
        <v>40</v>
      </c>
      <c r="C1066" t="s">
        <v>0</v>
      </c>
      <c r="D1066" t="s">
        <v>338</v>
      </c>
      <c r="E1066" t="s">
        <v>79</v>
      </c>
      <c r="F1066">
        <v>33.566270250977503</v>
      </c>
      <c r="G1066">
        <v>32.520620973356998</v>
      </c>
      <c r="H1066">
        <v>20.442032064346002</v>
      </c>
      <c r="I1066">
        <v>1.7959195966768999</v>
      </c>
      <c r="J1066">
        <v>2.71862454989961</v>
      </c>
      <c r="K1066">
        <v>161.443560999292</v>
      </c>
      <c r="L1066">
        <v>2.93840880444339</v>
      </c>
      <c r="M1066">
        <v>1.28379998939958</v>
      </c>
      <c r="N1066">
        <v>16.255872423498602</v>
      </c>
      <c r="O1066">
        <v>127.76772833811501</v>
      </c>
      <c r="P1066">
        <v>25.236111651224402</v>
      </c>
      <c r="Q1066">
        <v>10.2252688916449</v>
      </c>
      <c r="R1066">
        <v>42.351817170576602</v>
      </c>
      <c r="S1066">
        <v>493.60909710390803</v>
      </c>
      <c r="T1066">
        <v>0</v>
      </c>
      <c r="U1066">
        <v>0</v>
      </c>
      <c r="V1066">
        <v>50.207089284613602</v>
      </c>
      <c r="W1066">
        <v>353.52338221498502</v>
      </c>
    </row>
    <row r="1067" spans="1:23" x14ac:dyDescent="0.3">
      <c r="A1067" t="s">
        <v>366</v>
      </c>
      <c r="B1067" t="s">
        <v>40</v>
      </c>
      <c r="C1067" t="s">
        <v>0</v>
      </c>
      <c r="D1067" t="s">
        <v>339</v>
      </c>
      <c r="E1067" t="s">
        <v>80</v>
      </c>
      <c r="F1067">
        <v>30.226770720546099</v>
      </c>
      <c r="G1067">
        <v>29.322443072196101</v>
      </c>
      <c r="H1067">
        <v>14.919449283713799</v>
      </c>
      <c r="I1067">
        <v>1.5058511616535699</v>
      </c>
      <c r="J1067">
        <v>2.0629992368768102</v>
      </c>
      <c r="K1067">
        <v>137.22951469260701</v>
      </c>
      <c r="L1067">
        <v>1.9687106953628399</v>
      </c>
      <c r="M1067">
        <v>1.0415756384458501</v>
      </c>
      <c r="N1067">
        <v>13.306868028874399</v>
      </c>
      <c r="O1067">
        <v>110.32456821949501</v>
      </c>
      <c r="P1067">
        <v>22.2975899291316</v>
      </c>
      <c r="Q1067">
        <v>8.6101804744724202</v>
      </c>
      <c r="R1067">
        <v>38.216432460190099</v>
      </c>
      <c r="S1067">
        <v>447.51311187919799</v>
      </c>
      <c r="T1067">
        <v>0</v>
      </c>
      <c r="U1067">
        <v>0</v>
      </c>
      <c r="V1067">
        <v>46.455677339120498</v>
      </c>
      <c r="W1067">
        <v>321.57972968626399</v>
      </c>
    </row>
    <row r="1068" spans="1:23" x14ac:dyDescent="0.3">
      <c r="A1068" t="s">
        <v>366</v>
      </c>
      <c r="B1068" t="s">
        <v>40</v>
      </c>
      <c r="C1068" t="s">
        <v>0</v>
      </c>
      <c r="D1068" t="s">
        <v>339</v>
      </c>
      <c r="E1068" t="s">
        <v>81</v>
      </c>
      <c r="F1068">
        <v>30.848126423767098</v>
      </c>
      <c r="G1068">
        <v>30.006966826057699</v>
      </c>
      <c r="H1068">
        <v>11.359160750775899</v>
      </c>
      <c r="I1068">
        <v>1.3158368102672999</v>
      </c>
      <c r="J1068">
        <v>1.6053475396177601</v>
      </c>
      <c r="K1068">
        <v>141.08283271847199</v>
      </c>
      <c r="L1068">
        <v>1.5306609405137499</v>
      </c>
      <c r="M1068">
        <v>1.1190894831232401</v>
      </c>
      <c r="N1068">
        <v>13.5118578177169</v>
      </c>
      <c r="O1068">
        <v>120.64612841111899</v>
      </c>
      <c r="P1068">
        <v>23.128315303259299</v>
      </c>
      <c r="Q1068">
        <v>8.7766033456766692</v>
      </c>
      <c r="R1068">
        <v>39.936300616443397</v>
      </c>
      <c r="S1068">
        <v>447.51311187919799</v>
      </c>
      <c r="T1068">
        <v>0</v>
      </c>
      <c r="U1068">
        <v>0</v>
      </c>
      <c r="V1068">
        <v>59.6351802463615</v>
      </c>
      <c r="W1068">
        <v>345.15232196645002</v>
      </c>
    </row>
    <row r="1069" spans="1:23" x14ac:dyDescent="0.3">
      <c r="A1069" t="s">
        <v>366</v>
      </c>
      <c r="B1069" t="s">
        <v>40</v>
      </c>
      <c r="C1069" t="s">
        <v>0</v>
      </c>
      <c r="D1069" t="s">
        <v>339</v>
      </c>
      <c r="E1069" t="s">
        <v>177</v>
      </c>
      <c r="F1069">
        <v>30.384207673844202</v>
      </c>
      <c r="G1069">
        <v>29.5826991920407</v>
      </c>
      <c r="H1069">
        <v>9.9723660235021292</v>
      </c>
      <c r="I1069">
        <v>1.19118894660455</v>
      </c>
      <c r="J1069">
        <v>1.3689392526476101</v>
      </c>
      <c r="K1069">
        <v>137.95226043013301</v>
      </c>
      <c r="L1069">
        <v>1.3810431145155899</v>
      </c>
      <c r="M1069">
        <v>1.1421385387301299</v>
      </c>
      <c r="N1069">
        <v>13.285837707793</v>
      </c>
      <c r="O1069">
        <v>122.474155406271</v>
      </c>
      <c r="P1069">
        <v>22.646877526895398</v>
      </c>
      <c r="Q1069">
        <v>8.5631187541953508</v>
      </c>
      <c r="R1069">
        <v>39.188593364457098</v>
      </c>
      <c r="S1069">
        <v>447.51311187919799</v>
      </c>
      <c r="T1069">
        <v>0</v>
      </c>
      <c r="U1069">
        <v>0</v>
      </c>
      <c r="V1069">
        <v>70.291160276366298</v>
      </c>
      <c r="W1069">
        <v>343.68536438852198</v>
      </c>
    </row>
    <row r="1070" spans="1:23" x14ac:dyDescent="0.3">
      <c r="A1070" t="s">
        <v>366</v>
      </c>
      <c r="B1070" t="s">
        <v>40</v>
      </c>
      <c r="C1070" t="s">
        <v>0</v>
      </c>
      <c r="D1070" t="s">
        <v>339</v>
      </c>
      <c r="E1070" t="s">
        <v>178</v>
      </c>
      <c r="F1070">
        <v>31.382927589306899</v>
      </c>
      <c r="G1070">
        <v>30.476500621077999</v>
      </c>
      <c r="H1070">
        <v>15.3393680308152</v>
      </c>
      <c r="I1070">
        <v>1.51882103033889</v>
      </c>
      <c r="J1070">
        <v>2.0152244039224398</v>
      </c>
      <c r="K1070">
        <v>144.47518223864299</v>
      </c>
      <c r="L1070">
        <v>1.9613721563515201</v>
      </c>
      <c r="M1070">
        <v>1.09829437263427</v>
      </c>
      <c r="N1070">
        <v>13.9178391738534</v>
      </c>
      <c r="O1070">
        <v>117.74156232750499</v>
      </c>
      <c r="P1070">
        <v>23.519885408753002</v>
      </c>
      <c r="Q1070">
        <v>9.0084212081901693</v>
      </c>
      <c r="R1070">
        <v>40.429949532291197</v>
      </c>
      <c r="S1070">
        <v>447.51311187919799</v>
      </c>
      <c r="T1070">
        <v>0</v>
      </c>
      <c r="U1070">
        <v>0</v>
      </c>
      <c r="V1070">
        <v>63.205451758877103</v>
      </c>
      <c r="W1070">
        <v>342.73635884087099</v>
      </c>
    </row>
    <row r="1071" spans="1:23" x14ac:dyDescent="0.3">
      <c r="A1071" t="s">
        <v>366</v>
      </c>
      <c r="B1071" t="s">
        <v>40</v>
      </c>
      <c r="C1071" t="s">
        <v>0</v>
      </c>
      <c r="D1071" t="s">
        <v>340</v>
      </c>
      <c r="E1071" t="s">
        <v>192</v>
      </c>
      <c r="F1071">
        <v>29.441229821842001</v>
      </c>
      <c r="G1071">
        <v>28.424012396293602</v>
      </c>
      <c r="H1071">
        <v>25.391363119157901</v>
      </c>
      <c r="I1071">
        <v>1.9660346273501299</v>
      </c>
      <c r="J1071">
        <v>3.02175488450851</v>
      </c>
      <c r="K1071">
        <v>132.217858881838</v>
      </c>
      <c r="L1071">
        <v>2.0582325435023399</v>
      </c>
      <c r="M1071">
        <v>1.28527652325787</v>
      </c>
      <c r="N1071">
        <v>15.0864905763365</v>
      </c>
      <c r="O1071">
        <v>114.020301690021</v>
      </c>
      <c r="P1071">
        <v>22.313778130787998</v>
      </c>
      <c r="Q1071">
        <v>8.6386492038438494</v>
      </c>
      <c r="R1071">
        <v>38.067340214933097</v>
      </c>
      <c r="S1071">
        <v>411.60911253435</v>
      </c>
      <c r="T1071">
        <v>0</v>
      </c>
      <c r="U1071">
        <v>0</v>
      </c>
      <c r="V1071">
        <v>82.143548030198602</v>
      </c>
      <c r="W1071">
        <v>307.65291475667101</v>
      </c>
    </row>
    <row r="1072" spans="1:23" x14ac:dyDescent="0.3">
      <c r="A1072" t="s">
        <v>366</v>
      </c>
      <c r="B1072" t="s">
        <v>40</v>
      </c>
      <c r="C1072" t="s">
        <v>0</v>
      </c>
      <c r="D1072" t="s">
        <v>340</v>
      </c>
      <c r="E1072" t="s">
        <v>194</v>
      </c>
      <c r="F1072">
        <v>30.2860006324788</v>
      </c>
      <c r="G1072">
        <v>29.445400278534098</v>
      </c>
      <c r="H1072">
        <v>13.9709000190055</v>
      </c>
      <c r="I1072">
        <v>1.4338573743993901</v>
      </c>
      <c r="J1072">
        <v>1.7506798998048501</v>
      </c>
      <c r="K1072">
        <v>137.94439371813101</v>
      </c>
      <c r="L1072">
        <v>1.46836060505883</v>
      </c>
      <c r="M1072">
        <v>1.3541156323139201</v>
      </c>
      <c r="N1072">
        <v>14.0946286018573</v>
      </c>
      <c r="O1072">
        <v>125.15574990383701</v>
      </c>
      <c r="P1072">
        <v>23.586911742967601</v>
      </c>
      <c r="Q1072">
        <v>8.8170192277800705</v>
      </c>
      <c r="R1072">
        <v>40.879116961569402</v>
      </c>
      <c r="S1072">
        <v>411.60911253435</v>
      </c>
      <c r="T1072">
        <v>0</v>
      </c>
      <c r="U1072">
        <v>0</v>
      </c>
      <c r="V1072">
        <v>94.191843554168301</v>
      </c>
      <c r="W1072">
        <v>341.05527702236498</v>
      </c>
    </row>
    <row r="1073" spans="1:23" x14ac:dyDescent="0.3">
      <c r="A1073" t="s">
        <v>366</v>
      </c>
      <c r="B1073" t="s">
        <v>40</v>
      </c>
      <c r="C1073" t="s">
        <v>0</v>
      </c>
      <c r="D1073" t="s">
        <v>340</v>
      </c>
      <c r="E1073" t="s">
        <v>196</v>
      </c>
      <c r="F1073">
        <v>30.480618479683201</v>
      </c>
      <c r="G1073">
        <v>29.679116278660501</v>
      </c>
      <c r="H1073">
        <v>11.038742713521099</v>
      </c>
      <c r="I1073">
        <v>1.31748780876019</v>
      </c>
      <c r="J1073">
        <v>1.45567211310204</v>
      </c>
      <c r="K1073">
        <v>139.48000041653</v>
      </c>
      <c r="L1073">
        <v>1.35167549584262</v>
      </c>
      <c r="M1073">
        <v>1.36211327113908</v>
      </c>
      <c r="N1073">
        <v>13.885407669155301</v>
      </c>
      <c r="O1073">
        <v>127.785842447295</v>
      </c>
      <c r="P1073">
        <v>23.8912321230133</v>
      </c>
      <c r="Q1073">
        <v>8.8635225512923093</v>
      </c>
      <c r="R1073">
        <v>41.546388111662303</v>
      </c>
      <c r="S1073">
        <v>411.60911253435</v>
      </c>
      <c r="T1073">
        <v>0</v>
      </c>
      <c r="U1073">
        <v>0</v>
      </c>
      <c r="V1073">
        <v>92.171121918514402</v>
      </c>
      <c r="W1073">
        <v>349.21133440989598</v>
      </c>
    </row>
    <row r="1074" spans="1:23" x14ac:dyDescent="0.3">
      <c r="A1074" t="s">
        <v>366</v>
      </c>
      <c r="B1074" t="s">
        <v>40</v>
      </c>
      <c r="C1074" t="s">
        <v>0</v>
      </c>
      <c r="D1074" t="s">
        <v>340</v>
      </c>
      <c r="E1074" t="s">
        <v>198</v>
      </c>
      <c r="F1074">
        <v>31.333689437237801</v>
      </c>
      <c r="G1074">
        <v>30.3835205982109</v>
      </c>
      <c r="H1074">
        <v>20.510144532089399</v>
      </c>
      <c r="I1074">
        <v>1.7783800064525399</v>
      </c>
      <c r="J1074">
        <v>2.4031794565178299</v>
      </c>
      <c r="K1074">
        <v>144.27621467353401</v>
      </c>
      <c r="L1074">
        <v>1.9040077446161601</v>
      </c>
      <c r="M1074">
        <v>1.29142775676345</v>
      </c>
      <c r="N1074">
        <v>14.862323623498799</v>
      </c>
      <c r="O1074">
        <v>121.58252942895599</v>
      </c>
      <c r="P1074">
        <v>24.584997573866801</v>
      </c>
      <c r="Q1074">
        <v>9.2715131563125102</v>
      </c>
      <c r="R1074">
        <v>42.3869431080346</v>
      </c>
      <c r="S1074">
        <v>411.60911253435</v>
      </c>
      <c r="T1074">
        <v>0</v>
      </c>
      <c r="U1074">
        <v>0</v>
      </c>
      <c r="V1074">
        <v>98.517179080851406</v>
      </c>
      <c r="W1074">
        <v>344.36119060077698</v>
      </c>
    </row>
    <row r="1075" spans="1:23" x14ac:dyDescent="0.3">
      <c r="A1075" t="s">
        <v>366</v>
      </c>
      <c r="B1075" t="s">
        <v>40</v>
      </c>
      <c r="C1075" t="s">
        <v>0</v>
      </c>
      <c r="D1075" t="s">
        <v>341</v>
      </c>
      <c r="E1075" t="s">
        <v>199</v>
      </c>
      <c r="F1075">
        <v>28.3115764128401</v>
      </c>
      <c r="G1075">
        <v>27.437903139371301</v>
      </c>
      <c r="H1075">
        <v>19.638095315387002</v>
      </c>
      <c r="I1075">
        <v>1.71322449083679</v>
      </c>
      <c r="J1075">
        <v>2.3331132171135902</v>
      </c>
      <c r="K1075">
        <v>117.03498431630899</v>
      </c>
      <c r="L1075">
        <v>1.60268799164819</v>
      </c>
      <c r="M1075">
        <v>1.00249805142098</v>
      </c>
      <c r="N1075">
        <v>12.478076731960099</v>
      </c>
      <c r="O1075">
        <v>98.3293406479212</v>
      </c>
      <c r="P1075">
        <v>21.419747318066101</v>
      </c>
      <c r="Q1075">
        <v>8.0035258220420609</v>
      </c>
      <c r="R1075">
        <v>36.994418042908997</v>
      </c>
      <c r="S1075">
        <v>354.341613317851</v>
      </c>
      <c r="T1075">
        <v>0</v>
      </c>
      <c r="U1075">
        <v>0</v>
      </c>
      <c r="V1075">
        <v>82.9957784803766</v>
      </c>
      <c r="W1075">
        <v>299.70093803979103</v>
      </c>
    </row>
    <row r="1076" spans="1:23" x14ac:dyDescent="0.3">
      <c r="A1076" t="s">
        <v>366</v>
      </c>
      <c r="B1076" t="s">
        <v>40</v>
      </c>
      <c r="C1076" t="s">
        <v>0</v>
      </c>
      <c r="D1076" t="s">
        <v>341</v>
      </c>
      <c r="E1076" t="s">
        <v>203</v>
      </c>
      <c r="F1076">
        <v>29.0966984514336</v>
      </c>
      <c r="G1076">
        <v>28.335712018294998</v>
      </c>
      <c r="H1076">
        <v>12.0472861524847</v>
      </c>
      <c r="I1076">
        <v>1.37816001979602</v>
      </c>
      <c r="J1076">
        <v>1.47972909195574</v>
      </c>
      <c r="K1076">
        <v>121.711522984475</v>
      </c>
      <c r="L1076">
        <v>1.1186108669163299</v>
      </c>
      <c r="M1076">
        <v>1.03436947441339</v>
      </c>
      <c r="N1076">
        <v>12.028910811504</v>
      </c>
      <c r="O1076">
        <v>107.954297475685</v>
      </c>
      <c r="P1076">
        <v>22.667510335674599</v>
      </c>
      <c r="Q1076">
        <v>8.2148607964596696</v>
      </c>
      <c r="R1076">
        <v>39.638050788009203</v>
      </c>
      <c r="S1076">
        <v>354.341613317851</v>
      </c>
      <c r="T1076">
        <v>0</v>
      </c>
      <c r="U1076">
        <v>0</v>
      </c>
      <c r="V1076">
        <v>89.927372594284606</v>
      </c>
      <c r="W1076">
        <v>330.62282183306098</v>
      </c>
    </row>
    <row r="1077" spans="1:23" x14ac:dyDescent="0.3">
      <c r="A1077" t="s">
        <v>366</v>
      </c>
      <c r="B1077" t="s">
        <v>40</v>
      </c>
      <c r="C1077" t="s">
        <v>0</v>
      </c>
      <c r="D1077" t="s">
        <v>341</v>
      </c>
      <c r="E1077" t="s">
        <v>207</v>
      </c>
      <c r="F1077">
        <v>29.327841723215698</v>
      </c>
      <c r="G1077">
        <v>28.5986501700948</v>
      </c>
      <c r="H1077">
        <v>10.350440686980701</v>
      </c>
      <c r="I1077">
        <v>1.2791832777050101</v>
      </c>
      <c r="J1077">
        <v>1.2809418289727501</v>
      </c>
      <c r="K1077">
        <v>120.90244471179</v>
      </c>
      <c r="L1077">
        <v>1.20062648417593</v>
      </c>
      <c r="M1077">
        <v>1.0444893184867099</v>
      </c>
      <c r="N1077">
        <v>11.8197938110448</v>
      </c>
      <c r="O1077">
        <v>109.155434703789</v>
      </c>
      <c r="P1077">
        <v>22.483694987667899</v>
      </c>
      <c r="Q1077">
        <v>8.1281506232257303</v>
      </c>
      <c r="R1077">
        <v>39.372556576389897</v>
      </c>
      <c r="S1077">
        <v>354.341613317851</v>
      </c>
      <c r="T1077">
        <v>0</v>
      </c>
      <c r="U1077">
        <v>0</v>
      </c>
      <c r="V1077">
        <v>92.996149705039898</v>
      </c>
      <c r="W1077">
        <v>331.12066079504098</v>
      </c>
    </row>
    <row r="1078" spans="1:23" x14ac:dyDescent="0.3">
      <c r="A1078" t="s">
        <v>366</v>
      </c>
      <c r="B1078" t="s">
        <v>40</v>
      </c>
      <c r="C1078" t="s">
        <v>0</v>
      </c>
      <c r="D1078" t="s">
        <v>341</v>
      </c>
      <c r="E1078" t="s">
        <v>209</v>
      </c>
      <c r="F1078">
        <v>29.3514433349733</v>
      </c>
      <c r="G1078">
        <v>28.509706130558101</v>
      </c>
      <c r="H1078">
        <v>18.012077631318</v>
      </c>
      <c r="I1078">
        <v>1.62516779613915</v>
      </c>
      <c r="J1078">
        <v>2.0259330400148898</v>
      </c>
      <c r="K1078">
        <v>122.735857561955</v>
      </c>
      <c r="L1078">
        <v>1.5842412541627899</v>
      </c>
      <c r="M1078">
        <v>1.01238926554749</v>
      </c>
      <c r="N1078">
        <v>12.501937616881399</v>
      </c>
      <c r="O1078">
        <v>103.161069804253</v>
      </c>
      <c r="P1078">
        <v>22.618258308023201</v>
      </c>
      <c r="Q1078">
        <v>8.3239899029601396</v>
      </c>
      <c r="R1078">
        <v>39.286692291943098</v>
      </c>
      <c r="S1078">
        <v>354.341613317851</v>
      </c>
      <c r="T1078">
        <v>0</v>
      </c>
      <c r="U1078">
        <v>0</v>
      </c>
      <c r="V1078">
        <v>101.96471488080201</v>
      </c>
      <c r="W1078">
        <v>320.60236627268898</v>
      </c>
    </row>
    <row r="1079" spans="1:23" x14ac:dyDescent="0.3">
      <c r="A1079" t="s">
        <v>366</v>
      </c>
      <c r="B1079" t="s">
        <v>40</v>
      </c>
      <c r="C1079" t="s">
        <v>0</v>
      </c>
      <c r="D1079" t="s">
        <v>342</v>
      </c>
      <c r="E1079" t="s">
        <v>249</v>
      </c>
      <c r="F1079">
        <v>26.5177099317415</v>
      </c>
      <c r="G1079">
        <v>25.6055100814634</v>
      </c>
      <c r="H1079">
        <v>23.9974126865309</v>
      </c>
      <c r="I1079">
        <v>1.9497725445141101</v>
      </c>
      <c r="J1079">
        <v>3.0054583100949901</v>
      </c>
      <c r="K1079">
        <v>107.360883958804</v>
      </c>
      <c r="L1079">
        <v>2.0025583265698002</v>
      </c>
      <c r="M1079">
        <v>1.0079190046182001</v>
      </c>
      <c r="N1079">
        <v>12.6603072299609</v>
      </c>
      <c r="O1079">
        <v>92.4828231607448</v>
      </c>
      <c r="P1079">
        <v>21.689520968763599</v>
      </c>
      <c r="Q1079">
        <v>7.9520334030497501</v>
      </c>
      <c r="R1079">
        <v>37.565974677529702</v>
      </c>
      <c r="S1079">
        <v>311.35729329918399</v>
      </c>
      <c r="T1079">
        <v>0</v>
      </c>
      <c r="U1079">
        <v>0</v>
      </c>
      <c r="V1079">
        <v>85.466157745750095</v>
      </c>
      <c r="W1079">
        <v>281.28197403162198</v>
      </c>
    </row>
    <row r="1080" spans="1:23" x14ac:dyDescent="0.3">
      <c r="A1080" t="s">
        <v>366</v>
      </c>
      <c r="B1080" t="s">
        <v>40</v>
      </c>
      <c r="C1080" t="s">
        <v>0</v>
      </c>
      <c r="D1080" t="s">
        <v>342</v>
      </c>
      <c r="E1080" t="s">
        <v>259</v>
      </c>
      <c r="F1080">
        <v>27.609037781643998</v>
      </c>
      <c r="G1080">
        <v>26.875851920512702</v>
      </c>
      <c r="H1080">
        <v>12.8841621189816</v>
      </c>
      <c r="I1080">
        <v>1.43097371132843</v>
      </c>
      <c r="J1080">
        <v>1.5221619403566899</v>
      </c>
      <c r="K1080">
        <v>112.578693394778</v>
      </c>
      <c r="L1080">
        <v>1.1750631960599101</v>
      </c>
      <c r="M1080">
        <v>1.00566423146627</v>
      </c>
      <c r="N1080">
        <v>11.4109005551467</v>
      </c>
      <c r="O1080">
        <v>100.891620421963</v>
      </c>
      <c r="P1080">
        <v>23.382836402835501</v>
      </c>
      <c r="Q1080">
        <v>8.1671185668011095</v>
      </c>
      <c r="R1080">
        <v>41.274150998257099</v>
      </c>
      <c r="S1080">
        <v>311.35729329918399</v>
      </c>
      <c r="T1080">
        <v>0</v>
      </c>
      <c r="U1080">
        <v>0</v>
      </c>
      <c r="V1080">
        <v>104.687412200959</v>
      </c>
      <c r="W1080">
        <v>319.76674518144</v>
      </c>
    </row>
    <row r="1081" spans="1:23" x14ac:dyDescent="0.3">
      <c r="A1081" t="s">
        <v>366</v>
      </c>
      <c r="B1081" t="s">
        <v>40</v>
      </c>
      <c r="C1081" t="s">
        <v>0</v>
      </c>
      <c r="D1081" t="s">
        <v>342</v>
      </c>
      <c r="E1081" t="s">
        <v>260</v>
      </c>
      <c r="F1081">
        <v>27.981381480665402</v>
      </c>
      <c r="G1081">
        <v>27.273732552126901</v>
      </c>
      <c r="H1081">
        <v>10.6658132283653</v>
      </c>
      <c r="I1081">
        <v>1.35242326293576</v>
      </c>
      <c r="J1081">
        <v>1.3535525200487799</v>
      </c>
      <c r="K1081">
        <v>112.452775083158</v>
      </c>
      <c r="L1081">
        <v>1.2573135778256499</v>
      </c>
      <c r="M1081">
        <v>1.0407953337684499</v>
      </c>
      <c r="N1081">
        <v>11.4185360764516</v>
      </c>
      <c r="O1081">
        <v>104.011777855285</v>
      </c>
      <c r="P1081">
        <v>23.316074540182498</v>
      </c>
      <c r="Q1081">
        <v>8.1278914697810496</v>
      </c>
      <c r="R1081">
        <v>41.201717551966901</v>
      </c>
      <c r="S1081">
        <v>311.35729329918399</v>
      </c>
      <c r="T1081">
        <v>0</v>
      </c>
      <c r="U1081">
        <v>0</v>
      </c>
      <c r="V1081">
        <v>96.966011082264899</v>
      </c>
      <c r="W1081">
        <v>322.96778994157398</v>
      </c>
    </row>
    <row r="1082" spans="1:23" x14ac:dyDescent="0.3">
      <c r="A1082" t="s">
        <v>366</v>
      </c>
      <c r="B1082" t="s">
        <v>40</v>
      </c>
      <c r="C1082" t="s">
        <v>0</v>
      </c>
      <c r="D1082" t="s">
        <v>342</v>
      </c>
      <c r="E1082" t="s">
        <v>265</v>
      </c>
      <c r="F1082">
        <v>28.036311471811398</v>
      </c>
      <c r="G1082">
        <v>27.234909090769499</v>
      </c>
      <c r="H1082">
        <v>17.048881529991501</v>
      </c>
      <c r="I1082">
        <v>1.63009245475749</v>
      </c>
      <c r="J1082">
        <v>2.0739495439954601</v>
      </c>
      <c r="K1082">
        <v>112.215878916322</v>
      </c>
      <c r="L1082">
        <v>1.7864509267461399</v>
      </c>
      <c r="M1082">
        <v>1.0121083618193101</v>
      </c>
      <c r="N1082">
        <v>11.823491194214601</v>
      </c>
      <c r="O1082">
        <v>97.367328963000304</v>
      </c>
      <c r="P1082">
        <v>22.8898963262154</v>
      </c>
      <c r="Q1082">
        <v>8.1505641882797892</v>
      </c>
      <c r="R1082">
        <v>40.1113689683472</v>
      </c>
      <c r="S1082">
        <v>311.35729329918399</v>
      </c>
      <c r="T1082">
        <v>0</v>
      </c>
      <c r="U1082">
        <v>0</v>
      </c>
      <c r="V1082">
        <v>100.873032384905</v>
      </c>
      <c r="W1082">
        <v>305.87147321145602</v>
      </c>
    </row>
    <row r="1083" spans="1:23" x14ac:dyDescent="0.3">
      <c r="A1083" t="s">
        <v>366</v>
      </c>
      <c r="B1083" t="s">
        <v>40</v>
      </c>
      <c r="C1083" t="s">
        <v>0</v>
      </c>
      <c r="D1083" t="s">
        <v>343</v>
      </c>
      <c r="E1083" t="s">
        <v>266</v>
      </c>
      <c r="F1083">
        <v>26.269861305936601</v>
      </c>
      <c r="G1083">
        <v>25.516768608641801</v>
      </c>
      <c r="H1083">
        <v>19.249619338962798</v>
      </c>
      <c r="I1083">
        <v>1.76882866114381</v>
      </c>
      <c r="J1083">
        <v>2.3109183778224098</v>
      </c>
      <c r="K1083">
        <v>96.652921543360094</v>
      </c>
      <c r="L1083">
        <v>1.67296234173912</v>
      </c>
      <c r="M1083">
        <v>0.94964565819039604</v>
      </c>
      <c r="N1083">
        <v>11.476247239630901</v>
      </c>
      <c r="O1083">
        <v>88.725266038639404</v>
      </c>
      <c r="P1083">
        <v>20.7668240981717</v>
      </c>
      <c r="Q1083">
        <v>7.5227171030611304</v>
      </c>
      <c r="R1083">
        <v>36.1401478517177</v>
      </c>
      <c r="S1083">
        <v>219.647387512629</v>
      </c>
      <c r="T1083">
        <v>0</v>
      </c>
      <c r="U1083">
        <v>0</v>
      </c>
      <c r="V1083">
        <v>84.185445286072095</v>
      </c>
      <c r="W1083">
        <v>291.995927160468</v>
      </c>
    </row>
    <row r="1084" spans="1:23" x14ac:dyDescent="0.3">
      <c r="A1084" t="s">
        <v>366</v>
      </c>
      <c r="B1084" t="s">
        <v>40</v>
      </c>
      <c r="C1084" t="s">
        <v>0</v>
      </c>
      <c r="D1084" t="s">
        <v>343</v>
      </c>
      <c r="E1084" t="s">
        <v>267</v>
      </c>
      <c r="F1084">
        <v>27.9281621356496</v>
      </c>
      <c r="G1084">
        <v>27.2530160309114</v>
      </c>
      <c r="H1084">
        <v>13.921133730481699</v>
      </c>
      <c r="I1084">
        <v>1.54961718539732</v>
      </c>
      <c r="J1084">
        <v>1.6017915391165001</v>
      </c>
      <c r="K1084">
        <v>102.98663976861501</v>
      </c>
      <c r="L1084">
        <v>1.00361868525892</v>
      </c>
      <c r="M1084">
        <v>0.98910448702433795</v>
      </c>
      <c r="N1084">
        <v>11.357372159822299</v>
      </c>
      <c r="O1084">
        <v>99.088922806263895</v>
      </c>
      <c r="P1084">
        <v>22.635734785673002</v>
      </c>
      <c r="Q1084">
        <v>7.8604785460015902</v>
      </c>
      <c r="R1084">
        <v>39.979962433558299</v>
      </c>
      <c r="S1084">
        <v>219.647387512629</v>
      </c>
      <c r="T1084">
        <v>0</v>
      </c>
      <c r="U1084">
        <v>0</v>
      </c>
      <c r="V1084">
        <v>103.09245099020799</v>
      </c>
      <c r="W1084">
        <v>331.80963290168899</v>
      </c>
    </row>
    <row r="1085" spans="1:23" x14ac:dyDescent="0.3">
      <c r="A1085" t="s">
        <v>366</v>
      </c>
      <c r="B1085" t="s">
        <v>40</v>
      </c>
      <c r="C1085" t="s">
        <v>0</v>
      </c>
      <c r="D1085" t="s">
        <v>343</v>
      </c>
      <c r="E1085" t="s">
        <v>268</v>
      </c>
      <c r="F1085">
        <v>28.4998068424606</v>
      </c>
      <c r="G1085">
        <v>27.8496794255752</v>
      </c>
      <c r="H1085">
        <v>11.761148608875599</v>
      </c>
      <c r="I1085">
        <v>1.47141396361202</v>
      </c>
      <c r="J1085">
        <v>1.4484046076982999</v>
      </c>
      <c r="K1085">
        <v>102.830182862024</v>
      </c>
      <c r="L1085">
        <v>1.10221121282796</v>
      </c>
      <c r="M1085">
        <v>1.0201734988744</v>
      </c>
      <c r="N1085">
        <v>11.3530639885296</v>
      </c>
      <c r="O1085">
        <v>102.240641913362</v>
      </c>
      <c r="P1085">
        <v>22.550644522505799</v>
      </c>
      <c r="Q1085">
        <v>7.8064112139255002</v>
      </c>
      <c r="R1085">
        <v>39.888654406459601</v>
      </c>
      <c r="S1085">
        <v>219.647387512629</v>
      </c>
      <c r="T1085">
        <v>0</v>
      </c>
      <c r="U1085">
        <v>0</v>
      </c>
      <c r="V1085">
        <v>95.454573854912894</v>
      </c>
      <c r="W1085">
        <v>334.88767675406899</v>
      </c>
    </row>
    <row r="1086" spans="1:23" x14ac:dyDescent="0.3">
      <c r="A1086" t="s">
        <v>366</v>
      </c>
      <c r="B1086" t="s">
        <v>40</v>
      </c>
      <c r="C1086" t="s">
        <v>0</v>
      </c>
      <c r="D1086" t="s">
        <v>343</v>
      </c>
      <c r="E1086" t="s">
        <v>270</v>
      </c>
      <c r="F1086">
        <v>27.790807106624801</v>
      </c>
      <c r="G1086">
        <v>27.060884140455698</v>
      </c>
      <c r="H1086">
        <v>17.499626589153401</v>
      </c>
      <c r="I1086">
        <v>1.7106902134571</v>
      </c>
      <c r="J1086">
        <v>2.03366686036542</v>
      </c>
      <c r="K1086">
        <v>102.23736707688801</v>
      </c>
      <c r="L1086">
        <v>1.5778762507138999</v>
      </c>
      <c r="M1086">
        <v>0.98509978872738901</v>
      </c>
      <c r="N1086">
        <v>11.6477157892768</v>
      </c>
      <c r="O1086">
        <v>95.094162318918904</v>
      </c>
      <c r="P1086">
        <v>22.175335837557</v>
      </c>
      <c r="Q1086">
        <v>7.8655254019379397</v>
      </c>
      <c r="R1086">
        <v>38.869395218412798</v>
      </c>
      <c r="S1086">
        <v>219.647387512629</v>
      </c>
      <c r="T1086">
        <v>0</v>
      </c>
      <c r="U1086">
        <v>0</v>
      </c>
      <c r="V1086">
        <v>99.267165679785407</v>
      </c>
      <c r="W1086">
        <v>317.51238303715598</v>
      </c>
    </row>
    <row r="1087" spans="1:23" x14ac:dyDescent="0.3">
      <c r="A1087" t="s">
        <v>366</v>
      </c>
      <c r="B1087" t="s">
        <v>40</v>
      </c>
      <c r="C1087" t="s">
        <v>0</v>
      </c>
      <c r="D1087" t="s">
        <v>344</v>
      </c>
      <c r="E1087" t="s">
        <v>273</v>
      </c>
      <c r="F1087">
        <v>26.555786571740601</v>
      </c>
      <c r="G1087">
        <v>25.8787036262217</v>
      </c>
      <c r="H1087">
        <v>19.239862889663701</v>
      </c>
      <c r="I1087">
        <v>1.7638875575190101</v>
      </c>
      <c r="J1087">
        <v>2.2357783904766699</v>
      </c>
      <c r="K1087">
        <v>92.343716310058198</v>
      </c>
      <c r="L1087">
        <v>1.57342000880813</v>
      </c>
      <c r="M1087">
        <v>1.04475819681263</v>
      </c>
      <c r="N1087">
        <v>11.4246496401115</v>
      </c>
      <c r="O1087">
        <v>90.449890882270694</v>
      </c>
      <c r="P1087">
        <v>21.012275995816498</v>
      </c>
      <c r="Q1087">
        <v>7.36726811894638</v>
      </c>
      <c r="R1087">
        <v>36.9094182899752</v>
      </c>
      <c r="S1087">
        <v>147.05094784295201</v>
      </c>
      <c r="T1087">
        <v>0</v>
      </c>
      <c r="U1087">
        <v>0</v>
      </c>
      <c r="V1087">
        <v>108.406597997508</v>
      </c>
      <c r="W1087">
        <v>295.46391887174099</v>
      </c>
    </row>
    <row r="1088" spans="1:23" x14ac:dyDescent="0.3">
      <c r="A1088" t="s">
        <v>366</v>
      </c>
      <c r="B1088" t="s">
        <v>40</v>
      </c>
      <c r="C1088" t="s">
        <v>0</v>
      </c>
      <c r="D1088" t="s">
        <v>344</v>
      </c>
      <c r="E1088" t="s">
        <v>275</v>
      </c>
      <c r="F1088">
        <v>25.815733274234798</v>
      </c>
      <c r="G1088">
        <v>25.2243011522086</v>
      </c>
      <c r="H1088">
        <v>14.4134105488915</v>
      </c>
      <c r="I1088">
        <v>1.5038657880614501</v>
      </c>
      <c r="J1088">
        <v>1.6377407266751101</v>
      </c>
      <c r="K1088">
        <v>88.760063878624393</v>
      </c>
      <c r="L1088">
        <v>1.10085236402812</v>
      </c>
      <c r="M1088">
        <v>1.0139735988915599</v>
      </c>
      <c r="N1088">
        <v>10.6425273365353</v>
      </c>
      <c r="O1088">
        <v>91.055851135707499</v>
      </c>
      <c r="P1088">
        <v>20.5621719558624</v>
      </c>
      <c r="Q1088">
        <v>7.0670760188451904</v>
      </c>
      <c r="R1088">
        <v>36.395682041494801</v>
      </c>
      <c r="S1088">
        <v>147.05094784295201</v>
      </c>
      <c r="T1088">
        <v>0</v>
      </c>
      <c r="U1088">
        <v>0</v>
      </c>
      <c r="V1088">
        <v>107.77274281566</v>
      </c>
      <c r="W1088">
        <v>296.97835664570499</v>
      </c>
    </row>
    <row r="1089" spans="1:23" x14ac:dyDescent="0.3">
      <c r="A1089" t="s">
        <v>366</v>
      </c>
      <c r="B1089" t="s">
        <v>40</v>
      </c>
      <c r="C1089" t="s">
        <v>0</v>
      </c>
      <c r="D1089" t="s">
        <v>344</v>
      </c>
      <c r="E1089" t="s">
        <v>276</v>
      </c>
      <c r="F1089">
        <v>27.156893674070901</v>
      </c>
      <c r="G1089">
        <v>26.578004962864998</v>
      </c>
      <c r="H1089">
        <v>12.607340198535001</v>
      </c>
      <c r="I1089">
        <v>1.47248201643153</v>
      </c>
      <c r="J1089">
        <v>1.4867867503080101</v>
      </c>
      <c r="K1089">
        <v>92.453548208415697</v>
      </c>
      <c r="L1089">
        <v>1.09407154973164</v>
      </c>
      <c r="M1089">
        <v>1.0997277546209401</v>
      </c>
      <c r="N1089">
        <v>11.2003915770969</v>
      </c>
      <c r="O1089">
        <v>99.8655665103133</v>
      </c>
      <c r="P1089">
        <v>21.472263749153999</v>
      </c>
      <c r="Q1089">
        <v>7.2851799439005198</v>
      </c>
      <c r="R1089">
        <v>38.163101965959697</v>
      </c>
      <c r="S1089">
        <v>147.05094784295201</v>
      </c>
      <c r="T1089">
        <v>0</v>
      </c>
      <c r="U1089">
        <v>0</v>
      </c>
      <c r="V1089">
        <v>107.84312091247</v>
      </c>
      <c r="W1089">
        <v>316.97757184584202</v>
      </c>
    </row>
    <row r="1090" spans="1:23" x14ac:dyDescent="0.3">
      <c r="A1090" t="s">
        <v>366</v>
      </c>
      <c r="B1090" t="s">
        <v>40</v>
      </c>
      <c r="C1090" t="s">
        <v>0</v>
      </c>
      <c r="D1090" t="s">
        <v>344</v>
      </c>
      <c r="E1090" t="s">
        <v>278</v>
      </c>
      <c r="F1090">
        <v>28.293850015705502</v>
      </c>
      <c r="G1090">
        <v>27.622087521876502</v>
      </c>
      <c r="H1090">
        <v>15.9694775838253</v>
      </c>
      <c r="I1090">
        <v>1.7630635452755501</v>
      </c>
      <c r="J1090">
        <v>2.0535609459995601</v>
      </c>
      <c r="K1090">
        <v>97.781544684314895</v>
      </c>
      <c r="L1090">
        <v>1.6011610911643099</v>
      </c>
      <c r="M1090">
        <v>1.0446535612708601</v>
      </c>
      <c r="N1090">
        <v>11.4254351772709</v>
      </c>
      <c r="O1090">
        <v>92.425044768959495</v>
      </c>
      <c r="P1090">
        <v>22.3758220825584</v>
      </c>
      <c r="Q1090">
        <v>7.7133152984677897</v>
      </c>
      <c r="R1090">
        <v>39.512338058919802</v>
      </c>
      <c r="S1090">
        <v>147.05094784295201</v>
      </c>
      <c r="T1090">
        <v>0</v>
      </c>
      <c r="U1090">
        <v>0</v>
      </c>
      <c r="V1090">
        <v>86.509821032499701</v>
      </c>
      <c r="W1090">
        <v>315.62577567056798</v>
      </c>
    </row>
    <row r="1091" spans="1:23" x14ac:dyDescent="0.3">
      <c r="A1091" t="s">
        <v>366</v>
      </c>
      <c r="B1091" t="s">
        <v>40</v>
      </c>
      <c r="C1091" t="s">
        <v>0</v>
      </c>
      <c r="D1091" t="s">
        <v>345</v>
      </c>
      <c r="E1091" t="s">
        <v>279</v>
      </c>
      <c r="F1091">
        <v>26.930154125674299</v>
      </c>
      <c r="G1091">
        <v>26.2399960421854</v>
      </c>
      <c r="H1091">
        <v>20.624063851944499</v>
      </c>
      <c r="I1091">
        <v>1.89717022192444</v>
      </c>
      <c r="J1091">
        <v>2.3046176015201598</v>
      </c>
      <c r="K1091">
        <v>85.852669115064103</v>
      </c>
      <c r="L1091">
        <v>1.6507116523487499</v>
      </c>
      <c r="M1091">
        <v>0.98144383594460904</v>
      </c>
      <c r="N1091">
        <v>10.912904182650299</v>
      </c>
      <c r="O1091">
        <v>81.545567910315</v>
      </c>
      <c r="P1091">
        <v>19.905852601537202</v>
      </c>
      <c r="Q1091">
        <v>6.9924333140873998</v>
      </c>
      <c r="R1091">
        <v>34.890935973549503</v>
      </c>
      <c r="S1091">
        <v>122.878681836401</v>
      </c>
      <c r="T1091">
        <v>0</v>
      </c>
      <c r="U1091">
        <v>0</v>
      </c>
      <c r="V1091">
        <v>103.400252272938</v>
      </c>
      <c r="W1091">
        <v>295.99221751679801</v>
      </c>
    </row>
    <row r="1092" spans="1:23" x14ac:dyDescent="0.3">
      <c r="A1092" t="s">
        <v>366</v>
      </c>
      <c r="B1092" t="s">
        <v>40</v>
      </c>
      <c r="C1092" t="s">
        <v>0</v>
      </c>
      <c r="D1092" t="s">
        <v>345</v>
      </c>
      <c r="E1092" t="s">
        <v>280</v>
      </c>
      <c r="F1092">
        <v>29.071278816041701</v>
      </c>
      <c r="G1092">
        <v>28.4519383589227</v>
      </c>
      <c r="H1092">
        <v>13.8889799644038</v>
      </c>
      <c r="I1092">
        <v>1.70518099745254</v>
      </c>
      <c r="J1092">
        <v>1.59245753420311</v>
      </c>
      <c r="K1092">
        <v>92.372978177568001</v>
      </c>
      <c r="L1092">
        <v>1.04388170392792</v>
      </c>
      <c r="M1092">
        <v>1.04504346962991</v>
      </c>
      <c r="N1092">
        <v>10.8823762021359</v>
      </c>
      <c r="O1092">
        <v>93.057198575861705</v>
      </c>
      <c r="P1092">
        <v>22.024783723021599</v>
      </c>
      <c r="Q1092">
        <v>7.3718074814201202</v>
      </c>
      <c r="R1092">
        <v>39.228502170247801</v>
      </c>
      <c r="S1092">
        <v>122.878681836401</v>
      </c>
      <c r="T1092">
        <v>0</v>
      </c>
      <c r="U1092">
        <v>0</v>
      </c>
      <c r="V1092">
        <v>105.336508841048</v>
      </c>
      <c r="W1092">
        <v>342.91201878057001</v>
      </c>
    </row>
    <row r="1093" spans="1:23" x14ac:dyDescent="0.3">
      <c r="A1093" t="s">
        <v>366</v>
      </c>
      <c r="B1093" t="s">
        <v>40</v>
      </c>
      <c r="C1093" t="s">
        <v>0</v>
      </c>
      <c r="D1093" t="s">
        <v>345</v>
      </c>
      <c r="E1093" t="s">
        <v>282</v>
      </c>
      <c r="F1093">
        <v>29.3123620023912</v>
      </c>
      <c r="G1093">
        <v>28.753712396163198</v>
      </c>
      <c r="H1093">
        <v>12.0664073765772</v>
      </c>
      <c r="I1093">
        <v>1.5105064890400499</v>
      </c>
      <c r="J1093">
        <v>1.26738231414423</v>
      </c>
      <c r="K1093">
        <v>89.722527860147807</v>
      </c>
      <c r="L1093">
        <v>1.1320134391114201</v>
      </c>
      <c r="M1093">
        <v>1.1131692394542101</v>
      </c>
      <c r="N1093">
        <v>10.711115394316501</v>
      </c>
      <c r="O1093">
        <v>97.590076567902102</v>
      </c>
      <c r="P1093">
        <v>21.2998331092545</v>
      </c>
      <c r="Q1093">
        <v>7.1040515252058896</v>
      </c>
      <c r="R1093">
        <v>38.024771349817499</v>
      </c>
      <c r="S1093">
        <v>122.878681836401</v>
      </c>
      <c r="T1093">
        <v>0</v>
      </c>
      <c r="U1093">
        <v>0</v>
      </c>
      <c r="V1093">
        <v>124.420190066142</v>
      </c>
      <c r="W1093">
        <v>339.47562229329299</v>
      </c>
    </row>
    <row r="1094" spans="1:23" x14ac:dyDescent="0.3">
      <c r="A1094" t="s">
        <v>366</v>
      </c>
      <c r="B1094" t="s">
        <v>40</v>
      </c>
      <c r="C1094" t="s">
        <v>0</v>
      </c>
      <c r="D1094" t="s">
        <v>345</v>
      </c>
      <c r="E1094" t="s">
        <v>284</v>
      </c>
      <c r="F1094">
        <v>28.465075717741001</v>
      </c>
      <c r="G1094">
        <v>27.790813827490801</v>
      </c>
      <c r="H1094">
        <v>19.7642919337869</v>
      </c>
      <c r="I1094">
        <v>1.8592459007522999</v>
      </c>
      <c r="J1094">
        <v>2.0958230255174199</v>
      </c>
      <c r="K1094">
        <v>90.471330869455699</v>
      </c>
      <c r="L1094">
        <v>1.6249502086902301</v>
      </c>
      <c r="M1094">
        <v>1.09877303007451</v>
      </c>
      <c r="N1094">
        <v>11.4066291088171</v>
      </c>
      <c r="O1094">
        <v>90.401730836336299</v>
      </c>
      <c r="P1094">
        <v>21.1449089047283</v>
      </c>
      <c r="Q1094">
        <v>7.2846575784231904</v>
      </c>
      <c r="R1094">
        <v>37.297423372546</v>
      </c>
      <c r="S1094">
        <v>122.878681836401</v>
      </c>
      <c r="T1094">
        <v>0</v>
      </c>
      <c r="U1094">
        <v>0</v>
      </c>
      <c r="V1094">
        <v>125.10492040857299</v>
      </c>
      <c r="W1094">
        <v>320.85049598685401</v>
      </c>
    </row>
    <row r="1095" spans="1:23" x14ac:dyDescent="0.3">
      <c r="A1095" t="s">
        <v>366</v>
      </c>
      <c r="B1095" t="s">
        <v>40</v>
      </c>
      <c r="C1095" t="s">
        <v>0</v>
      </c>
      <c r="D1095" t="s">
        <v>346</v>
      </c>
      <c r="E1095" t="s">
        <v>285</v>
      </c>
      <c r="F1095">
        <v>24.4304178271945</v>
      </c>
      <c r="G1095">
        <v>23.826569434925201</v>
      </c>
      <c r="H1095">
        <v>17.819780045110601</v>
      </c>
      <c r="I1095">
        <v>1.63543485188823</v>
      </c>
      <c r="J1095">
        <v>1.8587347313918801</v>
      </c>
      <c r="K1095">
        <v>77.987437665336699</v>
      </c>
      <c r="L1095">
        <v>1.2777202818001101</v>
      </c>
      <c r="M1095">
        <v>0.90883603893187004</v>
      </c>
      <c r="N1095">
        <v>9.8781934249294405</v>
      </c>
      <c r="O1095">
        <v>77.649047531328804</v>
      </c>
      <c r="P1095">
        <v>18.5576816799956</v>
      </c>
      <c r="Q1095">
        <v>6.5430084141068798</v>
      </c>
      <c r="R1095">
        <v>32.5548386609237</v>
      </c>
      <c r="S1095">
        <v>122.878681836401</v>
      </c>
      <c r="T1095">
        <v>0</v>
      </c>
      <c r="U1095">
        <v>0</v>
      </c>
      <c r="V1095">
        <v>113.12645023013199</v>
      </c>
      <c r="W1095">
        <v>278.79610021181202</v>
      </c>
    </row>
    <row r="1096" spans="1:23" x14ac:dyDescent="0.3">
      <c r="A1096" t="s">
        <v>366</v>
      </c>
      <c r="B1096" t="s">
        <v>40</v>
      </c>
      <c r="C1096" t="s">
        <v>0</v>
      </c>
      <c r="D1096" t="s">
        <v>346</v>
      </c>
      <c r="E1096" t="s">
        <v>286</v>
      </c>
      <c r="F1096">
        <v>24.255722547066899</v>
      </c>
      <c r="G1096">
        <v>23.660154138417798</v>
      </c>
      <c r="H1096">
        <v>18.878449915283898</v>
      </c>
      <c r="I1096">
        <v>1.6051381941814999</v>
      </c>
      <c r="J1096">
        <v>1.84975725539625</v>
      </c>
      <c r="K1096">
        <v>77.125175902394304</v>
      </c>
      <c r="L1096">
        <v>1.1070837343718101</v>
      </c>
      <c r="M1096">
        <v>0.97634751750256099</v>
      </c>
      <c r="N1096">
        <v>10.329749646130701</v>
      </c>
      <c r="O1096">
        <v>83.7324445927336</v>
      </c>
      <c r="P1096">
        <v>18.397987554803802</v>
      </c>
      <c r="Q1096">
        <v>6.4721482339538499</v>
      </c>
      <c r="R1096">
        <v>32.302195184744299</v>
      </c>
      <c r="S1096">
        <v>122.878681836401</v>
      </c>
      <c r="T1096">
        <v>0</v>
      </c>
      <c r="U1096">
        <v>0</v>
      </c>
      <c r="V1096">
        <v>133.11393014576501</v>
      </c>
      <c r="W1096">
        <v>282.72559286676199</v>
      </c>
    </row>
    <row r="1097" spans="1:23" x14ac:dyDescent="0.3">
      <c r="A1097" t="s">
        <v>366</v>
      </c>
      <c r="B1097" t="s">
        <v>40</v>
      </c>
      <c r="C1097" t="s">
        <v>0</v>
      </c>
      <c r="D1097" t="s">
        <v>346</v>
      </c>
      <c r="E1097" t="s">
        <v>288</v>
      </c>
      <c r="F1097">
        <v>24.8173474354533</v>
      </c>
      <c r="G1097">
        <v>24.273742062418702</v>
      </c>
      <c r="H1097">
        <v>16.039287056693599</v>
      </c>
      <c r="I1097">
        <v>1.44450783476193</v>
      </c>
      <c r="J1097">
        <v>1.51418617081412</v>
      </c>
      <c r="K1097">
        <v>76.431086240705696</v>
      </c>
      <c r="L1097">
        <v>1.1487271418453699</v>
      </c>
      <c r="M1097">
        <v>1.0247716154217601</v>
      </c>
      <c r="N1097">
        <v>10.0822299587938</v>
      </c>
      <c r="O1097">
        <v>86.989785504477595</v>
      </c>
      <c r="P1097">
        <v>18.284645996996002</v>
      </c>
      <c r="Q1097">
        <v>6.4019108227154398</v>
      </c>
      <c r="R1097">
        <v>32.201288300924801</v>
      </c>
      <c r="S1097">
        <v>122.878681836401</v>
      </c>
      <c r="T1097">
        <v>0</v>
      </c>
      <c r="U1097">
        <v>0</v>
      </c>
      <c r="V1097">
        <v>137.84120954256699</v>
      </c>
      <c r="W1097">
        <v>285.73209544681902</v>
      </c>
    </row>
    <row r="1098" spans="1:23" x14ac:dyDescent="0.3">
      <c r="A1098" t="s">
        <v>366</v>
      </c>
      <c r="B1098" t="s">
        <v>40</v>
      </c>
      <c r="C1098" t="s">
        <v>0</v>
      </c>
      <c r="D1098" t="s">
        <v>346</v>
      </c>
      <c r="E1098" t="s">
        <v>305</v>
      </c>
      <c r="F1098">
        <v>25.400815965639399</v>
      </c>
      <c r="G1098">
        <v>24.7659605213424</v>
      </c>
      <c r="H1098">
        <v>20.0009392581591</v>
      </c>
      <c r="I1098">
        <v>1.7303231262662</v>
      </c>
      <c r="J1098">
        <v>2.0680797070185002</v>
      </c>
      <c r="K1098">
        <v>80.943148498707899</v>
      </c>
      <c r="L1098">
        <v>1.5646053426236499</v>
      </c>
      <c r="M1098">
        <v>1.0364225458084999</v>
      </c>
      <c r="N1098">
        <v>10.791881870563801</v>
      </c>
      <c r="O1098">
        <v>84.635360472853193</v>
      </c>
      <c r="P1098">
        <v>19.067862997590101</v>
      </c>
      <c r="Q1098">
        <v>6.7483173913327299</v>
      </c>
      <c r="R1098">
        <v>33.387935512082002</v>
      </c>
      <c r="S1098">
        <v>122.878681836401</v>
      </c>
      <c r="T1098">
        <v>0</v>
      </c>
      <c r="U1098">
        <v>0</v>
      </c>
      <c r="V1098">
        <v>126.449654453362</v>
      </c>
      <c r="W1098">
        <v>287.62068013504899</v>
      </c>
    </row>
    <row r="1099" spans="1:23" x14ac:dyDescent="0.3">
      <c r="A1099" t="s">
        <v>366</v>
      </c>
      <c r="B1099" t="s">
        <v>40</v>
      </c>
      <c r="C1099" t="s">
        <v>0</v>
      </c>
      <c r="D1099" t="s">
        <v>347</v>
      </c>
      <c r="E1099" t="s">
        <v>308</v>
      </c>
      <c r="F1099">
        <v>27.435496094311301</v>
      </c>
      <c r="G1099">
        <v>26.814585677137</v>
      </c>
      <c r="H1099">
        <v>19.582963762392001</v>
      </c>
      <c r="I1099">
        <v>1.6759276650978201</v>
      </c>
      <c r="J1099">
        <v>1.9657471564415401</v>
      </c>
      <c r="K1099">
        <v>81.851600840654001</v>
      </c>
      <c r="L1099">
        <v>3.4009185201600798</v>
      </c>
      <c r="M1099">
        <v>0.985028826172483</v>
      </c>
      <c r="N1099">
        <v>10.1927701070928</v>
      </c>
      <c r="O1099">
        <v>79.347567056970604</v>
      </c>
      <c r="P1099">
        <v>18.678226488045599</v>
      </c>
      <c r="Q1099">
        <v>6.8885830067920004</v>
      </c>
      <c r="R1099">
        <v>32.380805391485197</v>
      </c>
      <c r="S1099">
        <v>126.336890375088</v>
      </c>
      <c r="T1099">
        <v>0</v>
      </c>
      <c r="U1099">
        <v>0</v>
      </c>
      <c r="V1099">
        <v>123.24463306918599</v>
      </c>
      <c r="W1099">
        <v>274.99876516741301</v>
      </c>
    </row>
    <row r="1100" spans="1:23" x14ac:dyDescent="0.3">
      <c r="A1100" t="s">
        <v>367</v>
      </c>
      <c r="B1100" t="s">
        <v>41</v>
      </c>
      <c r="C1100" t="s">
        <v>28</v>
      </c>
      <c r="D1100" t="s">
        <v>332</v>
      </c>
      <c r="E1100" t="s">
        <v>52</v>
      </c>
      <c r="F1100">
        <v>3306.3566012983702</v>
      </c>
      <c r="G1100">
        <v>2609.7455180969</v>
      </c>
      <c r="H1100">
        <v>4525.4157316661704</v>
      </c>
      <c r="I1100">
        <v>494.68209255773598</v>
      </c>
      <c r="J1100">
        <v>19382.240867617402</v>
      </c>
      <c r="K1100">
        <v>4394.5100781664496</v>
      </c>
      <c r="L1100">
        <v>1882.85035139145</v>
      </c>
      <c r="M1100">
        <v>319.84236233318302</v>
      </c>
      <c r="N1100">
        <v>2114.83757785646</v>
      </c>
      <c r="O1100">
        <v>2361.2809330906198</v>
      </c>
      <c r="P1100">
        <v>833.61309660541804</v>
      </c>
      <c r="Q1100">
        <v>644.13722856830896</v>
      </c>
      <c r="R1100">
        <v>914.69061746197895</v>
      </c>
      <c r="S1100">
        <v>15494.939313298</v>
      </c>
      <c r="T1100">
        <v>2457.5124999999998</v>
      </c>
      <c r="U1100">
        <v>4865.1325670921997</v>
      </c>
      <c r="V1100">
        <v>311.89058176725001</v>
      </c>
      <c r="W1100">
        <v>717.25249174945998</v>
      </c>
    </row>
    <row r="1101" spans="1:23" x14ac:dyDescent="0.3">
      <c r="A1101" t="s">
        <v>367</v>
      </c>
      <c r="B1101" t="s">
        <v>41</v>
      </c>
      <c r="C1101" t="s">
        <v>28</v>
      </c>
      <c r="D1101" t="s">
        <v>332</v>
      </c>
      <c r="E1101" t="s">
        <v>53</v>
      </c>
      <c r="F1101">
        <v>2158.90196797618</v>
      </c>
      <c r="G1101">
        <v>1511.2660228121199</v>
      </c>
      <c r="H1101">
        <v>2363.7012747189701</v>
      </c>
      <c r="I1101">
        <v>344.22668345710002</v>
      </c>
      <c r="J1101">
        <v>19057.0817738406</v>
      </c>
      <c r="K1101">
        <v>2345.4447119281599</v>
      </c>
      <c r="L1101">
        <v>832.96872771996402</v>
      </c>
      <c r="M1101">
        <v>275.54097597128401</v>
      </c>
      <c r="N1101">
        <v>1484.9972795756401</v>
      </c>
      <c r="O1101">
        <v>1241.9167339867199</v>
      </c>
      <c r="P1101">
        <v>415.97608361168199</v>
      </c>
      <c r="Q1101">
        <v>315.79425247868699</v>
      </c>
      <c r="R1101">
        <v>467.22017191160899</v>
      </c>
      <c r="S1101">
        <v>15494.939313298</v>
      </c>
      <c r="T1101">
        <v>2457.5124999999998</v>
      </c>
      <c r="U1101">
        <v>4865.1325670921997</v>
      </c>
      <c r="V1101">
        <v>328.93430011777701</v>
      </c>
      <c r="W1101">
        <v>786.43420166388501</v>
      </c>
    </row>
    <row r="1102" spans="1:23" x14ac:dyDescent="0.3">
      <c r="A1102" t="s">
        <v>367</v>
      </c>
      <c r="B1102" t="s">
        <v>41</v>
      </c>
      <c r="C1102" t="s">
        <v>28</v>
      </c>
      <c r="D1102" t="s">
        <v>332</v>
      </c>
      <c r="E1102" t="s">
        <v>54</v>
      </c>
      <c r="F1102">
        <v>1834.6500355568701</v>
      </c>
      <c r="G1102">
        <v>1204.07311866295</v>
      </c>
      <c r="H1102">
        <v>1503.1802721864101</v>
      </c>
      <c r="I1102">
        <v>291.053396492746</v>
      </c>
      <c r="J1102">
        <v>18951.077944391101</v>
      </c>
      <c r="K1102">
        <v>1664.22320760773</v>
      </c>
      <c r="L1102">
        <v>577.43299014037996</v>
      </c>
      <c r="M1102">
        <v>260.55441735821199</v>
      </c>
      <c r="N1102">
        <v>1284.01083765715</v>
      </c>
      <c r="O1102">
        <v>916.273533164382</v>
      </c>
      <c r="P1102">
        <v>267.57242615983102</v>
      </c>
      <c r="Q1102">
        <v>200.35381309983899</v>
      </c>
      <c r="R1102">
        <v>308.43229437572001</v>
      </c>
      <c r="S1102">
        <v>15494.939313298</v>
      </c>
      <c r="T1102">
        <v>2457.5124999999998</v>
      </c>
      <c r="U1102">
        <v>4865.1325670921997</v>
      </c>
      <c r="V1102">
        <v>331.829026349694</v>
      </c>
      <c r="W1102">
        <v>770.98525577114901</v>
      </c>
    </row>
    <row r="1103" spans="1:23" x14ac:dyDescent="0.3">
      <c r="A1103" t="s">
        <v>367</v>
      </c>
      <c r="B1103" t="s">
        <v>41</v>
      </c>
      <c r="C1103" t="s">
        <v>28</v>
      </c>
      <c r="D1103" t="s">
        <v>332</v>
      </c>
      <c r="E1103" t="s">
        <v>55</v>
      </c>
      <c r="F1103">
        <v>3173.4602304118298</v>
      </c>
      <c r="G1103">
        <v>2479.2775255791998</v>
      </c>
      <c r="H1103">
        <v>4269.9113999249503</v>
      </c>
      <c r="I1103">
        <v>491.07354718354901</v>
      </c>
      <c r="J1103">
        <v>19329.665373164298</v>
      </c>
      <c r="K1103">
        <v>4223.6895185771</v>
      </c>
      <c r="L1103">
        <v>1856.3611437070099</v>
      </c>
      <c r="M1103">
        <v>315.94380692962602</v>
      </c>
      <c r="N1103">
        <v>2012.7993468417001</v>
      </c>
      <c r="O1103">
        <v>2182.66817186457</v>
      </c>
      <c r="P1103">
        <v>779.48031248996404</v>
      </c>
      <c r="Q1103">
        <v>602.59267582913105</v>
      </c>
      <c r="R1103">
        <v>861.87945332892104</v>
      </c>
      <c r="S1103">
        <v>15494.939313298</v>
      </c>
      <c r="T1103">
        <v>2457.5124999999998</v>
      </c>
      <c r="U1103">
        <v>4865.1325670921997</v>
      </c>
      <c r="V1103">
        <v>329.47385935437302</v>
      </c>
      <c r="W1103">
        <v>763.46654820611104</v>
      </c>
    </row>
    <row r="1104" spans="1:23" x14ac:dyDescent="0.3">
      <c r="A1104" t="s">
        <v>367</v>
      </c>
      <c r="B1104" t="s">
        <v>41</v>
      </c>
      <c r="C1104" t="s">
        <v>28</v>
      </c>
      <c r="D1104" t="s">
        <v>333</v>
      </c>
      <c r="E1104" t="s">
        <v>56</v>
      </c>
      <c r="F1104">
        <v>3624.62713720693</v>
      </c>
      <c r="G1104">
        <v>2942.1179808992401</v>
      </c>
      <c r="H1104">
        <v>5318.2829013210503</v>
      </c>
      <c r="I1104">
        <v>512.22232452694095</v>
      </c>
      <c r="J1104">
        <v>18527.434804119599</v>
      </c>
      <c r="K1104">
        <v>5363.0541647022901</v>
      </c>
      <c r="L1104">
        <v>2373.0144315471698</v>
      </c>
      <c r="M1104">
        <v>360.064899657561</v>
      </c>
      <c r="N1104">
        <v>2258.56811758601</v>
      </c>
      <c r="O1104">
        <v>3009.7810771345098</v>
      </c>
      <c r="P1104">
        <v>938.55192180103904</v>
      </c>
      <c r="Q1104">
        <v>713.05078894197004</v>
      </c>
      <c r="R1104">
        <v>1039.2122534026601</v>
      </c>
      <c r="S1104">
        <v>21468.6214595651</v>
      </c>
      <c r="T1104">
        <v>1346.9037499999999</v>
      </c>
      <c r="U1104">
        <v>5186.5405831333201</v>
      </c>
      <c r="V1104">
        <v>385.07947805885902</v>
      </c>
      <c r="W1104">
        <v>733.31623685889394</v>
      </c>
    </row>
    <row r="1105" spans="1:23" x14ac:dyDescent="0.3">
      <c r="A1105" t="s">
        <v>367</v>
      </c>
      <c r="B1105" t="s">
        <v>41</v>
      </c>
      <c r="C1105" t="s">
        <v>28</v>
      </c>
      <c r="D1105" t="s">
        <v>333</v>
      </c>
      <c r="E1105" t="s">
        <v>57</v>
      </c>
      <c r="F1105">
        <v>2092.7324100668302</v>
      </c>
      <c r="G1105">
        <v>1462.3136325143601</v>
      </c>
      <c r="H1105">
        <v>2467.2741400517202</v>
      </c>
      <c r="I1105">
        <v>363.974564516312</v>
      </c>
      <c r="J1105">
        <v>18070.123291533899</v>
      </c>
      <c r="K1105">
        <v>2443.1394684925099</v>
      </c>
      <c r="L1105">
        <v>859.40719416490504</v>
      </c>
      <c r="M1105">
        <v>299.78234491427497</v>
      </c>
      <c r="N1105">
        <v>1478.6174283380001</v>
      </c>
      <c r="O1105">
        <v>1291.25865036</v>
      </c>
      <c r="P1105">
        <v>422.29382282880903</v>
      </c>
      <c r="Q1105">
        <v>317.05076697320999</v>
      </c>
      <c r="R1105">
        <v>471.850364216956</v>
      </c>
      <c r="S1105">
        <v>21468.6214595651</v>
      </c>
      <c r="T1105">
        <v>1346.9037499999999</v>
      </c>
      <c r="U1105">
        <v>5186.5405831333201</v>
      </c>
      <c r="V1105">
        <v>389.07986689593997</v>
      </c>
      <c r="W1105">
        <v>794.96964333776702</v>
      </c>
    </row>
    <row r="1106" spans="1:23" x14ac:dyDescent="0.3">
      <c r="A1106" t="s">
        <v>367</v>
      </c>
      <c r="B1106" t="s">
        <v>41</v>
      </c>
      <c r="C1106" t="s">
        <v>28</v>
      </c>
      <c r="D1106" t="s">
        <v>333</v>
      </c>
      <c r="E1106" t="s">
        <v>58</v>
      </c>
      <c r="F1106">
        <v>1535.20655129803</v>
      </c>
      <c r="G1106">
        <v>930.242237101912</v>
      </c>
      <c r="H1106">
        <v>1486.3220567580199</v>
      </c>
      <c r="I1106">
        <v>281.63979498631898</v>
      </c>
      <c r="J1106">
        <v>17940.275097573001</v>
      </c>
      <c r="K1106">
        <v>1558.8081491799201</v>
      </c>
      <c r="L1106">
        <v>433.631448302644</v>
      </c>
      <c r="M1106">
        <v>280.27870218541801</v>
      </c>
      <c r="N1106">
        <v>1203.00019080225</v>
      </c>
      <c r="O1106">
        <v>895.09739365501002</v>
      </c>
      <c r="P1106">
        <v>236.10520543354701</v>
      </c>
      <c r="Q1106">
        <v>170.54648347251299</v>
      </c>
      <c r="R1106">
        <v>275.32106760923898</v>
      </c>
      <c r="S1106">
        <v>21468.6214595651</v>
      </c>
      <c r="T1106">
        <v>1346.9037499999999</v>
      </c>
      <c r="U1106">
        <v>5186.5405831333201</v>
      </c>
      <c r="V1106">
        <v>387.99769747224002</v>
      </c>
      <c r="W1106">
        <v>800.24097443363905</v>
      </c>
    </row>
    <row r="1107" spans="1:23" x14ac:dyDescent="0.3">
      <c r="A1107" t="s">
        <v>367</v>
      </c>
      <c r="B1107" t="s">
        <v>41</v>
      </c>
      <c r="C1107" t="s">
        <v>28</v>
      </c>
      <c r="D1107" t="s">
        <v>333</v>
      </c>
      <c r="E1107" t="s">
        <v>59</v>
      </c>
      <c r="F1107">
        <v>3474.6910974877901</v>
      </c>
      <c r="G1107">
        <v>2797.1843923699398</v>
      </c>
      <c r="H1107">
        <v>4640.1589355819196</v>
      </c>
      <c r="I1107">
        <v>509.55726930171801</v>
      </c>
      <c r="J1107">
        <v>18373.998677149801</v>
      </c>
      <c r="K1107">
        <v>4517.0510501993404</v>
      </c>
      <c r="L1107">
        <v>1763.9544587431601</v>
      </c>
      <c r="M1107">
        <v>344.65968441538598</v>
      </c>
      <c r="N1107">
        <v>1996.7649760818999</v>
      </c>
      <c r="O1107">
        <v>2401.9625997644198</v>
      </c>
      <c r="P1107">
        <v>807.31738805940302</v>
      </c>
      <c r="Q1107">
        <v>613.04070256570606</v>
      </c>
      <c r="R1107">
        <v>891.85997742861196</v>
      </c>
      <c r="S1107">
        <v>21468.6214595651</v>
      </c>
      <c r="T1107">
        <v>1346.9037499999999</v>
      </c>
      <c r="U1107">
        <v>5186.5405831333201</v>
      </c>
      <c r="V1107">
        <v>388.97780147449203</v>
      </c>
      <c r="W1107">
        <v>785.18689779857402</v>
      </c>
    </row>
    <row r="1108" spans="1:23" x14ac:dyDescent="0.3">
      <c r="A1108" t="s">
        <v>367</v>
      </c>
      <c r="B1108" t="s">
        <v>41</v>
      </c>
      <c r="C1108" t="s">
        <v>28</v>
      </c>
      <c r="D1108" t="s">
        <v>334</v>
      </c>
      <c r="E1108" t="s">
        <v>60</v>
      </c>
      <c r="F1108">
        <v>4966.8258754325798</v>
      </c>
      <c r="G1108">
        <v>4294.2955647292501</v>
      </c>
      <c r="H1108">
        <v>6107.4492223371399</v>
      </c>
      <c r="I1108">
        <v>569.23699057786996</v>
      </c>
      <c r="J1108">
        <v>17458.367918727399</v>
      </c>
      <c r="K1108">
        <v>6573.5020394680096</v>
      </c>
      <c r="L1108">
        <v>3049.8582206051301</v>
      </c>
      <c r="M1108">
        <v>385.08327839874698</v>
      </c>
      <c r="N1108">
        <v>2489.8407634309501</v>
      </c>
      <c r="O1108">
        <v>3570.8183548990801</v>
      </c>
      <c r="P1108">
        <v>1027.61903591282</v>
      </c>
      <c r="Q1108">
        <v>769.78154754830905</v>
      </c>
      <c r="R1108">
        <v>1106.0532071764001</v>
      </c>
      <c r="S1108">
        <v>26768.826290056</v>
      </c>
      <c r="T1108">
        <v>171.51412500000001</v>
      </c>
      <c r="U1108">
        <v>5907.8660607745296</v>
      </c>
      <c r="V1108">
        <v>382.61289788606803</v>
      </c>
      <c r="W1108">
        <v>780.31035053341895</v>
      </c>
    </row>
    <row r="1109" spans="1:23" x14ac:dyDescent="0.3">
      <c r="A1109" t="s">
        <v>367</v>
      </c>
      <c r="B1109" t="s">
        <v>41</v>
      </c>
      <c r="C1109" t="s">
        <v>28</v>
      </c>
      <c r="D1109" t="s">
        <v>334</v>
      </c>
      <c r="E1109" t="s">
        <v>61</v>
      </c>
      <c r="F1109">
        <v>2516.2020864341298</v>
      </c>
      <c r="G1109">
        <v>1907.81359536376</v>
      </c>
      <c r="H1109">
        <v>2873.8759611468799</v>
      </c>
      <c r="I1109">
        <v>383.21765897119701</v>
      </c>
      <c r="J1109">
        <v>16928.128748827799</v>
      </c>
      <c r="K1109">
        <v>2800.82023098124</v>
      </c>
      <c r="L1109">
        <v>922.34769332678695</v>
      </c>
      <c r="M1109">
        <v>306.87466059144901</v>
      </c>
      <c r="N1109">
        <v>1550.3165167065199</v>
      </c>
      <c r="O1109">
        <v>1514.7758249160499</v>
      </c>
      <c r="P1109">
        <v>460.63156251781197</v>
      </c>
      <c r="Q1109">
        <v>342.728845202358</v>
      </c>
      <c r="R1109">
        <v>491.88019646766099</v>
      </c>
      <c r="S1109">
        <v>26768.826290056</v>
      </c>
      <c r="T1109">
        <v>171.51412500000001</v>
      </c>
      <c r="U1109">
        <v>5907.8660607745296</v>
      </c>
      <c r="V1109">
        <v>387.85546987397402</v>
      </c>
      <c r="W1109">
        <v>838.40329640295897</v>
      </c>
    </row>
    <row r="1110" spans="1:23" x14ac:dyDescent="0.3">
      <c r="A1110" t="s">
        <v>367</v>
      </c>
      <c r="B1110" t="s">
        <v>41</v>
      </c>
      <c r="C1110" t="s">
        <v>28</v>
      </c>
      <c r="D1110" t="s">
        <v>334</v>
      </c>
      <c r="E1110" t="s">
        <v>62</v>
      </c>
      <c r="F1110">
        <v>1584.21657083222</v>
      </c>
      <c r="G1110">
        <v>1006.95080015397</v>
      </c>
      <c r="H1110">
        <v>1710.2996636530399</v>
      </c>
      <c r="I1110">
        <v>282.42560205081702</v>
      </c>
      <c r="J1110">
        <v>16770.5278449625</v>
      </c>
      <c r="K1110">
        <v>1718.9904075669999</v>
      </c>
      <c r="L1110">
        <v>440.24083510457399</v>
      </c>
      <c r="M1110">
        <v>281.317254238629</v>
      </c>
      <c r="N1110">
        <v>1240.6076589817601</v>
      </c>
      <c r="O1110">
        <v>994.98212560487298</v>
      </c>
      <c r="P1110">
        <v>245.99387526556299</v>
      </c>
      <c r="Q1110">
        <v>175.29307739820001</v>
      </c>
      <c r="R1110">
        <v>275.05508476547402</v>
      </c>
      <c r="S1110">
        <v>26768.826290056</v>
      </c>
      <c r="T1110">
        <v>171.51412500000001</v>
      </c>
      <c r="U1110">
        <v>5907.8660607745296</v>
      </c>
      <c r="V1110">
        <v>389.04617012119598</v>
      </c>
      <c r="W1110">
        <v>853.42607715125598</v>
      </c>
    </row>
    <row r="1111" spans="1:23" x14ac:dyDescent="0.3">
      <c r="A1111" t="s">
        <v>367</v>
      </c>
      <c r="B1111" t="s">
        <v>41</v>
      </c>
      <c r="C1111" t="s">
        <v>28</v>
      </c>
      <c r="D1111" t="s">
        <v>334</v>
      </c>
      <c r="E1111" t="s">
        <v>63</v>
      </c>
      <c r="F1111">
        <v>4124.65191155496</v>
      </c>
      <c r="G1111">
        <v>3467.8584001062</v>
      </c>
      <c r="H1111">
        <v>5366.6256246619696</v>
      </c>
      <c r="I1111">
        <v>527.16409769841505</v>
      </c>
      <c r="J1111">
        <v>17294.529252958699</v>
      </c>
      <c r="K1111">
        <v>5511.32220704878</v>
      </c>
      <c r="L1111">
        <v>2295.8337419465602</v>
      </c>
      <c r="M1111">
        <v>362.07263784995502</v>
      </c>
      <c r="N1111">
        <v>2201.7958419991501</v>
      </c>
      <c r="O1111">
        <v>2893.0126355170401</v>
      </c>
      <c r="P1111">
        <v>871.15189454351901</v>
      </c>
      <c r="Q1111">
        <v>648.72995195155897</v>
      </c>
      <c r="R1111">
        <v>935.62278847962205</v>
      </c>
      <c r="S1111">
        <v>26768.826290056</v>
      </c>
      <c r="T1111">
        <v>171.51412500000001</v>
      </c>
      <c r="U1111">
        <v>5907.8660607745296</v>
      </c>
      <c r="V1111">
        <v>391.22682889911101</v>
      </c>
      <c r="W1111">
        <v>856.76403137525597</v>
      </c>
    </row>
    <row r="1112" spans="1:23" x14ac:dyDescent="0.3">
      <c r="A1112" t="s">
        <v>367</v>
      </c>
      <c r="B1112" t="s">
        <v>41</v>
      </c>
      <c r="C1112" t="s">
        <v>28</v>
      </c>
      <c r="D1112" t="s">
        <v>335</v>
      </c>
      <c r="E1112" t="s">
        <v>64</v>
      </c>
      <c r="F1112">
        <v>4313.8838172928199</v>
      </c>
      <c r="G1112">
        <v>3676.93822721485</v>
      </c>
      <c r="H1112">
        <v>5804.6970902347102</v>
      </c>
      <c r="I1112">
        <v>563.49030690601501</v>
      </c>
      <c r="J1112">
        <v>16240.240933335101</v>
      </c>
      <c r="K1112">
        <v>5849.6559428954997</v>
      </c>
      <c r="L1112">
        <v>2326.4922387623501</v>
      </c>
      <c r="M1112">
        <v>396.10264161120398</v>
      </c>
      <c r="N1112">
        <v>2412.6462355205499</v>
      </c>
      <c r="O1112">
        <v>3131.78743141718</v>
      </c>
      <c r="P1112">
        <v>834.64249963580301</v>
      </c>
      <c r="Q1112">
        <v>649.32431605992201</v>
      </c>
      <c r="R1112">
        <v>938.81392461872895</v>
      </c>
      <c r="S1112">
        <v>26397.628543967101</v>
      </c>
      <c r="T1112">
        <v>155.49412499999599</v>
      </c>
      <c r="U1112">
        <v>6340.7899455303204</v>
      </c>
      <c r="V1112">
        <v>331.94861000792201</v>
      </c>
      <c r="W1112">
        <v>844.26511224191995</v>
      </c>
    </row>
    <row r="1113" spans="1:23" x14ac:dyDescent="0.3">
      <c r="A1113" t="s">
        <v>367</v>
      </c>
      <c r="B1113" t="s">
        <v>41</v>
      </c>
      <c r="C1113" t="s">
        <v>28</v>
      </c>
      <c r="D1113" t="s">
        <v>335</v>
      </c>
      <c r="E1113" t="s">
        <v>65</v>
      </c>
      <c r="F1113">
        <v>2189.67090138404</v>
      </c>
      <c r="G1113">
        <v>1618.0457297937</v>
      </c>
      <c r="H1113">
        <v>2681.59968634914</v>
      </c>
      <c r="I1113">
        <v>365.29964834440398</v>
      </c>
      <c r="J1113">
        <v>15783.1018630205</v>
      </c>
      <c r="K1113">
        <v>2581.1713711305401</v>
      </c>
      <c r="L1113">
        <v>774.01176369861105</v>
      </c>
      <c r="M1113">
        <v>325.574954803298</v>
      </c>
      <c r="N1113">
        <v>1565.02940452862</v>
      </c>
      <c r="O1113">
        <v>1436.1556442503399</v>
      </c>
      <c r="P1113">
        <v>378.76728642608902</v>
      </c>
      <c r="Q1113">
        <v>287.20856994876999</v>
      </c>
      <c r="R1113">
        <v>433.976377107269</v>
      </c>
      <c r="S1113">
        <v>26397.628543967101</v>
      </c>
      <c r="T1113">
        <v>155.49412499999599</v>
      </c>
      <c r="U1113">
        <v>6340.7899455303204</v>
      </c>
      <c r="V1113">
        <v>335.558301925016</v>
      </c>
      <c r="W1113">
        <v>910.31489007505195</v>
      </c>
    </row>
    <row r="1114" spans="1:23" x14ac:dyDescent="0.3">
      <c r="A1114" t="s">
        <v>367</v>
      </c>
      <c r="B1114" t="s">
        <v>41</v>
      </c>
      <c r="C1114" t="s">
        <v>28</v>
      </c>
      <c r="D1114" t="s">
        <v>335</v>
      </c>
      <c r="E1114" t="s">
        <v>66</v>
      </c>
      <c r="F1114">
        <v>1528.5420975936199</v>
      </c>
      <c r="G1114">
        <v>982.41270064985804</v>
      </c>
      <c r="H1114">
        <v>1562.4683394195999</v>
      </c>
      <c r="I1114">
        <v>285.42010220191702</v>
      </c>
      <c r="J1114">
        <v>15628.5413302055</v>
      </c>
      <c r="K1114">
        <v>1579.3760037886</v>
      </c>
      <c r="L1114">
        <v>392.84508763492698</v>
      </c>
      <c r="M1114">
        <v>302.38797941396803</v>
      </c>
      <c r="N1114">
        <v>1263.4064394102199</v>
      </c>
      <c r="O1114">
        <v>916.89485879275003</v>
      </c>
      <c r="P1114">
        <v>207.86466265788101</v>
      </c>
      <c r="Q1114">
        <v>149.72792348500599</v>
      </c>
      <c r="R1114">
        <v>252.292077304636</v>
      </c>
      <c r="S1114">
        <v>26397.628543967101</v>
      </c>
      <c r="T1114">
        <v>155.49412499999599</v>
      </c>
      <c r="U1114">
        <v>6340.7899455303204</v>
      </c>
      <c r="V1114">
        <v>337.541934012068</v>
      </c>
      <c r="W1114">
        <v>913.94450388214796</v>
      </c>
    </row>
    <row r="1115" spans="1:23" x14ac:dyDescent="0.3">
      <c r="A1115" t="s">
        <v>367</v>
      </c>
      <c r="B1115" t="s">
        <v>41</v>
      </c>
      <c r="C1115" t="s">
        <v>28</v>
      </c>
      <c r="D1115" t="s">
        <v>335</v>
      </c>
      <c r="E1115" t="s">
        <v>67</v>
      </c>
      <c r="F1115">
        <v>2782.6542875344198</v>
      </c>
      <c r="G1115">
        <v>2178.22423680257</v>
      </c>
      <c r="H1115">
        <v>4236.2434410858796</v>
      </c>
      <c r="I1115">
        <v>467.95917357658902</v>
      </c>
      <c r="J1115">
        <v>15983.105611413001</v>
      </c>
      <c r="K1115">
        <v>3860.0626742081099</v>
      </c>
      <c r="L1115">
        <v>1234.52722713817</v>
      </c>
      <c r="M1115">
        <v>352.78211146724698</v>
      </c>
      <c r="N1115">
        <v>1947.46738197014</v>
      </c>
      <c r="O1115">
        <v>2051.6619065067898</v>
      </c>
      <c r="P1115">
        <v>578.46686439872099</v>
      </c>
      <c r="Q1115">
        <v>442.77214054936201</v>
      </c>
      <c r="R1115">
        <v>651.47545499485796</v>
      </c>
      <c r="S1115">
        <v>26397.628543967101</v>
      </c>
      <c r="T1115">
        <v>155.49412499999599</v>
      </c>
      <c r="U1115">
        <v>6340.7899455303204</v>
      </c>
      <c r="V1115">
        <v>338.57113681734</v>
      </c>
      <c r="W1115">
        <v>887.37632178919898</v>
      </c>
    </row>
    <row r="1116" spans="1:23" x14ac:dyDescent="0.3">
      <c r="A1116" t="s">
        <v>367</v>
      </c>
      <c r="B1116" t="s">
        <v>41</v>
      </c>
      <c r="C1116" t="s">
        <v>28</v>
      </c>
      <c r="D1116" t="s">
        <v>336</v>
      </c>
      <c r="E1116" t="s">
        <v>68</v>
      </c>
      <c r="F1116">
        <v>3697.34979533662</v>
      </c>
      <c r="G1116">
        <v>3107.5608996927499</v>
      </c>
      <c r="H1116">
        <v>5727.9300020330902</v>
      </c>
      <c r="I1116">
        <v>537.567108170236</v>
      </c>
      <c r="J1116">
        <v>14871.7425897427</v>
      </c>
      <c r="K1116">
        <v>5333.3111823493</v>
      </c>
      <c r="L1116">
        <v>1882.33567982412</v>
      </c>
      <c r="M1116">
        <v>375.48426978734102</v>
      </c>
      <c r="N1116">
        <v>2328.7153759309599</v>
      </c>
      <c r="O1116">
        <v>2906.2850034104099</v>
      </c>
      <c r="P1116">
        <v>734.29497032936297</v>
      </c>
      <c r="Q1116">
        <v>556.30341421032199</v>
      </c>
      <c r="R1116">
        <v>826.80524476149503</v>
      </c>
      <c r="S1116">
        <v>24315.223857459499</v>
      </c>
      <c r="T1116">
        <v>40.049999999999997</v>
      </c>
      <c r="U1116">
        <v>6569.5456085119004</v>
      </c>
      <c r="V1116">
        <v>322.02584867855199</v>
      </c>
      <c r="W1116">
        <v>787.19203378211603</v>
      </c>
    </row>
    <row r="1117" spans="1:23" x14ac:dyDescent="0.3">
      <c r="A1117" t="s">
        <v>367</v>
      </c>
      <c r="B1117" t="s">
        <v>41</v>
      </c>
      <c r="C1117" t="s">
        <v>28</v>
      </c>
      <c r="D1117" t="s">
        <v>336</v>
      </c>
      <c r="E1117" t="s">
        <v>69</v>
      </c>
      <c r="F1117">
        <v>2003.86420882794</v>
      </c>
      <c r="G1117">
        <v>1473.8489921667001</v>
      </c>
      <c r="H1117">
        <v>2935.7860025565801</v>
      </c>
      <c r="I1117">
        <v>356.12112470078603</v>
      </c>
      <c r="J1117">
        <v>14454.224969627299</v>
      </c>
      <c r="K1117">
        <v>2610.6870684775299</v>
      </c>
      <c r="L1117">
        <v>709.59099297326804</v>
      </c>
      <c r="M1117">
        <v>316.08061885219399</v>
      </c>
      <c r="N1117">
        <v>1554.1696521024301</v>
      </c>
      <c r="O1117">
        <v>1389.1872352406399</v>
      </c>
      <c r="P1117">
        <v>367.37115880802702</v>
      </c>
      <c r="Q1117">
        <v>275.49163770683901</v>
      </c>
      <c r="R1117">
        <v>418.35065682882998</v>
      </c>
      <c r="S1117">
        <v>24315.223857459499</v>
      </c>
      <c r="T1117">
        <v>40.049999999999997</v>
      </c>
      <c r="U1117">
        <v>6569.5456085119004</v>
      </c>
      <c r="V1117">
        <v>339.44849628461901</v>
      </c>
      <c r="W1117">
        <v>820.08930460187605</v>
      </c>
    </row>
    <row r="1118" spans="1:23" x14ac:dyDescent="0.3">
      <c r="A1118" t="s">
        <v>367</v>
      </c>
      <c r="B1118" t="s">
        <v>41</v>
      </c>
      <c r="C1118" t="s">
        <v>28</v>
      </c>
      <c r="D1118" t="s">
        <v>336</v>
      </c>
      <c r="E1118" t="s">
        <v>70</v>
      </c>
      <c r="F1118">
        <v>1448.7785538625401</v>
      </c>
      <c r="G1118">
        <v>942.45829718782898</v>
      </c>
      <c r="H1118">
        <v>1742.4239267851101</v>
      </c>
      <c r="I1118">
        <v>282.52861229319899</v>
      </c>
      <c r="J1118">
        <v>14304.476962537399</v>
      </c>
      <c r="K1118">
        <v>1625.0461257574</v>
      </c>
      <c r="L1118">
        <v>350.05751210771501</v>
      </c>
      <c r="M1118">
        <v>293.21134397556699</v>
      </c>
      <c r="N1118">
        <v>1279.48813480781</v>
      </c>
      <c r="O1118">
        <v>917.17656138401503</v>
      </c>
      <c r="P1118">
        <v>206.25732669425801</v>
      </c>
      <c r="Q1118">
        <v>146.93247389387699</v>
      </c>
      <c r="R1118">
        <v>246.474160921399</v>
      </c>
      <c r="S1118">
        <v>24315.223857459499</v>
      </c>
      <c r="T1118">
        <v>40.049999999999997</v>
      </c>
      <c r="U1118">
        <v>6569.5456085119004</v>
      </c>
      <c r="V1118">
        <v>345.47958605515799</v>
      </c>
      <c r="W1118">
        <v>824.45648978153895</v>
      </c>
    </row>
    <row r="1119" spans="1:23" x14ac:dyDescent="0.3">
      <c r="A1119" t="s">
        <v>367</v>
      </c>
      <c r="B1119" t="s">
        <v>41</v>
      </c>
      <c r="C1119" t="s">
        <v>28</v>
      </c>
      <c r="D1119" t="s">
        <v>336</v>
      </c>
      <c r="E1119" t="s">
        <v>71</v>
      </c>
      <c r="F1119">
        <v>2939.3014652553702</v>
      </c>
      <c r="G1119">
        <v>2369.4449387241498</v>
      </c>
      <c r="H1119">
        <v>5071.8133807059403</v>
      </c>
      <c r="I1119">
        <v>475.78665722272802</v>
      </c>
      <c r="J1119">
        <v>14744.580103615301</v>
      </c>
      <c r="K1119">
        <v>4542.0944461918898</v>
      </c>
      <c r="L1119">
        <v>1490.0372290079099</v>
      </c>
      <c r="M1119">
        <v>356.45927084451398</v>
      </c>
      <c r="N1119">
        <v>2080.7730178421898</v>
      </c>
      <c r="O1119">
        <v>2401.5943676949901</v>
      </c>
      <c r="P1119">
        <v>640.18038790366302</v>
      </c>
      <c r="Q1119">
        <v>484.36690028187098</v>
      </c>
      <c r="R1119">
        <v>721.62466352011199</v>
      </c>
      <c r="S1119">
        <v>24315.223857459499</v>
      </c>
      <c r="T1119">
        <v>40.049999999999997</v>
      </c>
      <c r="U1119">
        <v>6569.5456085119004</v>
      </c>
      <c r="V1119">
        <v>342.94748373405901</v>
      </c>
      <c r="W1119">
        <v>811.66478861217104</v>
      </c>
    </row>
    <row r="1120" spans="1:23" x14ac:dyDescent="0.3">
      <c r="A1120" t="s">
        <v>367</v>
      </c>
      <c r="B1120" t="s">
        <v>41</v>
      </c>
      <c r="C1120" t="s">
        <v>28</v>
      </c>
      <c r="D1120" t="s">
        <v>337</v>
      </c>
      <c r="E1120" t="s">
        <v>72</v>
      </c>
      <c r="F1120">
        <v>3755.3255512471501</v>
      </c>
      <c r="G1120">
        <v>3185.92205969614</v>
      </c>
      <c r="H1120">
        <v>6326.3413572304398</v>
      </c>
      <c r="I1120">
        <v>557.48062087888695</v>
      </c>
      <c r="J1120">
        <v>13880.6134257023</v>
      </c>
      <c r="K1120">
        <v>5531.4076298372802</v>
      </c>
      <c r="L1120">
        <v>1732.4727596140999</v>
      </c>
      <c r="M1120">
        <v>391.92120116081497</v>
      </c>
      <c r="N1120">
        <v>2407.4583675019899</v>
      </c>
      <c r="O1120">
        <v>3232.6525852987202</v>
      </c>
      <c r="P1120">
        <v>722.65690424485501</v>
      </c>
      <c r="Q1120">
        <v>531.02870225280003</v>
      </c>
      <c r="R1120">
        <v>825.62723996182001</v>
      </c>
      <c r="S1120">
        <v>25858.282869064798</v>
      </c>
      <c r="T1120">
        <v>40.049999999999997</v>
      </c>
      <c r="U1120">
        <v>7115.6182293745296</v>
      </c>
      <c r="V1120">
        <v>410.67444452190398</v>
      </c>
      <c r="W1120">
        <v>788.188117994192</v>
      </c>
    </row>
    <row r="1121" spans="1:23" x14ac:dyDescent="0.3">
      <c r="A1121" t="s">
        <v>367</v>
      </c>
      <c r="B1121" t="s">
        <v>41</v>
      </c>
      <c r="C1121" t="s">
        <v>28</v>
      </c>
      <c r="D1121" t="s">
        <v>337</v>
      </c>
      <c r="E1121" t="s">
        <v>73</v>
      </c>
      <c r="F1121">
        <v>1962.5008564546699</v>
      </c>
      <c r="G1121">
        <v>1459.9656550279301</v>
      </c>
      <c r="H1121">
        <v>2831.5737756302801</v>
      </c>
      <c r="I1121">
        <v>360.39289276056201</v>
      </c>
      <c r="J1121">
        <v>13357.754776669701</v>
      </c>
      <c r="K1121">
        <v>2342.0890729370699</v>
      </c>
      <c r="L1121">
        <v>541.45162776778898</v>
      </c>
      <c r="M1121">
        <v>321.58865741409198</v>
      </c>
      <c r="N1121">
        <v>1483.4528768871301</v>
      </c>
      <c r="O1121">
        <v>1326.8711468162901</v>
      </c>
      <c r="P1121">
        <v>321.10212604909998</v>
      </c>
      <c r="Q1121">
        <v>228.98510038788299</v>
      </c>
      <c r="R1121">
        <v>376.82411770141402</v>
      </c>
      <c r="S1121">
        <v>25858.282869064798</v>
      </c>
      <c r="T1121">
        <v>40.049999999999997</v>
      </c>
      <c r="U1121">
        <v>7115.6182293745296</v>
      </c>
      <c r="V1121">
        <v>424.80950703137398</v>
      </c>
      <c r="W1121">
        <v>846.98376831617099</v>
      </c>
    </row>
    <row r="1122" spans="1:23" x14ac:dyDescent="0.3">
      <c r="A1122" t="s">
        <v>367</v>
      </c>
      <c r="B1122" t="s">
        <v>41</v>
      </c>
      <c r="C1122" t="s">
        <v>28</v>
      </c>
      <c r="D1122" t="s">
        <v>337</v>
      </c>
      <c r="E1122" t="s">
        <v>74</v>
      </c>
      <c r="F1122">
        <v>1495.0511929741499</v>
      </c>
      <c r="G1122">
        <v>1015.64094498574</v>
      </c>
      <c r="H1122">
        <v>1706.4697043895101</v>
      </c>
      <c r="I1122">
        <v>287.76394438386001</v>
      </c>
      <c r="J1122">
        <v>13219.244701009</v>
      </c>
      <c r="K1122">
        <v>1489.7129597871001</v>
      </c>
      <c r="L1122">
        <v>287.08196901171999</v>
      </c>
      <c r="M1122">
        <v>302.18714144671998</v>
      </c>
      <c r="N1122">
        <v>1232.15990785439</v>
      </c>
      <c r="O1122">
        <v>896.78116800466501</v>
      </c>
      <c r="P1122">
        <v>189.99079168308</v>
      </c>
      <c r="Q1122">
        <v>128.853338655312</v>
      </c>
      <c r="R1122">
        <v>234.339373734643</v>
      </c>
      <c r="S1122">
        <v>25858.282869064798</v>
      </c>
      <c r="T1122">
        <v>40.049999999999997</v>
      </c>
      <c r="U1122">
        <v>7115.6182293745296</v>
      </c>
      <c r="V1122">
        <v>428.97359870620602</v>
      </c>
      <c r="W1122">
        <v>851.28079832689798</v>
      </c>
    </row>
    <row r="1123" spans="1:23" x14ac:dyDescent="0.3">
      <c r="A1123" t="s">
        <v>367</v>
      </c>
      <c r="B1123" t="s">
        <v>41</v>
      </c>
      <c r="C1123" t="s">
        <v>28</v>
      </c>
      <c r="D1123" t="s">
        <v>337</v>
      </c>
      <c r="E1123" t="s">
        <v>75</v>
      </c>
      <c r="F1123">
        <v>2477.12537466206</v>
      </c>
      <c r="G1123">
        <v>1938.5383634017301</v>
      </c>
      <c r="H1123">
        <v>4443.4251442617397</v>
      </c>
      <c r="I1123">
        <v>474.88019551582403</v>
      </c>
      <c r="J1123">
        <v>13561.778869650099</v>
      </c>
      <c r="K1123">
        <v>3613.9236823276101</v>
      </c>
      <c r="L1123">
        <v>951.32811286215497</v>
      </c>
      <c r="M1123">
        <v>348.704597291943</v>
      </c>
      <c r="N1123">
        <v>1866.44768974972</v>
      </c>
      <c r="O1123">
        <v>1964.1810096296699</v>
      </c>
      <c r="P1123">
        <v>497.21213459520197</v>
      </c>
      <c r="Q1123">
        <v>361.82070225936002</v>
      </c>
      <c r="R1123">
        <v>570.16375159904499</v>
      </c>
      <c r="S1123">
        <v>25858.282869064798</v>
      </c>
      <c r="T1123">
        <v>40.049999999999997</v>
      </c>
      <c r="U1123">
        <v>7115.6182293745296</v>
      </c>
      <c r="V1123">
        <v>428.58792510343102</v>
      </c>
      <c r="W1123">
        <v>820.83341304887199</v>
      </c>
    </row>
    <row r="1124" spans="1:23" x14ac:dyDescent="0.3">
      <c r="A1124" t="s">
        <v>367</v>
      </c>
      <c r="B1124" t="s">
        <v>41</v>
      </c>
      <c r="C1124" t="s">
        <v>28</v>
      </c>
      <c r="D1124" t="s">
        <v>338</v>
      </c>
      <c r="E1124" t="s">
        <v>76</v>
      </c>
      <c r="F1124">
        <v>2884.0062523536299</v>
      </c>
      <c r="G1124">
        <v>2370.5073227831699</v>
      </c>
      <c r="H1124">
        <v>5500.6867455375304</v>
      </c>
      <c r="I1124">
        <v>494.33476990831298</v>
      </c>
      <c r="J1124">
        <v>12404.658677736799</v>
      </c>
      <c r="K1124">
        <v>4710.7047677890696</v>
      </c>
      <c r="L1124">
        <v>1219.99496131258</v>
      </c>
      <c r="M1124">
        <v>380.49797766721503</v>
      </c>
      <c r="N1124">
        <v>2150.0308957703901</v>
      </c>
      <c r="O1124">
        <v>2472.34494822128</v>
      </c>
      <c r="P1124">
        <v>548.59003686755705</v>
      </c>
      <c r="Q1124">
        <v>386.23619080003903</v>
      </c>
      <c r="R1124">
        <v>583.42017552910704</v>
      </c>
      <c r="S1124">
        <v>27980.0854050573</v>
      </c>
      <c r="T1124">
        <v>26.032499999999999</v>
      </c>
      <c r="U1124">
        <v>7163.6546630738503</v>
      </c>
      <c r="V1124">
        <v>430.88638845174</v>
      </c>
      <c r="W1124">
        <v>784.74106425017999</v>
      </c>
    </row>
    <row r="1125" spans="1:23" x14ac:dyDescent="0.3">
      <c r="A1125" t="s">
        <v>367</v>
      </c>
      <c r="B1125" t="s">
        <v>41</v>
      </c>
      <c r="C1125" t="s">
        <v>28</v>
      </c>
      <c r="D1125" t="s">
        <v>338</v>
      </c>
      <c r="E1125" t="s">
        <v>77</v>
      </c>
      <c r="F1125">
        <v>1895.9285521863701</v>
      </c>
      <c r="G1125">
        <v>1430.43089683367</v>
      </c>
      <c r="H1125">
        <v>2748.8916041011498</v>
      </c>
      <c r="I1125">
        <v>352.16870989005798</v>
      </c>
      <c r="J1125">
        <v>12035.827666560899</v>
      </c>
      <c r="K1125">
        <v>2403.9197375845301</v>
      </c>
      <c r="L1125">
        <v>519.25557028794697</v>
      </c>
      <c r="M1125">
        <v>332.00165070328899</v>
      </c>
      <c r="N1125">
        <v>1458.38736135521</v>
      </c>
      <c r="O1125">
        <v>1264.3621852031899</v>
      </c>
      <c r="P1125">
        <v>277.20793086456803</v>
      </c>
      <c r="Q1125">
        <v>190.48726991755501</v>
      </c>
      <c r="R1125">
        <v>308.78275207721202</v>
      </c>
      <c r="S1125">
        <v>27980.0854050573</v>
      </c>
      <c r="T1125">
        <v>26.032499999999999</v>
      </c>
      <c r="U1125">
        <v>7163.6546630738503</v>
      </c>
      <c r="V1125">
        <v>445.25458053969601</v>
      </c>
      <c r="W1125">
        <v>850.198162562118</v>
      </c>
    </row>
    <row r="1126" spans="1:23" x14ac:dyDescent="0.3">
      <c r="A1126" t="s">
        <v>367</v>
      </c>
      <c r="B1126" t="s">
        <v>41</v>
      </c>
      <c r="C1126" t="s">
        <v>28</v>
      </c>
      <c r="D1126" t="s">
        <v>338</v>
      </c>
      <c r="E1126" t="s">
        <v>78</v>
      </c>
      <c r="F1126">
        <v>1378.92337456424</v>
      </c>
      <c r="G1126">
        <v>936.04887572612097</v>
      </c>
      <c r="H1126">
        <v>1707.8573272114299</v>
      </c>
      <c r="I1126">
        <v>280.09047962179301</v>
      </c>
      <c r="J1126">
        <v>11910.026756079</v>
      </c>
      <c r="K1126">
        <v>1601.1849004083199</v>
      </c>
      <c r="L1126">
        <v>284.34680946510701</v>
      </c>
      <c r="M1126">
        <v>314.28858144377602</v>
      </c>
      <c r="N1126">
        <v>1228.0682700258001</v>
      </c>
      <c r="O1126">
        <v>881.15069781422699</v>
      </c>
      <c r="P1126">
        <v>161.33051126576001</v>
      </c>
      <c r="Q1126">
        <v>103.9441352552</v>
      </c>
      <c r="R1126">
        <v>192.391853941878</v>
      </c>
      <c r="S1126">
        <v>27980.0854050573</v>
      </c>
      <c r="T1126">
        <v>26.032499999999999</v>
      </c>
      <c r="U1126">
        <v>7163.6546630738503</v>
      </c>
      <c r="V1126">
        <v>447.28192370111202</v>
      </c>
      <c r="W1126">
        <v>855.25395102583605</v>
      </c>
    </row>
    <row r="1127" spans="1:23" x14ac:dyDescent="0.3">
      <c r="A1127" t="s">
        <v>367</v>
      </c>
      <c r="B1127" t="s">
        <v>41</v>
      </c>
      <c r="C1127" t="s">
        <v>28</v>
      </c>
      <c r="D1127" t="s">
        <v>338</v>
      </c>
      <c r="E1127" t="s">
        <v>79</v>
      </c>
      <c r="F1127">
        <v>2519.43160030937</v>
      </c>
      <c r="G1127">
        <v>2017.3600941577599</v>
      </c>
      <c r="H1127">
        <v>4719.2063738869701</v>
      </c>
      <c r="I1127">
        <v>464.25559794961401</v>
      </c>
      <c r="J1127">
        <v>12281.214290243999</v>
      </c>
      <c r="K1127">
        <v>3981.3170282430101</v>
      </c>
      <c r="L1127">
        <v>975.91014927084495</v>
      </c>
      <c r="M1127">
        <v>366.03769956535598</v>
      </c>
      <c r="N1127">
        <v>1912.9268884559699</v>
      </c>
      <c r="O1127">
        <v>2031.19915824994</v>
      </c>
      <c r="P1127">
        <v>473.53401818678401</v>
      </c>
      <c r="Q1127">
        <v>333.19695963544302</v>
      </c>
      <c r="R1127">
        <v>508.48194467307599</v>
      </c>
      <c r="S1127">
        <v>27980.0854050573</v>
      </c>
      <c r="T1127">
        <v>26.032499999999999</v>
      </c>
      <c r="U1127">
        <v>7163.6546630738503</v>
      </c>
      <c r="V1127">
        <v>445.050065042028</v>
      </c>
      <c r="W1127">
        <v>839.10452957208497</v>
      </c>
    </row>
    <row r="1128" spans="1:23" x14ac:dyDescent="0.3">
      <c r="A1128" t="s">
        <v>367</v>
      </c>
      <c r="B1128" t="s">
        <v>41</v>
      </c>
      <c r="C1128" t="s">
        <v>28</v>
      </c>
      <c r="D1128" t="s">
        <v>339</v>
      </c>
      <c r="E1128" t="s">
        <v>80</v>
      </c>
      <c r="F1128">
        <v>2944.4654153359702</v>
      </c>
      <c r="G1128">
        <v>2449.92907287667</v>
      </c>
      <c r="H1128">
        <v>5652.69399507873</v>
      </c>
      <c r="I1128">
        <v>525.03896987577605</v>
      </c>
      <c r="J1128">
        <v>11383.5558781574</v>
      </c>
      <c r="K1128">
        <v>4681.2850742545597</v>
      </c>
      <c r="L1128">
        <v>947.20393791958497</v>
      </c>
      <c r="M1128">
        <v>392.98208366168302</v>
      </c>
      <c r="N1128">
        <v>2198.0268752911902</v>
      </c>
      <c r="O1128">
        <v>2454.1827367225601</v>
      </c>
      <c r="P1128">
        <v>498.62534253843</v>
      </c>
      <c r="Q1128">
        <v>331.24602683754</v>
      </c>
      <c r="R1128">
        <v>531.64562049865697</v>
      </c>
      <c r="S1128">
        <v>29395.068055629701</v>
      </c>
      <c r="T1128">
        <v>26.032499999999999</v>
      </c>
      <c r="U1128">
        <v>7240.3502981802703</v>
      </c>
      <c r="V1128">
        <v>409.92816829473202</v>
      </c>
      <c r="W1128">
        <v>783.45183600700204</v>
      </c>
    </row>
    <row r="1129" spans="1:23" x14ac:dyDescent="0.3">
      <c r="A1129" t="s">
        <v>367</v>
      </c>
      <c r="B1129" t="s">
        <v>41</v>
      </c>
      <c r="C1129" t="s">
        <v>28</v>
      </c>
      <c r="D1129" t="s">
        <v>339</v>
      </c>
      <c r="E1129" t="s">
        <v>81</v>
      </c>
      <c r="F1129">
        <v>1676.209538542</v>
      </c>
      <c r="G1129">
        <v>1237.92365111558</v>
      </c>
      <c r="H1129">
        <v>2989.8488124738101</v>
      </c>
      <c r="I1129">
        <v>350.30877984345398</v>
      </c>
      <c r="J1129">
        <v>11028.3074969319</v>
      </c>
      <c r="K1129">
        <v>2504.1073504921001</v>
      </c>
      <c r="L1129">
        <v>419.72671377654899</v>
      </c>
      <c r="M1129">
        <v>346.13613220026201</v>
      </c>
      <c r="N1129">
        <v>1506.06222003936</v>
      </c>
      <c r="O1129">
        <v>1335.43478777567</v>
      </c>
      <c r="P1129">
        <v>261.676317522011</v>
      </c>
      <c r="Q1129">
        <v>170.34022821376101</v>
      </c>
      <c r="R1129">
        <v>294.35705880516201</v>
      </c>
      <c r="S1129">
        <v>29395.068055629701</v>
      </c>
      <c r="T1129">
        <v>26.032499999999999</v>
      </c>
      <c r="U1129">
        <v>7240.3502981802703</v>
      </c>
      <c r="V1129">
        <v>439.89317973019803</v>
      </c>
      <c r="W1129">
        <v>838.98841245557901</v>
      </c>
    </row>
    <row r="1130" spans="1:23" x14ac:dyDescent="0.3">
      <c r="A1130" t="s">
        <v>367</v>
      </c>
      <c r="B1130" t="s">
        <v>41</v>
      </c>
      <c r="C1130" t="s">
        <v>28</v>
      </c>
      <c r="D1130" t="s">
        <v>339</v>
      </c>
      <c r="E1130" t="s">
        <v>177</v>
      </c>
      <c r="F1130">
        <v>1203.0624784097599</v>
      </c>
      <c r="G1130">
        <v>789.20356486461901</v>
      </c>
      <c r="H1130">
        <v>1746.03022772128</v>
      </c>
      <c r="I1130">
        <v>273.52756286111901</v>
      </c>
      <c r="J1130">
        <v>10882.594947612</v>
      </c>
      <c r="K1130">
        <v>1581.7887693750899</v>
      </c>
      <c r="L1130">
        <v>251.76210259836799</v>
      </c>
      <c r="M1130">
        <v>325.63540490338102</v>
      </c>
      <c r="N1130">
        <v>1249.6817764111099</v>
      </c>
      <c r="O1130">
        <v>894.47372079897104</v>
      </c>
      <c r="P1130">
        <v>153.73940376967701</v>
      </c>
      <c r="Q1130">
        <v>95.844356702299606</v>
      </c>
      <c r="R1130">
        <v>185.57059653263801</v>
      </c>
      <c r="S1130">
        <v>29395.068055629701</v>
      </c>
      <c r="T1130">
        <v>26.032499999999999</v>
      </c>
      <c r="U1130">
        <v>7240.3502981802703</v>
      </c>
      <c r="V1130">
        <v>457.90556273814298</v>
      </c>
      <c r="W1130">
        <v>840.98043988085203</v>
      </c>
    </row>
    <row r="1131" spans="1:23" x14ac:dyDescent="0.3">
      <c r="A1131" t="s">
        <v>367</v>
      </c>
      <c r="B1131" t="s">
        <v>41</v>
      </c>
      <c r="C1131" t="s">
        <v>28</v>
      </c>
      <c r="D1131" t="s">
        <v>339</v>
      </c>
      <c r="E1131" t="s">
        <v>178</v>
      </c>
      <c r="F1131">
        <v>2387.6628291904099</v>
      </c>
      <c r="G1131">
        <v>1914.8244792483299</v>
      </c>
      <c r="H1131">
        <v>4584.0997108895399</v>
      </c>
      <c r="I1131">
        <v>459.155581686083</v>
      </c>
      <c r="J1131">
        <v>11232.166783623499</v>
      </c>
      <c r="K1131">
        <v>3759.0176256721102</v>
      </c>
      <c r="L1131">
        <v>672.06656062029799</v>
      </c>
      <c r="M1131">
        <v>374.27040199377501</v>
      </c>
      <c r="N1131">
        <v>1876.5618736004899</v>
      </c>
      <c r="O1131">
        <v>1990.54639125733</v>
      </c>
      <c r="P1131">
        <v>389.02011797306898</v>
      </c>
      <c r="Q1131">
        <v>254.588381358341</v>
      </c>
      <c r="R1131">
        <v>422.67398070091298</v>
      </c>
      <c r="S1131">
        <v>29395.068055629701</v>
      </c>
      <c r="T1131">
        <v>26.032499999999999</v>
      </c>
      <c r="U1131">
        <v>7240.3502981802703</v>
      </c>
      <c r="V1131">
        <v>439.796362722418</v>
      </c>
      <c r="W1131">
        <v>828.46779154040803</v>
      </c>
    </row>
    <row r="1132" spans="1:23" x14ac:dyDescent="0.3">
      <c r="A1132" t="s">
        <v>367</v>
      </c>
      <c r="B1132" t="s">
        <v>41</v>
      </c>
      <c r="C1132" t="s">
        <v>28</v>
      </c>
      <c r="D1132" t="s">
        <v>340</v>
      </c>
      <c r="E1132" t="s">
        <v>192</v>
      </c>
      <c r="F1132">
        <v>3113.40473372727</v>
      </c>
      <c r="G1132">
        <v>2637.9836484604998</v>
      </c>
      <c r="H1132">
        <v>6103.4924853755301</v>
      </c>
      <c r="I1132">
        <v>523.74656652164902</v>
      </c>
      <c r="J1132">
        <v>10664.449627903499</v>
      </c>
      <c r="K1132">
        <v>5107.24417213586</v>
      </c>
      <c r="L1132">
        <v>1051.6620580951901</v>
      </c>
      <c r="M1132">
        <v>420.15908346480199</v>
      </c>
      <c r="N1132">
        <v>2152.18318623188</v>
      </c>
      <c r="O1132">
        <v>2754.0461728557302</v>
      </c>
      <c r="P1132">
        <v>523.43119749692198</v>
      </c>
      <c r="Q1132">
        <v>344.01550799356602</v>
      </c>
      <c r="R1132">
        <v>560.72546484740894</v>
      </c>
      <c r="S1132">
        <v>30567.960441472798</v>
      </c>
      <c r="T1132">
        <v>26.032499999999999</v>
      </c>
      <c r="U1132">
        <v>7429.6626157635201</v>
      </c>
      <c r="V1132">
        <v>717.37788775025797</v>
      </c>
      <c r="W1132">
        <v>616.71658617478204</v>
      </c>
    </row>
    <row r="1133" spans="1:23" x14ac:dyDescent="0.3">
      <c r="A1133" t="s">
        <v>367</v>
      </c>
      <c r="B1133" t="s">
        <v>41</v>
      </c>
      <c r="C1133" t="s">
        <v>28</v>
      </c>
      <c r="D1133" t="s">
        <v>340</v>
      </c>
      <c r="E1133" t="s">
        <v>194</v>
      </c>
      <c r="F1133">
        <v>1768.57592904485</v>
      </c>
      <c r="G1133">
        <v>1354.2770697183</v>
      </c>
      <c r="H1133">
        <v>2845.5095854578699</v>
      </c>
      <c r="I1133">
        <v>339.38371923251901</v>
      </c>
      <c r="J1133">
        <v>10226.3756490246</v>
      </c>
      <c r="K1133">
        <v>2370.9732610064598</v>
      </c>
      <c r="L1133">
        <v>400.55349792938699</v>
      </c>
      <c r="M1133">
        <v>361.15893605630401</v>
      </c>
      <c r="N1133">
        <v>1364.7261625251299</v>
      </c>
      <c r="O1133">
        <v>1273.2747832474799</v>
      </c>
      <c r="P1133">
        <v>251.98647125139101</v>
      </c>
      <c r="Q1133">
        <v>161.71988670534</v>
      </c>
      <c r="R1133">
        <v>286.35918450075201</v>
      </c>
      <c r="S1133">
        <v>30567.960441472798</v>
      </c>
      <c r="T1133">
        <v>26.032499999999999</v>
      </c>
      <c r="U1133">
        <v>7429.6626157635201</v>
      </c>
      <c r="V1133">
        <v>736.82065600326996</v>
      </c>
      <c r="W1133">
        <v>684.042892736829</v>
      </c>
    </row>
    <row r="1134" spans="1:23" x14ac:dyDescent="0.3">
      <c r="A1134" t="s">
        <v>367</v>
      </c>
      <c r="B1134" t="s">
        <v>41</v>
      </c>
      <c r="C1134" t="s">
        <v>28</v>
      </c>
      <c r="D1134" t="s">
        <v>340</v>
      </c>
      <c r="E1134" t="s">
        <v>196</v>
      </c>
      <c r="F1134">
        <v>1337.5900067530799</v>
      </c>
      <c r="G1134">
        <v>944.20923891170298</v>
      </c>
      <c r="H1134">
        <v>1692.6829616416301</v>
      </c>
      <c r="I1134">
        <v>275.01468268183402</v>
      </c>
      <c r="J1134">
        <v>10088.5079061947</v>
      </c>
      <c r="K1134">
        <v>1539.4213312929601</v>
      </c>
      <c r="L1134">
        <v>215.96968771702601</v>
      </c>
      <c r="M1134">
        <v>343.24909686388099</v>
      </c>
      <c r="N1134">
        <v>1114.6074614681399</v>
      </c>
      <c r="O1134">
        <v>870.80985539971095</v>
      </c>
      <c r="P1134">
        <v>145.37079322433399</v>
      </c>
      <c r="Q1134">
        <v>87.508133288345206</v>
      </c>
      <c r="R1134">
        <v>180.38638695367399</v>
      </c>
      <c r="S1134">
        <v>30567.960441472798</v>
      </c>
      <c r="T1134">
        <v>26.032499999999999</v>
      </c>
      <c r="U1134">
        <v>7429.6626157635201</v>
      </c>
      <c r="V1134">
        <v>733.24692375579195</v>
      </c>
      <c r="W1134">
        <v>696.71338952001895</v>
      </c>
    </row>
    <row r="1135" spans="1:23" x14ac:dyDescent="0.3">
      <c r="A1135" t="s">
        <v>367</v>
      </c>
      <c r="B1135" t="s">
        <v>41</v>
      </c>
      <c r="C1135" t="s">
        <v>28</v>
      </c>
      <c r="D1135" t="s">
        <v>340</v>
      </c>
      <c r="E1135" t="s">
        <v>198</v>
      </c>
      <c r="F1135">
        <v>2440.6475319477699</v>
      </c>
      <c r="G1135">
        <v>1993.72333833434</v>
      </c>
      <c r="H1135">
        <v>5197.1672424115304</v>
      </c>
      <c r="I1135">
        <v>431.51880524007601</v>
      </c>
      <c r="J1135">
        <v>10519.573380984801</v>
      </c>
      <c r="K1135">
        <v>4190.9562296018203</v>
      </c>
      <c r="L1135">
        <v>810.58636753713904</v>
      </c>
      <c r="M1135">
        <v>400.63111829662802</v>
      </c>
      <c r="N1135">
        <v>1891.4273718972699</v>
      </c>
      <c r="O1135">
        <v>2196.8063981785899</v>
      </c>
      <c r="P1135">
        <v>449.07888837809202</v>
      </c>
      <c r="Q1135">
        <v>293.65680637553601</v>
      </c>
      <c r="R1135">
        <v>488.64530686067297</v>
      </c>
      <c r="S1135">
        <v>30567.960441472798</v>
      </c>
      <c r="T1135">
        <v>26.032499999999999</v>
      </c>
      <c r="U1135">
        <v>7429.6626157635201</v>
      </c>
      <c r="V1135">
        <v>749.12415983052097</v>
      </c>
      <c r="W1135">
        <v>670.80539140397502</v>
      </c>
    </row>
    <row r="1136" spans="1:23" x14ac:dyDescent="0.3">
      <c r="A1136" t="s">
        <v>367</v>
      </c>
      <c r="B1136" t="s">
        <v>41</v>
      </c>
      <c r="C1136" t="s">
        <v>28</v>
      </c>
      <c r="D1136" t="s">
        <v>341</v>
      </c>
      <c r="E1136" t="s">
        <v>199</v>
      </c>
      <c r="F1136">
        <v>2628.5318185761398</v>
      </c>
      <c r="G1136">
        <v>2173.99579355064</v>
      </c>
      <c r="H1136">
        <v>6012.8508033774897</v>
      </c>
      <c r="I1136">
        <v>515.11767865538002</v>
      </c>
      <c r="J1136">
        <v>9974.9990079953295</v>
      </c>
      <c r="K1136">
        <v>4757.4834717185604</v>
      </c>
      <c r="L1136">
        <v>953.32788842109096</v>
      </c>
      <c r="M1136">
        <v>413.21769071950399</v>
      </c>
      <c r="N1136">
        <v>2020.49089921012</v>
      </c>
      <c r="O1136">
        <v>2498.2832309376599</v>
      </c>
      <c r="P1136">
        <v>510.79679716950102</v>
      </c>
      <c r="Q1136">
        <v>338.71051537129301</v>
      </c>
      <c r="R1136">
        <v>542.81830570912905</v>
      </c>
      <c r="S1136">
        <v>31247.4168717469</v>
      </c>
      <c r="T1136">
        <v>26.032499999999999</v>
      </c>
      <c r="U1136">
        <v>7456.4185862056001</v>
      </c>
      <c r="V1136">
        <v>786.59496453214797</v>
      </c>
      <c r="W1136">
        <v>549.47107105367195</v>
      </c>
    </row>
    <row r="1137" spans="1:23" x14ac:dyDescent="0.3">
      <c r="A1137" t="s">
        <v>367</v>
      </c>
      <c r="B1137" t="s">
        <v>41</v>
      </c>
      <c r="C1137" t="s">
        <v>28</v>
      </c>
      <c r="D1137" t="s">
        <v>341</v>
      </c>
      <c r="E1137" t="s">
        <v>203</v>
      </c>
      <c r="F1137">
        <v>1757.42753187834</v>
      </c>
      <c r="G1137">
        <v>1360.0977037268001</v>
      </c>
      <c r="H1137">
        <v>3107.3753884457801</v>
      </c>
      <c r="I1137">
        <v>338.434596225988</v>
      </c>
      <c r="J1137">
        <v>9604.0997212037091</v>
      </c>
      <c r="K1137">
        <v>2496.6726448261902</v>
      </c>
      <c r="L1137">
        <v>429.75740988099398</v>
      </c>
      <c r="M1137">
        <v>366.65912128635699</v>
      </c>
      <c r="N1137">
        <v>1341.1196598369099</v>
      </c>
      <c r="O1137">
        <v>1331.1557055942301</v>
      </c>
      <c r="P1137">
        <v>266.00317916156598</v>
      </c>
      <c r="Q1137">
        <v>172.546661700051</v>
      </c>
      <c r="R1137">
        <v>297.710673917929</v>
      </c>
      <c r="S1137">
        <v>31247.4168717469</v>
      </c>
      <c r="T1137">
        <v>26.032499999999999</v>
      </c>
      <c r="U1137">
        <v>7456.4185862056001</v>
      </c>
      <c r="V1137">
        <v>797.62014525866095</v>
      </c>
      <c r="W1137">
        <v>611.27505925647301</v>
      </c>
    </row>
    <row r="1138" spans="1:23" x14ac:dyDescent="0.3">
      <c r="A1138" t="s">
        <v>367</v>
      </c>
      <c r="B1138" t="s">
        <v>41</v>
      </c>
      <c r="C1138" t="s">
        <v>28</v>
      </c>
      <c r="D1138" t="s">
        <v>341</v>
      </c>
      <c r="E1138" t="s">
        <v>207</v>
      </c>
      <c r="F1138">
        <v>1500.4067287385301</v>
      </c>
      <c r="G1138">
        <v>1122.33892325188</v>
      </c>
      <c r="H1138">
        <v>1868.19524662597</v>
      </c>
      <c r="I1138">
        <v>281.14777786606402</v>
      </c>
      <c r="J1138">
        <v>9458.34915693523</v>
      </c>
      <c r="K1138">
        <v>1600.2054419502199</v>
      </c>
      <c r="L1138">
        <v>213.198500881288</v>
      </c>
      <c r="M1138">
        <v>348.66920704262901</v>
      </c>
      <c r="N1138">
        <v>1076.2193440697099</v>
      </c>
      <c r="O1138">
        <v>906.76956070685799</v>
      </c>
      <c r="P1138">
        <v>146.670396574123</v>
      </c>
      <c r="Q1138">
        <v>88.453275321096001</v>
      </c>
      <c r="R1138">
        <v>178.11970716140999</v>
      </c>
      <c r="S1138">
        <v>31247.4168717469</v>
      </c>
      <c r="T1138">
        <v>26.032499999999999</v>
      </c>
      <c r="U1138">
        <v>7456.4185862056001</v>
      </c>
      <c r="V1138">
        <v>802.37046926269204</v>
      </c>
      <c r="W1138">
        <v>614.74073811778499</v>
      </c>
    </row>
    <row r="1139" spans="1:23" x14ac:dyDescent="0.3">
      <c r="A1139" t="s">
        <v>367</v>
      </c>
      <c r="B1139" t="s">
        <v>41</v>
      </c>
      <c r="C1139" t="s">
        <v>28</v>
      </c>
      <c r="D1139" t="s">
        <v>341</v>
      </c>
      <c r="E1139" t="s">
        <v>209</v>
      </c>
      <c r="F1139">
        <v>2323.82371154568</v>
      </c>
      <c r="G1139">
        <v>1886.90007885508</v>
      </c>
      <c r="H1139">
        <v>5100.5312656733804</v>
      </c>
      <c r="I1139">
        <v>462.34768855219698</v>
      </c>
      <c r="J1139">
        <v>9845.4152595111791</v>
      </c>
      <c r="K1139">
        <v>3981.0586417662198</v>
      </c>
      <c r="L1139">
        <v>709.722190283435</v>
      </c>
      <c r="M1139">
        <v>399.20892726869101</v>
      </c>
      <c r="N1139">
        <v>1775.70692638534</v>
      </c>
      <c r="O1139">
        <v>2072.65505967955</v>
      </c>
      <c r="P1139">
        <v>419.649122325782</v>
      </c>
      <c r="Q1139">
        <v>274.991800320273</v>
      </c>
      <c r="R1139">
        <v>452.13447604941803</v>
      </c>
      <c r="S1139">
        <v>31247.4168717469</v>
      </c>
      <c r="T1139">
        <v>26.032499999999999</v>
      </c>
      <c r="U1139">
        <v>7456.4185862056001</v>
      </c>
      <c r="V1139">
        <v>820.46358504420596</v>
      </c>
      <c r="W1139">
        <v>581.79376265316796</v>
      </c>
    </row>
    <row r="1140" spans="1:23" x14ac:dyDescent="0.3">
      <c r="A1140" t="s">
        <v>367</v>
      </c>
      <c r="B1140" t="s">
        <v>41</v>
      </c>
      <c r="C1140" t="s">
        <v>28</v>
      </c>
      <c r="D1140" t="s">
        <v>342</v>
      </c>
      <c r="E1140" t="s">
        <v>249</v>
      </c>
      <c r="F1140">
        <v>2908.63224845679</v>
      </c>
      <c r="G1140">
        <v>2465.6867970643698</v>
      </c>
      <c r="H1140">
        <v>6508.3860164423204</v>
      </c>
      <c r="I1140">
        <v>544.51502315253197</v>
      </c>
      <c r="J1140">
        <v>9389.9674625474709</v>
      </c>
      <c r="K1140">
        <v>5306.1702567500097</v>
      </c>
      <c r="L1140">
        <v>1206.5698359488299</v>
      </c>
      <c r="M1140">
        <v>421.149809648244</v>
      </c>
      <c r="N1140">
        <v>2170.1931075764201</v>
      </c>
      <c r="O1140">
        <v>2778.5604750412899</v>
      </c>
      <c r="P1140">
        <v>579.02995060243904</v>
      </c>
      <c r="Q1140">
        <v>390.04195274303498</v>
      </c>
      <c r="R1140">
        <v>614.24904964313805</v>
      </c>
      <c r="S1140">
        <v>28118.1496210316</v>
      </c>
      <c r="T1140">
        <v>26.032499999999999</v>
      </c>
      <c r="U1140">
        <v>7585.6991846426699</v>
      </c>
      <c r="V1140">
        <v>582.48253625919995</v>
      </c>
      <c r="W1140">
        <v>515.327086936456</v>
      </c>
    </row>
    <row r="1141" spans="1:23" x14ac:dyDescent="0.3">
      <c r="A1141" t="s">
        <v>367</v>
      </c>
      <c r="B1141" t="s">
        <v>41</v>
      </c>
      <c r="C1141" t="s">
        <v>28</v>
      </c>
      <c r="D1141" t="s">
        <v>342</v>
      </c>
      <c r="E1141" t="s">
        <v>259</v>
      </c>
      <c r="F1141">
        <v>1641.49158322516</v>
      </c>
      <c r="G1141">
        <v>1273.15799209233</v>
      </c>
      <c r="H1141">
        <v>2659.1599382519198</v>
      </c>
      <c r="I1141">
        <v>315.90137114381298</v>
      </c>
      <c r="J1141">
        <v>8888.9230883588898</v>
      </c>
      <c r="K1141">
        <v>2200.59171855162</v>
      </c>
      <c r="L1141">
        <v>399.33097111725101</v>
      </c>
      <c r="M1141">
        <v>357.83187226739</v>
      </c>
      <c r="N1141">
        <v>1265.6446257888799</v>
      </c>
      <c r="O1141">
        <v>1151.16507327567</v>
      </c>
      <c r="P1141">
        <v>237.03318915924899</v>
      </c>
      <c r="Q1141">
        <v>154.232546276336</v>
      </c>
      <c r="R1141">
        <v>270.63323911032398</v>
      </c>
      <c r="S1141">
        <v>28118.1496210316</v>
      </c>
      <c r="T1141">
        <v>26.032499999999999</v>
      </c>
      <c r="U1141">
        <v>7585.6991846426699</v>
      </c>
      <c r="V1141">
        <v>613.80819143130896</v>
      </c>
      <c r="W1141">
        <v>589.06250719874095</v>
      </c>
    </row>
    <row r="1142" spans="1:23" x14ac:dyDescent="0.3">
      <c r="A1142" t="s">
        <v>367</v>
      </c>
      <c r="B1142" t="s">
        <v>41</v>
      </c>
      <c r="C1142" t="s">
        <v>28</v>
      </c>
      <c r="D1142" t="s">
        <v>342</v>
      </c>
      <c r="E1142" t="s">
        <v>260</v>
      </c>
      <c r="F1142">
        <v>1389.8733118589901</v>
      </c>
      <c r="G1142">
        <v>1037.41582919145</v>
      </c>
      <c r="H1142">
        <v>1732.5389511133301</v>
      </c>
      <c r="I1142">
        <v>267.53591362908401</v>
      </c>
      <c r="J1142">
        <v>8779.6637232200792</v>
      </c>
      <c r="K1142">
        <v>1505.5786690647001</v>
      </c>
      <c r="L1142">
        <v>209.893128114387</v>
      </c>
      <c r="M1142">
        <v>343.45871186254101</v>
      </c>
      <c r="N1142">
        <v>1064.7124030924599</v>
      </c>
      <c r="O1142">
        <v>836.23844468638504</v>
      </c>
      <c r="P1142">
        <v>144.00913357167201</v>
      </c>
      <c r="Q1142">
        <v>87.106918757147298</v>
      </c>
      <c r="R1142">
        <v>177.03304005233201</v>
      </c>
      <c r="S1142">
        <v>28118.1496210316</v>
      </c>
      <c r="T1142">
        <v>26.032499999999999</v>
      </c>
      <c r="U1142">
        <v>7585.6991846426699</v>
      </c>
      <c r="V1142">
        <v>599.94399915129702</v>
      </c>
      <c r="W1142">
        <v>601.569541067042</v>
      </c>
    </row>
    <row r="1143" spans="1:23" x14ac:dyDescent="0.3">
      <c r="A1143" t="s">
        <v>367</v>
      </c>
      <c r="B1143" t="s">
        <v>41</v>
      </c>
      <c r="C1143" t="s">
        <v>28</v>
      </c>
      <c r="D1143" t="s">
        <v>342</v>
      </c>
      <c r="E1143" t="s">
        <v>265</v>
      </c>
      <c r="F1143">
        <v>2419.7134212325</v>
      </c>
      <c r="G1143">
        <v>2008.0997673826</v>
      </c>
      <c r="H1143">
        <v>5029.2932829546698</v>
      </c>
      <c r="I1143">
        <v>448.03184999121402</v>
      </c>
      <c r="J1143">
        <v>9184.1190105913302</v>
      </c>
      <c r="K1143">
        <v>4048.61092797632</v>
      </c>
      <c r="L1143">
        <v>831.87969137066102</v>
      </c>
      <c r="M1143">
        <v>398.88659144002003</v>
      </c>
      <c r="N1143">
        <v>1802.62402714425</v>
      </c>
      <c r="O1143">
        <v>2081.52959944855</v>
      </c>
      <c r="P1143">
        <v>435.45345027123398</v>
      </c>
      <c r="Q1143">
        <v>291.66738426647402</v>
      </c>
      <c r="R1143">
        <v>468.74169633422298</v>
      </c>
      <c r="S1143">
        <v>28118.1496210316</v>
      </c>
      <c r="T1143">
        <v>26.032499999999999</v>
      </c>
      <c r="U1143">
        <v>7585.6991846426699</v>
      </c>
      <c r="V1143">
        <v>608.70120803728901</v>
      </c>
      <c r="W1143">
        <v>560.31502248854599</v>
      </c>
    </row>
    <row r="1144" spans="1:23" x14ac:dyDescent="0.3">
      <c r="A1144" t="s">
        <v>367</v>
      </c>
      <c r="B1144" t="s">
        <v>41</v>
      </c>
      <c r="C1144" t="s">
        <v>28</v>
      </c>
      <c r="D1144" t="s">
        <v>343</v>
      </c>
      <c r="E1144" t="s">
        <v>266</v>
      </c>
      <c r="F1144">
        <v>2646.8835860931299</v>
      </c>
      <c r="G1144">
        <v>2236.3616576980899</v>
      </c>
      <c r="H1144">
        <v>6274.4853779557998</v>
      </c>
      <c r="I1144">
        <v>525.26929662164696</v>
      </c>
      <c r="J1144">
        <v>8447.4160143228</v>
      </c>
      <c r="K1144">
        <v>5263.75855749326</v>
      </c>
      <c r="L1144">
        <v>1167.7834835638901</v>
      </c>
      <c r="M1144">
        <v>439.66766868984899</v>
      </c>
      <c r="N1144">
        <v>2136.4132272186798</v>
      </c>
      <c r="O1144">
        <v>3361.0885502988299</v>
      </c>
      <c r="P1144">
        <v>537.78961436423697</v>
      </c>
      <c r="Q1144">
        <v>360.14358787563799</v>
      </c>
      <c r="R1144">
        <v>567.11327849898703</v>
      </c>
      <c r="S1144">
        <v>26930.0769204098</v>
      </c>
      <c r="T1144">
        <v>26.032499999999999</v>
      </c>
      <c r="U1144">
        <v>7841.8069688622199</v>
      </c>
      <c r="V1144">
        <v>571.89255569334</v>
      </c>
      <c r="W1144">
        <v>492.79191364585802</v>
      </c>
    </row>
    <row r="1145" spans="1:23" x14ac:dyDescent="0.3">
      <c r="A1145" t="s">
        <v>367</v>
      </c>
      <c r="B1145" t="s">
        <v>41</v>
      </c>
      <c r="C1145" t="s">
        <v>28</v>
      </c>
      <c r="D1145" t="s">
        <v>343</v>
      </c>
      <c r="E1145" t="s">
        <v>267</v>
      </c>
      <c r="F1145">
        <v>1327.61845639222</v>
      </c>
      <c r="G1145">
        <v>980.41559585215202</v>
      </c>
      <c r="H1145">
        <v>3059.8088710613401</v>
      </c>
      <c r="I1145">
        <v>337.62670209429899</v>
      </c>
      <c r="J1145">
        <v>7961.9238605644396</v>
      </c>
      <c r="K1145">
        <v>2522.3007897657899</v>
      </c>
      <c r="L1145">
        <v>442.11585755554302</v>
      </c>
      <c r="M1145">
        <v>380.81778373714297</v>
      </c>
      <c r="N1145">
        <v>1385.58060886917</v>
      </c>
      <c r="O1145">
        <v>1567.8562083597001</v>
      </c>
      <c r="P1145">
        <v>252.51021136022101</v>
      </c>
      <c r="Q1145">
        <v>162.296145980647</v>
      </c>
      <c r="R1145">
        <v>282.98311859981698</v>
      </c>
      <c r="S1145">
        <v>26930.0769204098</v>
      </c>
      <c r="T1145">
        <v>26.032499999999999</v>
      </c>
      <c r="U1145">
        <v>7841.8069688622199</v>
      </c>
      <c r="V1145">
        <v>602.83540732677795</v>
      </c>
      <c r="W1145">
        <v>562.11501604418299</v>
      </c>
    </row>
    <row r="1146" spans="1:23" x14ac:dyDescent="0.3">
      <c r="A1146" t="s">
        <v>367</v>
      </c>
      <c r="B1146" t="s">
        <v>41</v>
      </c>
      <c r="C1146" t="s">
        <v>28</v>
      </c>
      <c r="D1146" t="s">
        <v>343</v>
      </c>
      <c r="E1146" t="s">
        <v>268</v>
      </c>
      <c r="F1146">
        <v>1238.2142462777099</v>
      </c>
      <c r="G1146">
        <v>911.88829191958405</v>
      </c>
      <c r="H1146">
        <v>1831.3588439677301</v>
      </c>
      <c r="I1146">
        <v>276.51632829756102</v>
      </c>
      <c r="J1146">
        <v>7794.6861060715401</v>
      </c>
      <c r="K1146">
        <v>1610.7825352659399</v>
      </c>
      <c r="L1146">
        <v>229.64891128530999</v>
      </c>
      <c r="M1146">
        <v>363.478724425216</v>
      </c>
      <c r="N1146">
        <v>1124.60806392772</v>
      </c>
      <c r="O1146">
        <v>1019.49818221296</v>
      </c>
      <c r="P1146">
        <v>143.18371795711599</v>
      </c>
      <c r="Q1146">
        <v>87.494129674367102</v>
      </c>
      <c r="R1146">
        <v>173.174341294622</v>
      </c>
      <c r="S1146">
        <v>26930.0769204098</v>
      </c>
      <c r="T1146">
        <v>26.032499999999999</v>
      </c>
      <c r="U1146">
        <v>7841.8069688622199</v>
      </c>
      <c r="V1146">
        <v>588.10221422288203</v>
      </c>
      <c r="W1146">
        <v>571.95309173144506</v>
      </c>
    </row>
    <row r="1147" spans="1:23" x14ac:dyDescent="0.3">
      <c r="A1147" t="s">
        <v>367</v>
      </c>
      <c r="B1147" t="s">
        <v>41</v>
      </c>
      <c r="C1147" t="s">
        <v>28</v>
      </c>
      <c r="D1147" t="s">
        <v>343</v>
      </c>
      <c r="E1147" t="s">
        <v>270</v>
      </c>
      <c r="F1147">
        <v>1911.90945199309</v>
      </c>
      <c r="G1147">
        <v>1538.7847781893499</v>
      </c>
      <c r="H1147">
        <v>5286.2338799058698</v>
      </c>
      <c r="I1147">
        <v>403.61165399194903</v>
      </c>
      <c r="J1147">
        <v>8263.2024680929899</v>
      </c>
      <c r="K1147">
        <v>4227.0321024115101</v>
      </c>
      <c r="L1147">
        <v>891.84394506976298</v>
      </c>
      <c r="M1147">
        <v>417.31657604528698</v>
      </c>
      <c r="N1147">
        <v>1828.0192647630199</v>
      </c>
      <c r="O1147">
        <v>2596.3877653786499</v>
      </c>
      <c r="P1147">
        <v>461.04433231368802</v>
      </c>
      <c r="Q1147">
        <v>310.87693307851299</v>
      </c>
      <c r="R1147">
        <v>490.40986565732697</v>
      </c>
      <c r="S1147">
        <v>26930.0769204098</v>
      </c>
      <c r="T1147">
        <v>26.032499999999999</v>
      </c>
      <c r="U1147">
        <v>7841.8069688622199</v>
      </c>
      <c r="V1147">
        <v>595.26455012447002</v>
      </c>
      <c r="W1147">
        <v>535.72795668232004</v>
      </c>
    </row>
    <row r="1148" spans="1:23" x14ac:dyDescent="0.3">
      <c r="A1148" t="s">
        <v>367</v>
      </c>
      <c r="B1148" t="s">
        <v>41</v>
      </c>
      <c r="C1148" t="s">
        <v>28</v>
      </c>
      <c r="D1148" t="s">
        <v>344</v>
      </c>
      <c r="E1148" t="s">
        <v>273</v>
      </c>
      <c r="F1148">
        <v>1959.7589381675</v>
      </c>
      <c r="G1148">
        <v>1598.6259016322499</v>
      </c>
      <c r="H1148">
        <v>5562.6806914631698</v>
      </c>
      <c r="I1148">
        <v>422.37329714823397</v>
      </c>
      <c r="J1148">
        <v>7719.9321822735301</v>
      </c>
      <c r="K1148">
        <v>4359.9351198948798</v>
      </c>
      <c r="L1148">
        <v>828.92968493891999</v>
      </c>
      <c r="M1148">
        <v>425.03484826450102</v>
      </c>
      <c r="N1148">
        <v>1871.4843121568399</v>
      </c>
      <c r="O1148">
        <v>2548.5155985798601</v>
      </c>
      <c r="P1148">
        <v>469.578891613802</v>
      </c>
      <c r="Q1148">
        <v>320.52117475724401</v>
      </c>
      <c r="R1148">
        <v>495.26421071627499</v>
      </c>
      <c r="S1148">
        <v>24016.5209016919</v>
      </c>
      <c r="T1148">
        <v>0</v>
      </c>
      <c r="U1148">
        <v>9029.4907856209502</v>
      </c>
      <c r="V1148">
        <v>574.09412127313897</v>
      </c>
      <c r="W1148">
        <v>462.34649115717599</v>
      </c>
    </row>
    <row r="1149" spans="1:23" x14ac:dyDescent="0.3">
      <c r="A1149" t="s">
        <v>367</v>
      </c>
      <c r="B1149" t="s">
        <v>41</v>
      </c>
      <c r="C1149" t="s">
        <v>28</v>
      </c>
      <c r="D1149" t="s">
        <v>344</v>
      </c>
      <c r="E1149" t="s">
        <v>275</v>
      </c>
      <c r="F1149">
        <v>1483.1541977475599</v>
      </c>
      <c r="G1149">
        <v>1159.40743297836</v>
      </c>
      <c r="H1149">
        <v>2796.3667827499198</v>
      </c>
      <c r="I1149">
        <v>319.48477194000202</v>
      </c>
      <c r="J1149">
        <v>7358.4745899211603</v>
      </c>
      <c r="K1149">
        <v>2278.6748902293998</v>
      </c>
      <c r="L1149">
        <v>365.15842631938398</v>
      </c>
      <c r="M1149">
        <v>381.88135570300199</v>
      </c>
      <c r="N1149">
        <v>1309.3954877546701</v>
      </c>
      <c r="O1149">
        <v>1352.81205290963</v>
      </c>
      <c r="P1149">
        <v>236.15432394116101</v>
      </c>
      <c r="Q1149">
        <v>159.37762195705099</v>
      </c>
      <c r="R1149">
        <v>261.70903625036601</v>
      </c>
      <c r="S1149">
        <v>24016.5209016919</v>
      </c>
      <c r="T1149">
        <v>0</v>
      </c>
      <c r="U1149">
        <v>9029.4907856209502</v>
      </c>
      <c r="V1149">
        <v>572.57603536823899</v>
      </c>
      <c r="W1149">
        <v>465.46030385029701</v>
      </c>
    </row>
    <row r="1150" spans="1:23" x14ac:dyDescent="0.3">
      <c r="A1150" t="s">
        <v>367</v>
      </c>
      <c r="B1150" t="s">
        <v>41</v>
      </c>
      <c r="C1150" t="s">
        <v>28</v>
      </c>
      <c r="D1150" t="s">
        <v>344</v>
      </c>
      <c r="E1150" t="s">
        <v>276</v>
      </c>
      <c r="F1150">
        <v>1301.08213857685</v>
      </c>
      <c r="G1150">
        <v>991.12043764453301</v>
      </c>
      <c r="H1150">
        <v>1796.3259173952699</v>
      </c>
      <c r="I1150">
        <v>280.71168933722498</v>
      </c>
      <c r="J1150">
        <v>7233.1104132369601</v>
      </c>
      <c r="K1150">
        <v>1593.6460165620199</v>
      </c>
      <c r="L1150">
        <v>270.49120225766302</v>
      </c>
      <c r="M1150">
        <v>366.55618190214699</v>
      </c>
      <c r="N1150">
        <v>1119.9071007165501</v>
      </c>
      <c r="O1150">
        <v>957.11097312035395</v>
      </c>
      <c r="P1150">
        <v>170.74464632169401</v>
      </c>
      <c r="Q1150">
        <v>115.88474933911</v>
      </c>
      <c r="R1150">
        <v>197.36576356520499</v>
      </c>
      <c r="S1150">
        <v>24016.5209016919</v>
      </c>
      <c r="T1150">
        <v>0</v>
      </c>
      <c r="U1150">
        <v>9029.4907856209502</v>
      </c>
      <c r="V1150">
        <v>570.19188554988</v>
      </c>
      <c r="W1150">
        <v>499.10370546881802</v>
      </c>
    </row>
    <row r="1151" spans="1:23" x14ac:dyDescent="0.3">
      <c r="A1151" t="s">
        <v>367</v>
      </c>
      <c r="B1151" t="s">
        <v>41</v>
      </c>
      <c r="C1151" t="s">
        <v>28</v>
      </c>
      <c r="D1151" t="s">
        <v>344</v>
      </c>
      <c r="E1151" t="s">
        <v>278</v>
      </c>
      <c r="F1151">
        <v>1857.2234376696899</v>
      </c>
      <c r="G1151">
        <v>1509.1762973431801</v>
      </c>
      <c r="H1151">
        <v>4590.8958787928796</v>
      </c>
      <c r="I1151">
        <v>386.42917993267201</v>
      </c>
      <c r="J1151">
        <v>7592.7641413228002</v>
      </c>
      <c r="K1151">
        <v>3712.5767326148798</v>
      </c>
      <c r="L1151">
        <v>712.87250427327899</v>
      </c>
      <c r="M1151">
        <v>411.50486663855702</v>
      </c>
      <c r="N1151">
        <v>1662.6766725482701</v>
      </c>
      <c r="O1151">
        <v>2147.3815285894698</v>
      </c>
      <c r="P1151">
        <v>404.89456016835499</v>
      </c>
      <c r="Q1151">
        <v>277.81594806428899</v>
      </c>
      <c r="R1151">
        <v>432.71852624077502</v>
      </c>
      <c r="S1151">
        <v>24016.5209016919</v>
      </c>
      <c r="T1151">
        <v>0</v>
      </c>
      <c r="U1151">
        <v>9029.4907856209502</v>
      </c>
      <c r="V1151">
        <v>542.12342027034003</v>
      </c>
      <c r="W1151">
        <v>489.09228945967698</v>
      </c>
    </row>
    <row r="1152" spans="1:23" x14ac:dyDescent="0.3">
      <c r="A1152" t="s">
        <v>367</v>
      </c>
      <c r="B1152" t="s">
        <v>41</v>
      </c>
      <c r="C1152" t="s">
        <v>28</v>
      </c>
      <c r="D1152" t="s">
        <v>345</v>
      </c>
      <c r="E1152" t="s">
        <v>279</v>
      </c>
      <c r="F1152">
        <v>2176.2227870126198</v>
      </c>
      <c r="G1152">
        <v>1816.6485262692199</v>
      </c>
      <c r="H1152">
        <v>6855.41793141177</v>
      </c>
      <c r="I1152">
        <v>460.93010133654701</v>
      </c>
      <c r="J1152">
        <v>7109.0205662694198</v>
      </c>
      <c r="K1152">
        <v>5524.7756107771002</v>
      </c>
      <c r="L1152">
        <v>1190.48825153348</v>
      </c>
      <c r="M1152">
        <v>448.37014292669602</v>
      </c>
      <c r="N1152">
        <v>2149.2540752442501</v>
      </c>
      <c r="O1152">
        <v>3743.1585891897698</v>
      </c>
      <c r="P1152">
        <v>582.26743396951804</v>
      </c>
      <c r="Q1152">
        <v>391.33728653514498</v>
      </c>
      <c r="R1152">
        <v>609.43209626639896</v>
      </c>
      <c r="S1152">
        <v>29303.376872752498</v>
      </c>
      <c r="T1152">
        <v>0</v>
      </c>
      <c r="U1152">
        <v>9071.8311609144694</v>
      </c>
      <c r="V1152">
        <v>194.96506058563</v>
      </c>
      <c r="W1152">
        <v>449.71929931190698</v>
      </c>
    </row>
    <row r="1153" spans="1:23" x14ac:dyDescent="0.3">
      <c r="A1153" t="s">
        <v>367</v>
      </c>
      <c r="B1153" t="s">
        <v>41</v>
      </c>
      <c r="C1153" t="s">
        <v>28</v>
      </c>
      <c r="D1153" t="s">
        <v>345</v>
      </c>
      <c r="E1153" t="s">
        <v>280</v>
      </c>
      <c r="F1153">
        <v>1628.11168087533</v>
      </c>
      <c r="G1153">
        <v>1318.50092484283</v>
      </c>
      <c r="H1153">
        <v>3116.9164893912898</v>
      </c>
      <c r="I1153">
        <v>331.38669104046102</v>
      </c>
      <c r="J1153">
        <v>6550.6455311825803</v>
      </c>
      <c r="K1153">
        <v>2593.8982842556402</v>
      </c>
      <c r="L1153">
        <v>423.44156865884298</v>
      </c>
      <c r="M1153">
        <v>390.92201969027201</v>
      </c>
      <c r="N1153">
        <v>1391.2067537743901</v>
      </c>
      <c r="O1153">
        <v>1652.43400490877</v>
      </c>
      <c r="P1153">
        <v>253.04291064537901</v>
      </c>
      <c r="Q1153">
        <v>163.334721707987</v>
      </c>
      <c r="R1153">
        <v>281.22445864797999</v>
      </c>
      <c r="S1153">
        <v>29303.376872752498</v>
      </c>
      <c r="T1153">
        <v>0</v>
      </c>
      <c r="U1153">
        <v>9071.8311609144694</v>
      </c>
      <c r="V1153">
        <v>196.23990402976199</v>
      </c>
      <c r="W1153">
        <v>522.73875761667603</v>
      </c>
    </row>
    <row r="1154" spans="1:23" x14ac:dyDescent="0.3">
      <c r="A1154" t="s">
        <v>367</v>
      </c>
      <c r="B1154" t="s">
        <v>41</v>
      </c>
      <c r="C1154" t="s">
        <v>28</v>
      </c>
      <c r="D1154" t="s">
        <v>345</v>
      </c>
      <c r="E1154" t="s">
        <v>282</v>
      </c>
      <c r="F1154">
        <v>1334.7078459786001</v>
      </c>
      <c r="G1154">
        <v>1041.2816124640999</v>
      </c>
      <c r="H1154">
        <v>1950.39182849591</v>
      </c>
      <c r="I1154">
        <v>287.09272547986001</v>
      </c>
      <c r="J1154">
        <v>6391.8376153096397</v>
      </c>
      <c r="K1154">
        <v>1743.1246168707</v>
      </c>
      <c r="L1154">
        <v>283.25066547738999</v>
      </c>
      <c r="M1154">
        <v>371.75038763499902</v>
      </c>
      <c r="N1154">
        <v>1164.64025690837</v>
      </c>
      <c r="O1154">
        <v>1110.11037195725</v>
      </c>
      <c r="P1154">
        <v>155.88583382064701</v>
      </c>
      <c r="Q1154">
        <v>96.671581498091498</v>
      </c>
      <c r="R1154">
        <v>185.52912927693399</v>
      </c>
      <c r="S1154">
        <v>29303.376872752498</v>
      </c>
      <c r="T1154">
        <v>0</v>
      </c>
      <c r="U1154">
        <v>9071.8311609144694</v>
      </c>
      <c r="V1154">
        <v>218.75055809588099</v>
      </c>
      <c r="W1154">
        <v>523.41716413766096</v>
      </c>
    </row>
    <row r="1155" spans="1:23" x14ac:dyDescent="0.3">
      <c r="A1155" t="s">
        <v>367</v>
      </c>
      <c r="B1155" t="s">
        <v>41</v>
      </c>
      <c r="C1155" t="s">
        <v>28</v>
      </c>
      <c r="D1155" t="s">
        <v>345</v>
      </c>
      <c r="E1155" t="s">
        <v>284</v>
      </c>
      <c r="F1155">
        <v>2135.88333599622</v>
      </c>
      <c r="G1155">
        <v>1787.9164002120999</v>
      </c>
      <c r="H1155">
        <v>5934.2406627753999</v>
      </c>
      <c r="I1155">
        <v>431.84672503437901</v>
      </c>
      <c r="J1155">
        <v>6969.7266291549104</v>
      </c>
      <c r="K1155">
        <v>4868.0800469791702</v>
      </c>
      <c r="L1155">
        <v>1036.43422567333</v>
      </c>
      <c r="M1155">
        <v>435.72826386909202</v>
      </c>
      <c r="N1155">
        <v>1960.97523529368</v>
      </c>
      <c r="O1155">
        <v>3227.1281923932802</v>
      </c>
      <c r="P1155">
        <v>494.92071429575998</v>
      </c>
      <c r="Q1155">
        <v>327.95763205249602</v>
      </c>
      <c r="R1155">
        <v>526.80824055516996</v>
      </c>
      <c r="S1155">
        <v>29303.376872752498</v>
      </c>
      <c r="T1155">
        <v>0</v>
      </c>
      <c r="U1155">
        <v>9071.8311609144694</v>
      </c>
      <c r="V1155">
        <v>219.18221922416501</v>
      </c>
      <c r="W1155">
        <v>488.42670084885702</v>
      </c>
    </row>
    <row r="1156" spans="1:23" x14ac:dyDescent="0.3">
      <c r="A1156" t="s">
        <v>367</v>
      </c>
      <c r="B1156" t="s">
        <v>41</v>
      </c>
      <c r="C1156" t="s">
        <v>28</v>
      </c>
      <c r="D1156" t="s">
        <v>346</v>
      </c>
      <c r="E1156" t="s">
        <v>285</v>
      </c>
      <c r="F1156">
        <v>1974.8615088878601</v>
      </c>
      <c r="G1156">
        <v>1632.59977159806</v>
      </c>
      <c r="H1156">
        <v>6505.1142132393397</v>
      </c>
      <c r="I1156">
        <v>449.00791723833902</v>
      </c>
      <c r="J1156">
        <v>6639.6920324644598</v>
      </c>
      <c r="K1156">
        <v>5090.6348743059098</v>
      </c>
      <c r="L1156">
        <v>953.90918143271006</v>
      </c>
      <c r="M1156">
        <v>439.12387766063898</v>
      </c>
      <c r="N1156">
        <v>2062.7149742126298</v>
      </c>
      <c r="O1156">
        <v>3266.31454217187</v>
      </c>
      <c r="P1156">
        <v>534.60723115804001</v>
      </c>
      <c r="Q1156">
        <v>354.52694280353501</v>
      </c>
      <c r="R1156">
        <v>559.35252114796799</v>
      </c>
      <c r="S1156">
        <v>29303.376872752498</v>
      </c>
      <c r="T1156">
        <v>0</v>
      </c>
      <c r="U1156">
        <v>9212.2456155644795</v>
      </c>
      <c r="V1156">
        <v>209.52036538098201</v>
      </c>
      <c r="W1156">
        <v>425.51234901459202</v>
      </c>
    </row>
    <row r="1157" spans="1:23" x14ac:dyDescent="0.3">
      <c r="A1157" t="s">
        <v>367</v>
      </c>
      <c r="B1157" t="s">
        <v>41</v>
      </c>
      <c r="C1157" t="s">
        <v>28</v>
      </c>
      <c r="D1157" t="s">
        <v>346</v>
      </c>
      <c r="E1157" t="s">
        <v>286</v>
      </c>
      <c r="F1157">
        <v>1616.29407188408</v>
      </c>
      <c r="G1157">
        <v>1315.8222667554601</v>
      </c>
      <c r="H1157">
        <v>3308.2013539960299</v>
      </c>
      <c r="I1157">
        <v>337.38055196221899</v>
      </c>
      <c r="J1157">
        <v>6199.1664695445897</v>
      </c>
      <c r="K1157">
        <v>2710.9032182721398</v>
      </c>
      <c r="L1157">
        <v>465.73249746706898</v>
      </c>
      <c r="M1157">
        <v>393.14166305600997</v>
      </c>
      <c r="N1157">
        <v>1424.6474245367899</v>
      </c>
      <c r="O1157">
        <v>1716.6312765283001</v>
      </c>
      <c r="P1157">
        <v>259.80594643527098</v>
      </c>
      <c r="Q1157">
        <v>168.863691092415</v>
      </c>
      <c r="R1157">
        <v>285.27610596943799</v>
      </c>
      <c r="S1157">
        <v>29303.376872752498</v>
      </c>
      <c r="T1157">
        <v>0</v>
      </c>
      <c r="U1157">
        <v>9338.2810143128499</v>
      </c>
      <c r="V1157">
        <v>236.969290984569</v>
      </c>
      <c r="W1157">
        <v>439.05189553573501</v>
      </c>
    </row>
    <row r="1158" spans="1:23" x14ac:dyDescent="0.3">
      <c r="A1158" t="s">
        <v>367</v>
      </c>
      <c r="B1158" t="s">
        <v>41</v>
      </c>
      <c r="C1158" t="s">
        <v>28</v>
      </c>
      <c r="D1158" t="s">
        <v>346</v>
      </c>
      <c r="E1158" t="s">
        <v>288</v>
      </c>
      <c r="F1158">
        <v>1274.2045819862799</v>
      </c>
      <c r="G1158">
        <v>991.24230511814994</v>
      </c>
      <c r="H1158">
        <v>1960.57307249987</v>
      </c>
      <c r="I1158">
        <v>286.52461578572201</v>
      </c>
      <c r="J1158">
        <v>6040.4593029091302</v>
      </c>
      <c r="K1158">
        <v>1759.08176857796</v>
      </c>
      <c r="L1158">
        <v>347.07093068064103</v>
      </c>
      <c r="M1158">
        <v>371.13663356722799</v>
      </c>
      <c r="N1158">
        <v>1176.42421856991</v>
      </c>
      <c r="O1158">
        <v>1108.1369259558001</v>
      </c>
      <c r="P1158">
        <v>155.99014459401201</v>
      </c>
      <c r="Q1158">
        <v>99.208595961825793</v>
      </c>
      <c r="R1158">
        <v>183.47371600029501</v>
      </c>
      <c r="S1158">
        <v>29303.376872752498</v>
      </c>
      <c r="T1158">
        <v>0</v>
      </c>
      <c r="U1158">
        <v>9749.3765063909905</v>
      </c>
      <c r="V1158">
        <v>239.21510956661399</v>
      </c>
      <c r="W1158">
        <v>445.729125709166</v>
      </c>
    </row>
    <row r="1159" spans="1:23" x14ac:dyDescent="0.3">
      <c r="A1159" t="s">
        <v>367</v>
      </c>
      <c r="B1159" t="s">
        <v>41</v>
      </c>
      <c r="C1159" t="s">
        <v>28</v>
      </c>
      <c r="D1159" t="s">
        <v>346</v>
      </c>
      <c r="E1159" t="s">
        <v>305</v>
      </c>
      <c r="F1159">
        <v>2021.63877627427</v>
      </c>
      <c r="G1159">
        <v>1692.92220593252</v>
      </c>
      <c r="H1159">
        <v>5511.8831311097701</v>
      </c>
      <c r="I1159">
        <v>416.07279855873702</v>
      </c>
      <c r="J1159">
        <v>6494.90156306889</v>
      </c>
      <c r="K1159">
        <v>4514.8974785432802</v>
      </c>
      <c r="L1159">
        <v>903.563021921673</v>
      </c>
      <c r="M1159">
        <v>428.56499002043302</v>
      </c>
      <c r="N1159">
        <v>1850.1027331894099</v>
      </c>
      <c r="O1159">
        <v>3044.7114351100599</v>
      </c>
      <c r="P1159">
        <v>452.77870430280598</v>
      </c>
      <c r="Q1159">
        <v>300.22464401590099</v>
      </c>
      <c r="R1159">
        <v>480.726284042788</v>
      </c>
      <c r="S1159">
        <v>29303.376872752498</v>
      </c>
      <c r="T1159">
        <v>0</v>
      </c>
      <c r="U1159">
        <v>8449.0182606832805</v>
      </c>
      <c r="V1159">
        <v>218.40173658748</v>
      </c>
      <c r="W1159">
        <v>442.942648900069</v>
      </c>
    </row>
    <row r="1160" spans="1:23" x14ac:dyDescent="0.3">
      <c r="A1160" t="s">
        <v>367</v>
      </c>
      <c r="B1160" t="s">
        <v>41</v>
      </c>
      <c r="C1160" t="s">
        <v>28</v>
      </c>
      <c r="D1160" t="s">
        <v>347</v>
      </c>
      <c r="E1160" t="s">
        <v>308</v>
      </c>
      <c r="F1160">
        <v>1877.4469328268899</v>
      </c>
      <c r="G1160">
        <v>1550.2775082078999</v>
      </c>
      <c r="H1160">
        <v>6600.7480550774599</v>
      </c>
      <c r="I1160">
        <v>445.34593814849802</v>
      </c>
      <c r="J1160">
        <v>6142.4884187216403</v>
      </c>
      <c r="K1160">
        <v>4740.5452414338997</v>
      </c>
      <c r="L1160">
        <v>763.74754146879604</v>
      </c>
      <c r="M1160">
        <v>430.05964756590203</v>
      </c>
      <c r="N1160">
        <v>2090.0237838589501</v>
      </c>
      <c r="O1160">
        <v>2436.3155186808099</v>
      </c>
      <c r="P1160">
        <v>548.38814713290606</v>
      </c>
      <c r="Q1160">
        <v>363.18166870284603</v>
      </c>
      <c r="R1160">
        <v>571.91770451313698</v>
      </c>
      <c r="S1160">
        <v>29302.5908133472</v>
      </c>
      <c r="T1160">
        <v>0</v>
      </c>
      <c r="U1160">
        <v>9012.8163901195494</v>
      </c>
      <c r="V1160">
        <v>222.85963470251599</v>
      </c>
      <c r="W1160">
        <v>421.89068066258699</v>
      </c>
    </row>
    <row r="1161" spans="1:23" x14ac:dyDescent="0.3">
      <c r="A1161" t="s">
        <v>368</v>
      </c>
      <c r="B1161" t="s">
        <v>9</v>
      </c>
      <c r="C1161" t="s">
        <v>24</v>
      </c>
      <c r="D1161" t="s">
        <v>332</v>
      </c>
      <c r="E1161" t="s">
        <v>52</v>
      </c>
      <c r="F1161">
        <v>460.63892907031402</v>
      </c>
      <c r="G1161">
        <v>451.11197672496701</v>
      </c>
      <c r="H1161">
        <v>5.1783864211888799</v>
      </c>
      <c r="I1161">
        <v>10.7022283718496</v>
      </c>
      <c r="J1161">
        <v>23.142012580867998</v>
      </c>
      <c r="K1161">
        <v>2598.0792645727502</v>
      </c>
      <c r="L1161">
        <v>18.0316918832482</v>
      </c>
      <c r="M1161">
        <v>19.464145217103699</v>
      </c>
      <c r="N1161">
        <v>7379.7547111834501</v>
      </c>
      <c r="O1161">
        <v>3329.0359417551099</v>
      </c>
      <c r="P1161">
        <v>512.82082111556304</v>
      </c>
      <c r="Q1161">
        <v>174.80242984352199</v>
      </c>
      <c r="R1161">
        <v>1165.3500042370899</v>
      </c>
      <c r="S1161">
        <v>6042.8854745422004</v>
      </c>
      <c r="T1161">
        <v>0</v>
      </c>
      <c r="U1161">
        <v>0</v>
      </c>
      <c r="V1161">
        <v>63.049480646868403</v>
      </c>
      <c r="W1161">
        <v>5418.7187592642904</v>
      </c>
    </row>
    <row r="1162" spans="1:23" x14ac:dyDescent="0.3">
      <c r="A1162" t="s">
        <v>368</v>
      </c>
      <c r="B1162" t="s">
        <v>9</v>
      </c>
      <c r="C1162" t="s">
        <v>24</v>
      </c>
      <c r="D1162" t="s">
        <v>332</v>
      </c>
      <c r="E1162" t="s">
        <v>53</v>
      </c>
      <c r="F1162">
        <v>492.59454791938202</v>
      </c>
      <c r="G1162">
        <v>482.735466779251</v>
      </c>
      <c r="H1162">
        <v>15.360343052687</v>
      </c>
      <c r="I1162">
        <v>11.7512584530787</v>
      </c>
      <c r="J1162">
        <v>25.075434840107199</v>
      </c>
      <c r="K1162">
        <v>2865.4321726118701</v>
      </c>
      <c r="L1162">
        <v>12.9179433575929</v>
      </c>
      <c r="M1162">
        <v>21.9924497448648</v>
      </c>
      <c r="N1162">
        <v>7429.5509058920097</v>
      </c>
      <c r="O1162">
        <v>3773.93932712478</v>
      </c>
      <c r="P1162">
        <v>545.65764674210902</v>
      </c>
      <c r="Q1162">
        <v>190.260189150559</v>
      </c>
      <c r="R1162">
        <v>1218.73809349212</v>
      </c>
      <c r="S1162">
        <v>6042.8854745422004</v>
      </c>
      <c r="T1162">
        <v>0</v>
      </c>
      <c r="U1162">
        <v>0</v>
      </c>
      <c r="V1162">
        <v>197.84166242737999</v>
      </c>
      <c r="W1162">
        <v>6020.6023359564497</v>
      </c>
    </row>
    <row r="1163" spans="1:23" x14ac:dyDescent="0.3">
      <c r="A1163" t="s">
        <v>368</v>
      </c>
      <c r="B1163" t="s">
        <v>9</v>
      </c>
      <c r="C1163" t="s">
        <v>24</v>
      </c>
      <c r="D1163" t="s">
        <v>332</v>
      </c>
      <c r="E1163" t="s">
        <v>54</v>
      </c>
      <c r="F1163">
        <v>481.526993313839</v>
      </c>
      <c r="G1163">
        <v>471.74047742201998</v>
      </c>
      <c r="H1163">
        <v>15.813534561824699</v>
      </c>
      <c r="I1163">
        <v>11.412900088395</v>
      </c>
      <c r="J1163">
        <v>25.6861390661436</v>
      </c>
      <c r="K1163">
        <v>2763.19671214856</v>
      </c>
      <c r="L1163">
        <v>15.3848899933406</v>
      </c>
      <c r="M1163">
        <v>22.6103273565985</v>
      </c>
      <c r="N1163">
        <v>7430.8292514681498</v>
      </c>
      <c r="O1163">
        <v>3833.1384411910699</v>
      </c>
      <c r="P1163">
        <v>532.13218849367195</v>
      </c>
      <c r="Q1163">
        <v>184.04911329815801</v>
      </c>
      <c r="R1163">
        <v>1196.5102513562699</v>
      </c>
      <c r="S1163">
        <v>6042.8854745422004</v>
      </c>
      <c r="T1163">
        <v>0</v>
      </c>
      <c r="U1163">
        <v>0</v>
      </c>
      <c r="V1163">
        <v>203.984339213722</v>
      </c>
      <c r="W1163">
        <v>5836.8026468865901</v>
      </c>
    </row>
    <row r="1164" spans="1:23" x14ac:dyDescent="0.3">
      <c r="A1164" t="s">
        <v>368</v>
      </c>
      <c r="B1164" t="s">
        <v>9</v>
      </c>
      <c r="C1164" t="s">
        <v>24</v>
      </c>
      <c r="D1164" t="s">
        <v>332</v>
      </c>
      <c r="E1164" t="s">
        <v>55</v>
      </c>
      <c r="F1164">
        <v>501.24654686779797</v>
      </c>
      <c r="G1164">
        <v>491.40400398411799</v>
      </c>
      <c r="H1164">
        <v>16.418500364574399</v>
      </c>
      <c r="I1164">
        <v>11.6950111797709</v>
      </c>
      <c r="J1164">
        <v>25.0171230892098</v>
      </c>
      <c r="K1164">
        <v>2824.04953726645</v>
      </c>
      <c r="L1164">
        <v>28.793873507226301</v>
      </c>
      <c r="M1164">
        <v>20.422596332102799</v>
      </c>
      <c r="N1164">
        <v>7403.4952639032399</v>
      </c>
      <c r="O1164">
        <v>3505.8039028663902</v>
      </c>
      <c r="P1164">
        <v>541.55655817969398</v>
      </c>
      <c r="Q1164">
        <v>189.17260693488799</v>
      </c>
      <c r="R1164">
        <v>1210.6893017196001</v>
      </c>
      <c r="S1164">
        <v>6042.8854745422004</v>
      </c>
      <c r="T1164">
        <v>0</v>
      </c>
      <c r="U1164">
        <v>0</v>
      </c>
      <c r="V1164">
        <v>212.29722835058001</v>
      </c>
      <c r="W1164">
        <v>5850.5181134603199</v>
      </c>
    </row>
    <row r="1165" spans="1:23" x14ac:dyDescent="0.3">
      <c r="A1165" t="s">
        <v>368</v>
      </c>
      <c r="B1165" t="s">
        <v>9</v>
      </c>
      <c r="C1165" t="s">
        <v>24</v>
      </c>
      <c r="D1165" t="s">
        <v>333</v>
      </c>
      <c r="E1165" t="s">
        <v>56</v>
      </c>
      <c r="F1165">
        <v>461.13620341769899</v>
      </c>
      <c r="G1165">
        <v>451.33487826168999</v>
      </c>
      <c r="H1165">
        <v>17.946513582860302</v>
      </c>
      <c r="I1165">
        <v>10.9816087434387</v>
      </c>
      <c r="J1165">
        <v>22.059786493247099</v>
      </c>
      <c r="K1165">
        <v>2455.0021052094298</v>
      </c>
      <c r="L1165">
        <v>26.244013564556401</v>
      </c>
      <c r="M1165">
        <v>18.1596068594299</v>
      </c>
      <c r="N1165">
        <v>5397.4055616171599</v>
      </c>
      <c r="O1165">
        <v>3090.37133285137</v>
      </c>
      <c r="P1165">
        <v>461.53237920457298</v>
      </c>
      <c r="Q1165">
        <v>164.26419201865099</v>
      </c>
      <c r="R1165">
        <v>1003.82369365784</v>
      </c>
      <c r="S1165">
        <v>6273.5248171868298</v>
      </c>
      <c r="T1165">
        <v>0</v>
      </c>
      <c r="U1165">
        <v>0</v>
      </c>
      <c r="V1165">
        <v>234.92904420341901</v>
      </c>
      <c r="W1165">
        <v>5373.9256561343</v>
      </c>
    </row>
    <row r="1166" spans="1:23" x14ac:dyDescent="0.3">
      <c r="A1166" t="s">
        <v>368</v>
      </c>
      <c r="B1166" t="s">
        <v>9</v>
      </c>
      <c r="C1166" t="s">
        <v>24</v>
      </c>
      <c r="D1166" t="s">
        <v>333</v>
      </c>
      <c r="E1166" t="s">
        <v>57</v>
      </c>
      <c r="F1166">
        <v>477.70534077488298</v>
      </c>
      <c r="G1166">
        <v>467.66427394140101</v>
      </c>
      <c r="H1166">
        <v>21.9446915889352</v>
      </c>
      <c r="I1166">
        <v>11.723224967336</v>
      </c>
      <c r="J1166">
        <v>23.603121426797401</v>
      </c>
      <c r="K1166">
        <v>2637.3395160074001</v>
      </c>
      <c r="L1166">
        <v>16.761063713242301</v>
      </c>
      <c r="M1166">
        <v>21.0284048782427</v>
      </c>
      <c r="N1166">
        <v>5445.1763045422103</v>
      </c>
      <c r="O1166">
        <v>3554.6419816740299</v>
      </c>
      <c r="P1166">
        <v>484.56839733990802</v>
      </c>
      <c r="Q1166">
        <v>174.43809230510499</v>
      </c>
      <c r="R1166">
        <v>1042.1638410959599</v>
      </c>
      <c r="S1166">
        <v>6273.5248171868298</v>
      </c>
      <c r="T1166">
        <v>0</v>
      </c>
      <c r="U1166">
        <v>0</v>
      </c>
      <c r="V1166">
        <v>288.87906540249401</v>
      </c>
      <c r="W1166">
        <v>5859.4985024023999</v>
      </c>
    </row>
    <row r="1167" spans="1:23" x14ac:dyDescent="0.3">
      <c r="A1167" t="s">
        <v>368</v>
      </c>
      <c r="B1167" t="s">
        <v>9</v>
      </c>
      <c r="C1167" t="s">
        <v>24</v>
      </c>
      <c r="D1167" t="s">
        <v>333</v>
      </c>
      <c r="E1167" t="s">
        <v>58</v>
      </c>
      <c r="F1167">
        <v>475.63974729414298</v>
      </c>
      <c r="G1167">
        <v>465.59763035255202</v>
      </c>
      <c r="H1167">
        <v>21.126277532211901</v>
      </c>
      <c r="I1167">
        <v>11.6890322059047</v>
      </c>
      <c r="J1167">
        <v>23.9642353513687</v>
      </c>
      <c r="K1167">
        <v>2631.1794106510802</v>
      </c>
      <c r="L1167">
        <v>13.411534804218901</v>
      </c>
      <c r="M1167">
        <v>21.750864429769202</v>
      </c>
      <c r="N1167">
        <v>5453.95832882168</v>
      </c>
      <c r="O1167">
        <v>3652.5990504446299</v>
      </c>
      <c r="P1167">
        <v>483.20736945881202</v>
      </c>
      <c r="Q1167">
        <v>173.655270688559</v>
      </c>
      <c r="R1167">
        <v>1040.2329932053501</v>
      </c>
      <c r="S1167">
        <v>6273.5248171868298</v>
      </c>
      <c r="T1167">
        <v>0</v>
      </c>
      <c r="U1167">
        <v>0</v>
      </c>
      <c r="V1167">
        <v>278.48008417523101</v>
      </c>
      <c r="W1167">
        <v>5876.8566047218401</v>
      </c>
    </row>
    <row r="1168" spans="1:23" x14ac:dyDescent="0.3">
      <c r="A1168" t="s">
        <v>368</v>
      </c>
      <c r="B1168" t="s">
        <v>9</v>
      </c>
      <c r="C1168" t="s">
        <v>24</v>
      </c>
      <c r="D1168" t="s">
        <v>333</v>
      </c>
      <c r="E1168" t="s">
        <v>59</v>
      </c>
      <c r="F1168">
        <v>489.35787411311298</v>
      </c>
      <c r="G1168">
        <v>479.32632707136298</v>
      </c>
      <c r="H1168">
        <v>20.370598276950702</v>
      </c>
      <c r="I1168">
        <v>11.8182904734314</v>
      </c>
      <c r="J1168">
        <v>22.363401753692798</v>
      </c>
      <c r="K1168">
        <v>2673.3899595368698</v>
      </c>
      <c r="L1168">
        <v>17.1501753353681</v>
      </c>
      <c r="M1168">
        <v>19.045576190792101</v>
      </c>
      <c r="N1168">
        <v>5419.9479456362196</v>
      </c>
      <c r="O1168">
        <v>3252.6201939439102</v>
      </c>
      <c r="P1168">
        <v>490.04666382481798</v>
      </c>
      <c r="Q1168">
        <v>176.806435004023</v>
      </c>
      <c r="R1168">
        <v>1051.4692075896901</v>
      </c>
      <c r="S1168">
        <v>6273.5248171868298</v>
      </c>
      <c r="T1168">
        <v>0</v>
      </c>
      <c r="U1168">
        <v>0</v>
      </c>
      <c r="V1168">
        <v>268.32348069535402</v>
      </c>
      <c r="W1168">
        <v>5855.9200144210599</v>
      </c>
    </row>
    <row r="1169" spans="1:23" x14ac:dyDescent="0.3">
      <c r="A1169" t="s">
        <v>368</v>
      </c>
      <c r="B1169" t="s">
        <v>9</v>
      </c>
      <c r="C1169" t="s">
        <v>24</v>
      </c>
      <c r="D1169" t="s">
        <v>334</v>
      </c>
      <c r="E1169" t="s">
        <v>60</v>
      </c>
      <c r="F1169">
        <v>485.74142847169099</v>
      </c>
      <c r="G1169">
        <v>475.94678022095201</v>
      </c>
      <c r="H1169">
        <v>20.734574702607802</v>
      </c>
      <c r="I1169">
        <v>11.5524617941378</v>
      </c>
      <c r="J1169">
        <v>20.8493673154757</v>
      </c>
      <c r="K1169">
        <v>2463.2738924492201</v>
      </c>
      <c r="L1169">
        <v>26.1069817373353</v>
      </c>
      <c r="M1169">
        <v>16.644765460751699</v>
      </c>
      <c r="N1169">
        <v>4917.6976441494799</v>
      </c>
      <c r="O1169">
        <v>2948.72811018428</v>
      </c>
      <c r="P1169">
        <v>498.88388650544903</v>
      </c>
      <c r="Q1169">
        <v>166.33052452117099</v>
      </c>
      <c r="R1169">
        <v>1130.53965735005</v>
      </c>
      <c r="S1169">
        <v>6149.4635904597999</v>
      </c>
      <c r="T1169">
        <v>0</v>
      </c>
      <c r="U1169">
        <v>0</v>
      </c>
      <c r="V1169">
        <v>274.46764380714001</v>
      </c>
      <c r="W1169">
        <v>5675.2611285205203</v>
      </c>
    </row>
    <row r="1170" spans="1:23" x14ac:dyDescent="0.3">
      <c r="A1170" t="s">
        <v>368</v>
      </c>
      <c r="B1170" t="s">
        <v>9</v>
      </c>
      <c r="C1170" t="s">
        <v>24</v>
      </c>
      <c r="D1170" t="s">
        <v>334</v>
      </c>
      <c r="E1170" t="s">
        <v>61</v>
      </c>
      <c r="F1170">
        <v>485.05103628066303</v>
      </c>
      <c r="G1170">
        <v>475.11650044425801</v>
      </c>
      <c r="H1170">
        <v>23.708587617076802</v>
      </c>
      <c r="I1170">
        <v>12.063632287304801</v>
      </c>
      <c r="J1170">
        <v>21.007488921780499</v>
      </c>
      <c r="K1170">
        <v>2602.7888826476601</v>
      </c>
      <c r="L1170">
        <v>9.4908062306201604</v>
      </c>
      <c r="M1170">
        <v>18.904588844986002</v>
      </c>
      <c r="N1170">
        <v>4956.2422355131002</v>
      </c>
      <c r="O1170">
        <v>3333.0982242774799</v>
      </c>
      <c r="P1170">
        <v>516.77827405168205</v>
      </c>
      <c r="Q1170">
        <v>173.59789108251201</v>
      </c>
      <c r="R1170">
        <v>1161.2676493182901</v>
      </c>
      <c r="S1170">
        <v>6149.4635904597999</v>
      </c>
      <c r="T1170">
        <v>0</v>
      </c>
      <c r="U1170">
        <v>0</v>
      </c>
      <c r="V1170">
        <v>315.85294120677599</v>
      </c>
      <c r="W1170">
        <v>6103.8457564091505</v>
      </c>
    </row>
    <row r="1171" spans="1:23" x14ac:dyDescent="0.3">
      <c r="A1171" t="s">
        <v>368</v>
      </c>
      <c r="B1171" t="s">
        <v>9</v>
      </c>
      <c r="C1171" t="s">
        <v>24</v>
      </c>
      <c r="D1171" t="s">
        <v>334</v>
      </c>
      <c r="E1171" t="s">
        <v>62</v>
      </c>
      <c r="F1171">
        <v>492.66090616725398</v>
      </c>
      <c r="G1171">
        <v>482.65772301568501</v>
      </c>
      <c r="H1171">
        <v>24.311773710410499</v>
      </c>
      <c r="I1171">
        <v>12.208386578669099</v>
      </c>
      <c r="J1171">
        <v>22.089182777229301</v>
      </c>
      <c r="K1171">
        <v>2626.6273052541301</v>
      </c>
      <c r="L1171">
        <v>10.502594547145801</v>
      </c>
      <c r="M1171">
        <v>19.9266058815649</v>
      </c>
      <c r="N1171">
        <v>4970.79862043299</v>
      </c>
      <c r="O1171">
        <v>3490.0036950473</v>
      </c>
      <c r="P1171">
        <v>519.18737960298995</v>
      </c>
      <c r="Q1171">
        <v>174.84843288788301</v>
      </c>
      <c r="R1171">
        <v>1165.0242711144799</v>
      </c>
      <c r="S1171">
        <v>6149.4635904597999</v>
      </c>
      <c r="T1171">
        <v>0</v>
      </c>
      <c r="U1171">
        <v>0</v>
      </c>
      <c r="V1171">
        <v>324.027460606278</v>
      </c>
      <c r="W1171">
        <v>6183.1679908425604</v>
      </c>
    </row>
    <row r="1172" spans="1:23" x14ac:dyDescent="0.3">
      <c r="A1172" t="s">
        <v>368</v>
      </c>
      <c r="B1172" t="s">
        <v>9</v>
      </c>
      <c r="C1172" t="s">
        <v>24</v>
      </c>
      <c r="D1172" t="s">
        <v>334</v>
      </c>
      <c r="E1172" t="s">
        <v>63</v>
      </c>
      <c r="F1172">
        <v>538.37448587533697</v>
      </c>
      <c r="G1172">
        <v>528.15528273423502</v>
      </c>
      <c r="H1172">
        <v>24.335648896295101</v>
      </c>
      <c r="I1172">
        <v>13.0175585599385</v>
      </c>
      <c r="J1172">
        <v>22.145947580645601</v>
      </c>
      <c r="K1172">
        <v>2785.8171943264701</v>
      </c>
      <c r="L1172">
        <v>28.140335045136101</v>
      </c>
      <c r="M1172">
        <v>17.677710881900499</v>
      </c>
      <c r="N1172">
        <v>4946.8189212622801</v>
      </c>
      <c r="O1172">
        <v>3166.3365356456702</v>
      </c>
      <c r="P1172">
        <v>541.32183052182904</v>
      </c>
      <c r="Q1172">
        <v>185.83517235766101</v>
      </c>
      <c r="R1172">
        <v>1199.8932921767901</v>
      </c>
      <c r="S1172">
        <v>6149.4635904597999</v>
      </c>
      <c r="T1172">
        <v>0</v>
      </c>
      <c r="U1172">
        <v>0</v>
      </c>
      <c r="V1172">
        <v>324.04523821571303</v>
      </c>
      <c r="W1172">
        <v>6393.5171930856104</v>
      </c>
    </row>
    <row r="1173" spans="1:23" x14ac:dyDescent="0.3">
      <c r="A1173" t="s">
        <v>368</v>
      </c>
      <c r="B1173" t="s">
        <v>9</v>
      </c>
      <c r="C1173" t="s">
        <v>24</v>
      </c>
      <c r="D1173" t="s">
        <v>335</v>
      </c>
      <c r="E1173" t="s">
        <v>64</v>
      </c>
      <c r="F1173">
        <v>493.318649842659</v>
      </c>
      <c r="G1173">
        <v>483.53261691309302</v>
      </c>
      <c r="H1173">
        <v>23.957967720492299</v>
      </c>
      <c r="I1173">
        <v>12.415553102811399</v>
      </c>
      <c r="J1173">
        <v>19.470124788213798</v>
      </c>
      <c r="K1173">
        <v>2515.5439500145899</v>
      </c>
      <c r="L1173">
        <v>22.635394403630499</v>
      </c>
      <c r="M1173">
        <v>14.4594281031109</v>
      </c>
      <c r="N1173">
        <v>5310.7790661599402</v>
      </c>
      <c r="O1173">
        <v>2868.4551408759098</v>
      </c>
      <c r="P1173">
        <v>591.44968867399405</v>
      </c>
      <c r="Q1173">
        <v>178.63328336763601</v>
      </c>
      <c r="R1173">
        <v>1383.16972205093</v>
      </c>
      <c r="S1173">
        <v>5950.7478632510001</v>
      </c>
      <c r="T1173">
        <v>0</v>
      </c>
      <c r="U1173">
        <v>0</v>
      </c>
      <c r="V1173">
        <v>314.66192210853899</v>
      </c>
      <c r="W1173">
        <v>5791.0425273303999</v>
      </c>
    </row>
    <row r="1174" spans="1:23" x14ac:dyDescent="0.3">
      <c r="A1174" t="s">
        <v>368</v>
      </c>
      <c r="B1174" t="s">
        <v>9</v>
      </c>
      <c r="C1174" t="s">
        <v>24</v>
      </c>
      <c r="D1174" t="s">
        <v>335</v>
      </c>
      <c r="E1174" t="s">
        <v>65</v>
      </c>
      <c r="F1174">
        <v>511.23086918960001</v>
      </c>
      <c r="G1174">
        <v>501.16749338285302</v>
      </c>
      <c r="H1174">
        <v>28.486298395442901</v>
      </c>
      <c r="I1174">
        <v>13.305012597201699</v>
      </c>
      <c r="J1174">
        <v>20.957128758468698</v>
      </c>
      <c r="K1174">
        <v>2697.2506592367299</v>
      </c>
      <c r="L1174">
        <v>22.279296006762401</v>
      </c>
      <c r="M1174">
        <v>16.803737757353801</v>
      </c>
      <c r="N1174">
        <v>5350.83953148621</v>
      </c>
      <c r="O1174">
        <v>3285.1612108361801</v>
      </c>
      <c r="P1174">
        <v>617.86508666054397</v>
      </c>
      <c r="Q1174">
        <v>189.98678965226401</v>
      </c>
      <c r="R1174">
        <v>1427.1999487369601</v>
      </c>
      <c r="S1174">
        <v>5950.7478632510001</v>
      </c>
      <c r="T1174">
        <v>0</v>
      </c>
      <c r="U1174">
        <v>0</v>
      </c>
      <c r="V1174">
        <v>376.50308155973102</v>
      </c>
      <c r="W1174">
        <v>6274.4326823841002</v>
      </c>
    </row>
    <row r="1175" spans="1:23" x14ac:dyDescent="0.3">
      <c r="A1175" t="s">
        <v>368</v>
      </c>
      <c r="B1175" t="s">
        <v>9</v>
      </c>
      <c r="C1175" t="s">
        <v>24</v>
      </c>
      <c r="D1175" t="s">
        <v>335</v>
      </c>
      <c r="E1175" t="s">
        <v>66</v>
      </c>
      <c r="F1175">
        <v>505.75385830178601</v>
      </c>
      <c r="G1175">
        <v>495.73626192138801</v>
      </c>
      <c r="H1175">
        <v>30.021124021306498</v>
      </c>
      <c r="I1175">
        <v>13.173324418178799</v>
      </c>
      <c r="J1175">
        <v>20.568483797502299</v>
      </c>
      <c r="K1175">
        <v>2685.7640111759101</v>
      </c>
      <c r="L1175">
        <v>12.323150330991901</v>
      </c>
      <c r="M1175">
        <v>17.016586984788098</v>
      </c>
      <c r="N1175">
        <v>5354.3449974554096</v>
      </c>
      <c r="O1175">
        <v>3322.2737093164801</v>
      </c>
      <c r="P1175">
        <v>615.77348146678798</v>
      </c>
      <c r="Q1175">
        <v>188.43291823664799</v>
      </c>
      <c r="R1175">
        <v>1424.84990900568</v>
      </c>
      <c r="S1175">
        <v>5950.7478632510001</v>
      </c>
      <c r="T1175">
        <v>0</v>
      </c>
      <c r="U1175">
        <v>0</v>
      </c>
      <c r="V1175">
        <v>396.88742013669003</v>
      </c>
      <c r="W1175">
        <v>6282.3320611844501</v>
      </c>
    </row>
    <row r="1176" spans="1:23" x14ac:dyDescent="0.3">
      <c r="A1176" t="s">
        <v>368</v>
      </c>
      <c r="B1176" t="s">
        <v>9</v>
      </c>
      <c r="C1176" t="s">
        <v>24</v>
      </c>
      <c r="D1176" t="s">
        <v>335</v>
      </c>
      <c r="E1176" t="s">
        <v>67</v>
      </c>
      <c r="F1176">
        <v>511.845753367236</v>
      </c>
      <c r="G1176">
        <v>501.85379504217002</v>
      </c>
      <c r="H1176">
        <v>28.707977836533299</v>
      </c>
      <c r="I1176">
        <v>13.199513762250501</v>
      </c>
      <c r="J1176">
        <v>19.404975529224</v>
      </c>
      <c r="K1176">
        <v>2686.5720475080602</v>
      </c>
      <c r="L1176">
        <v>19.212938865233301</v>
      </c>
      <c r="M1176">
        <v>14.9006856472437</v>
      </c>
      <c r="N1176">
        <v>5324.7063250463998</v>
      </c>
      <c r="O1176">
        <v>2975.2210351144199</v>
      </c>
      <c r="P1176">
        <v>616.87756183860097</v>
      </c>
      <c r="Q1176">
        <v>189.16412571426</v>
      </c>
      <c r="R1176">
        <v>1426.2846204053601</v>
      </c>
      <c r="S1176">
        <v>5950.7478632510001</v>
      </c>
      <c r="T1176">
        <v>0</v>
      </c>
      <c r="U1176">
        <v>0</v>
      </c>
      <c r="V1176">
        <v>378.50287281118301</v>
      </c>
      <c r="W1176">
        <v>6187.6982196218696</v>
      </c>
    </row>
    <row r="1177" spans="1:23" x14ac:dyDescent="0.3">
      <c r="A1177" t="s">
        <v>368</v>
      </c>
      <c r="B1177" t="s">
        <v>9</v>
      </c>
      <c r="C1177" t="s">
        <v>24</v>
      </c>
      <c r="D1177" t="s">
        <v>336</v>
      </c>
      <c r="E1177" t="s">
        <v>68</v>
      </c>
      <c r="F1177">
        <v>492.65832544124402</v>
      </c>
      <c r="G1177">
        <v>482.80687352620703</v>
      </c>
      <c r="H1177">
        <v>20.753525533476299</v>
      </c>
      <c r="I1177">
        <v>13.598930230743701</v>
      </c>
      <c r="J1177">
        <v>17.761958014669599</v>
      </c>
      <c r="K1177">
        <v>2543.9131953987298</v>
      </c>
      <c r="L1177">
        <v>32.458941246582498</v>
      </c>
      <c r="M1177">
        <v>12.2935238020357</v>
      </c>
      <c r="N1177">
        <v>5649.5824530363598</v>
      </c>
      <c r="O1177">
        <v>2742.3396174913501</v>
      </c>
      <c r="P1177">
        <v>514.99588807612201</v>
      </c>
      <c r="Q1177">
        <v>164.36519425127901</v>
      </c>
      <c r="R1177">
        <v>1167.6328283865</v>
      </c>
      <c r="S1177">
        <v>5750.4005794781297</v>
      </c>
      <c r="T1177">
        <v>0</v>
      </c>
      <c r="U1177">
        <v>0</v>
      </c>
      <c r="V1177">
        <v>273.429310725969</v>
      </c>
      <c r="W1177">
        <v>5747.0419396943998</v>
      </c>
    </row>
    <row r="1178" spans="1:23" x14ac:dyDescent="0.3">
      <c r="A1178" t="s">
        <v>368</v>
      </c>
      <c r="B1178" t="s">
        <v>9</v>
      </c>
      <c r="C1178" t="s">
        <v>24</v>
      </c>
      <c r="D1178" t="s">
        <v>336</v>
      </c>
      <c r="E1178" t="s">
        <v>69</v>
      </c>
      <c r="F1178">
        <v>481.24666938596698</v>
      </c>
      <c r="G1178">
        <v>471.400627162658</v>
      </c>
      <c r="H1178">
        <v>30.780678853653601</v>
      </c>
      <c r="I1178">
        <v>13.672007624980299</v>
      </c>
      <c r="J1178">
        <v>16.8771294003976</v>
      </c>
      <c r="K1178">
        <v>2590.7302366672402</v>
      </c>
      <c r="L1178">
        <v>10.1242790144971</v>
      </c>
      <c r="M1178">
        <v>13.300161771469799</v>
      </c>
      <c r="N1178">
        <v>5669.1241586685501</v>
      </c>
      <c r="O1178">
        <v>2978.2561081311801</v>
      </c>
      <c r="P1178">
        <v>520.61824343940202</v>
      </c>
      <c r="Q1178">
        <v>165.34965941495801</v>
      </c>
      <c r="R1178">
        <v>1179.3315661909301</v>
      </c>
      <c r="S1178">
        <v>5750.4005794781297</v>
      </c>
      <c r="T1178">
        <v>0</v>
      </c>
      <c r="U1178">
        <v>0</v>
      </c>
      <c r="V1178">
        <v>408.80020100206099</v>
      </c>
      <c r="W1178">
        <v>5957.5101711282696</v>
      </c>
    </row>
    <row r="1179" spans="1:23" x14ac:dyDescent="0.3">
      <c r="A1179" t="s">
        <v>368</v>
      </c>
      <c r="B1179" t="s">
        <v>9</v>
      </c>
      <c r="C1179" t="s">
        <v>24</v>
      </c>
      <c r="D1179" t="s">
        <v>336</v>
      </c>
      <c r="E1179" t="s">
        <v>70</v>
      </c>
      <c r="F1179">
        <v>489.32625805615299</v>
      </c>
      <c r="G1179">
        <v>479.44452276886398</v>
      </c>
      <c r="H1179">
        <v>35.681327348972701</v>
      </c>
      <c r="I1179">
        <v>13.705711993579699</v>
      </c>
      <c r="J1179">
        <v>17.832893911104101</v>
      </c>
      <c r="K1179">
        <v>2589.5451349671798</v>
      </c>
      <c r="L1179">
        <v>13.2798827401589</v>
      </c>
      <c r="M1179">
        <v>13.870291526928</v>
      </c>
      <c r="N1179">
        <v>5675.6948465647902</v>
      </c>
      <c r="O1179">
        <v>3062.9938378536099</v>
      </c>
      <c r="P1179">
        <v>519.813088644294</v>
      </c>
      <c r="Q1179">
        <v>165.28455287242099</v>
      </c>
      <c r="R1179">
        <v>1177.6276163612599</v>
      </c>
      <c r="S1179">
        <v>5750.4005794781297</v>
      </c>
      <c r="T1179">
        <v>0</v>
      </c>
      <c r="U1179">
        <v>0</v>
      </c>
      <c r="V1179">
        <v>474.924641670428</v>
      </c>
      <c r="W1179">
        <v>5959.8361486795802</v>
      </c>
    </row>
    <row r="1180" spans="1:23" x14ac:dyDescent="0.3">
      <c r="A1180" t="s">
        <v>368</v>
      </c>
      <c r="B1180" t="s">
        <v>9</v>
      </c>
      <c r="C1180" t="s">
        <v>24</v>
      </c>
      <c r="D1180" t="s">
        <v>336</v>
      </c>
      <c r="E1180" t="s">
        <v>71</v>
      </c>
      <c r="F1180">
        <v>504.200265957574</v>
      </c>
      <c r="G1180">
        <v>494.249811621562</v>
      </c>
      <c r="H1180">
        <v>36.362067328680503</v>
      </c>
      <c r="I1180">
        <v>14.024457896126499</v>
      </c>
      <c r="J1180">
        <v>17.270443359301101</v>
      </c>
      <c r="K1180">
        <v>2645.1596287532502</v>
      </c>
      <c r="L1180">
        <v>20.5434569850927</v>
      </c>
      <c r="M1180">
        <v>12.392947579214299</v>
      </c>
      <c r="N1180">
        <v>5656.9477355476001</v>
      </c>
      <c r="O1180">
        <v>2794.2205431816501</v>
      </c>
      <c r="P1180">
        <v>527.908406294001</v>
      </c>
      <c r="Q1180">
        <v>169.049985975536</v>
      </c>
      <c r="R1180">
        <v>1190.6951508126599</v>
      </c>
      <c r="S1180">
        <v>5750.4005794781297</v>
      </c>
      <c r="T1180">
        <v>0</v>
      </c>
      <c r="U1180">
        <v>0</v>
      </c>
      <c r="V1180">
        <v>484.12767596008098</v>
      </c>
      <c r="W1180">
        <v>5994.3397951287698</v>
      </c>
    </row>
    <row r="1181" spans="1:23" x14ac:dyDescent="0.3">
      <c r="A1181" t="s">
        <v>368</v>
      </c>
      <c r="B1181" t="s">
        <v>9</v>
      </c>
      <c r="C1181" t="s">
        <v>24</v>
      </c>
      <c r="D1181" t="s">
        <v>337</v>
      </c>
      <c r="E1181" t="s">
        <v>72</v>
      </c>
      <c r="F1181">
        <v>475.93493325030602</v>
      </c>
      <c r="G1181">
        <v>466.34497200065601</v>
      </c>
      <c r="H1181">
        <v>42.598538774947201</v>
      </c>
      <c r="I1181">
        <v>13.8839811029333</v>
      </c>
      <c r="J1181">
        <v>17.1364903192007</v>
      </c>
      <c r="K1181">
        <v>2481.7555012887701</v>
      </c>
      <c r="L1181">
        <v>27.535485503581398</v>
      </c>
      <c r="M1181">
        <v>13.106015425661001</v>
      </c>
      <c r="N1181">
        <v>5205.6544639678996</v>
      </c>
      <c r="O1181">
        <v>2788.7825291107902</v>
      </c>
      <c r="P1181">
        <v>549.95644819316203</v>
      </c>
      <c r="Q1181">
        <v>165.47127415150399</v>
      </c>
      <c r="R1181">
        <v>1259.61967548702</v>
      </c>
      <c r="S1181">
        <v>5430.88452843498</v>
      </c>
      <c r="T1181">
        <v>0</v>
      </c>
      <c r="U1181">
        <v>0</v>
      </c>
      <c r="V1181">
        <v>578.16326200968103</v>
      </c>
      <c r="W1181">
        <v>5519.2968986495598</v>
      </c>
    </row>
    <row r="1182" spans="1:23" x14ac:dyDescent="0.3">
      <c r="A1182" t="s">
        <v>368</v>
      </c>
      <c r="B1182" t="s">
        <v>9</v>
      </c>
      <c r="C1182" t="s">
        <v>24</v>
      </c>
      <c r="D1182" t="s">
        <v>337</v>
      </c>
      <c r="E1182" t="s">
        <v>73</v>
      </c>
      <c r="F1182">
        <v>488.39449003186598</v>
      </c>
      <c r="G1182">
        <v>478.56697042211698</v>
      </c>
      <c r="H1182">
        <v>52.071829972437897</v>
      </c>
      <c r="I1182">
        <v>14.753471792841401</v>
      </c>
      <c r="J1182">
        <v>17.3916091504036</v>
      </c>
      <c r="K1182">
        <v>2659.8004848231599</v>
      </c>
      <c r="L1182">
        <v>13.714420924223999</v>
      </c>
      <c r="M1182">
        <v>15.1685730093778</v>
      </c>
      <c r="N1182">
        <v>5237.6442737376101</v>
      </c>
      <c r="O1182">
        <v>3157.1287997955401</v>
      </c>
      <c r="P1182">
        <v>575.615994288298</v>
      </c>
      <c r="Q1182">
        <v>174.87773793821299</v>
      </c>
      <c r="R1182">
        <v>1304.8773038622801</v>
      </c>
      <c r="S1182">
        <v>5430.88452843498</v>
      </c>
      <c r="T1182">
        <v>0</v>
      </c>
      <c r="U1182">
        <v>0</v>
      </c>
      <c r="V1182">
        <v>708.74581635565505</v>
      </c>
      <c r="W1182">
        <v>5994.6425801717996</v>
      </c>
    </row>
    <row r="1183" spans="1:23" x14ac:dyDescent="0.3">
      <c r="A1183" t="s">
        <v>368</v>
      </c>
      <c r="B1183" t="s">
        <v>9</v>
      </c>
      <c r="C1183" t="s">
        <v>24</v>
      </c>
      <c r="D1183" t="s">
        <v>337</v>
      </c>
      <c r="E1183" t="s">
        <v>74</v>
      </c>
      <c r="F1183">
        <v>491.69955670795503</v>
      </c>
      <c r="G1183">
        <v>481.85087060474098</v>
      </c>
      <c r="H1183">
        <v>56.365875203838399</v>
      </c>
      <c r="I1183">
        <v>14.7651962213818</v>
      </c>
      <c r="J1183">
        <v>18.036592003983699</v>
      </c>
      <c r="K1183">
        <v>2659.4213374277901</v>
      </c>
      <c r="L1183">
        <v>14.326975251334099</v>
      </c>
      <c r="M1183">
        <v>15.856682276571</v>
      </c>
      <c r="N1183">
        <v>5244.9922878520401</v>
      </c>
      <c r="O1183">
        <v>3253.9289279057798</v>
      </c>
      <c r="P1183">
        <v>575.05482997487002</v>
      </c>
      <c r="Q1183">
        <v>174.76583773071499</v>
      </c>
      <c r="R1183">
        <v>1303.79124694402</v>
      </c>
      <c r="S1183">
        <v>5430.88452843498</v>
      </c>
      <c r="T1183">
        <v>0</v>
      </c>
      <c r="U1183">
        <v>0</v>
      </c>
      <c r="V1183">
        <v>767.61991567490702</v>
      </c>
      <c r="W1183">
        <v>6009.1684515463003</v>
      </c>
    </row>
    <row r="1184" spans="1:23" x14ac:dyDescent="0.3">
      <c r="A1184" t="s">
        <v>368</v>
      </c>
      <c r="B1184" t="s">
        <v>9</v>
      </c>
      <c r="C1184" t="s">
        <v>24</v>
      </c>
      <c r="D1184" t="s">
        <v>337</v>
      </c>
      <c r="E1184" t="s">
        <v>75</v>
      </c>
      <c r="F1184">
        <v>490.60697624902002</v>
      </c>
      <c r="G1184">
        <v>480.83224792848301</v>
      </c>
      <c r="H1184">
        <v>54.318071081586297</v>
      </c>
      <c r="I1184">
        <v>14.5818878885479</v>
      </c>
      <c r="J1184">
        <v>17.1301250584483</v>
      </c>
      <c r="K1184">
        <v>2617.1006278190198</v>
      </c>
      <c r="L1184">
        <v>22.803881793910801</v>
      </c>
      <c r="M1184">
        <v>13.6388016875806</v>
      </c>
      <c r="N1184">
        <v>5218.3676477058498</v>
      </c>
      <c r="O1184">
        <v>2914.8649354071699</v>
      </c>
      <c r="P1184">
        <v>569.79332477670005</v>
      </c>
      <c r="Q1184">
        <v>173.07519893903199</v>
      </c>
      <c r="R1184">
        <v>1294.07224747224</v>
      </c>
      <c r="S1184">
        <v>5430.88452843498</v>
      </c>
      <c r="T1184">
        <v>0</v>
      </c>
      <c r="U1184">
        <v>0</v>
      </c>
      <c r="V1184">
        <v>738.63158116235195</v>
      </c>
      <c r="W1184">
        <v>5834.2491907999001</v>
      </c>
    </row>
    <row r="1185" spans="1:23" x14ac:dyDescent="0.3">
      <c r="A1185" t="s">
        <v>368</v>
      </c>
      <c r="B1185" t="s">
        <v>9</v>
      </c>
      <c r="C1185" t="s">
        <v>24</v>
      </c>
      <c r="D1185" t="s">
        <v>338</v>
      </c>
      <c r="E1185" t="s">
        <v>76</v>
      </c>
      <c r="F1185">
        <v>458.74347836026698</v>
      </c>
      <c r="G1185">
        <v>449.53426167242498</v>
      </c>
      <c r="H1185">
        <v>54.470423489385901</v>
      </c>
      <c r="I1185">
        <v>14.306857996416401</v>
      </c>
      <c r="J1185">
        <v>15.5874806490349</v>
      </c>
      <c r="K1185">
        <v>2393.3751794109698</v>
      </c>
      <c r="L1185">
        <v>27.343577126240699</v>
      </c>
      <c r="M1185">
        <v>9.7307672726341803</v>
      </c>
      <c r="N1185">
        <v>5158.4897088755097</v>
      </c>
      <c r="O1185">
        <v>2649.8881442317202</v>
      </c>
      <c r="P1185">
        <v>543.31576951400598</v>
      </c>
      <c r="Q1185">
        <v>156.65000861693599</v>
      </c>
      <c r="R1185">
        <v>1290.59110005313</v>
      </c>
      <c r="S1185">
        <v>4981.4498606183497</v>
      </c>
      <c r="T1185">
        <v>0</v>
      </c>
      <c r="U1185">
        <v>0</v>
      </c>
      <c r="V1185">
        <v>736.95342710519196</v>
      </c>
      <c r="W1185">
        <v>5248.97312879529</v>
      </c>
    </row>
    <row r="1186" spans="1:23" x14ac:dyDescent="0.3">
      <c r="A1186" t="s">
        <v>368</v>
      </c>
      <c r="B1186" t="s">
        <v>9</v>
      </c>
      <c r="C1186" t="s">
        <v>24</v>
      </c>
      <c r="D1186" t="s">
        <v>338</v>
      </c>
      <c r="E1186" t="s">
        <v>77</v>
      </c>
      <c r="F1186">
        <v>466.487540012458</v>
      </c>
      <c r="G1186">
        <v>457.02743452767902</v>
      </c>
      <c r="H1186">
        <v>65.340999434895707</v>
      </c>
      <c r="I1186">
        <v>15.290170670428701</v>
      </c>
      <c r="J1186">
        <v>15.2414427320501</v>
      </c>
      <c r="K1186">
        <v>2580.9044940622598</v>
      </c>
      <c r="L1186">
        <v>11.670507108975601</v>
      </c>
      <c r="M1186">
        <v>10.963441977167699</v>
      </c>
      <c r="N1186">
        <v>5187.84882733621</v>
      </c>
      <c r="O1186">
        <v>3024.50093290327</v>
      </c>
      <c r="P1186">
        <v>569.04997822962196</v>
      </c>
      <c r="Q1186">
        <v>166.16659741534099</v>
      </c>
      <c r="R1186">
        <v>1335.75613595755</v>
      </c>
      <c r="S1186">
        <v>4981.4498606183497</v>
      </c>
      <c r="T1186">
        <v>0</v>
      </c>
      <c r="U1186">
        <v>0</v>
      </c>
      <c r="V1186">
        <v>885.604750369253</v>
      </c>
      <c r="W1186">
        <v>5753.36184416175</v>
      </c>
    </row>
    <row r="1187" spans="1:23" x14ac:dyDescent="0.3">
      <c r="A1187" t="s">
        <v>368</v>
      </c>
      <c r="B1187" t="s">
        <v>9</v>
      </c>
      <c r="C1187" t="s">
        <v>24</v>
      </c>
      <c r="D1187" t="s">
        <v>338</v>
      </c>
      <c r="E1187" t="s">
        <v>78</v>
      </c>
      <c r="F1187">
        <v>476.71398194228402</v>
      </c>
      <c r="G1187">
        <v>467.209979602678</v>
      </c>
      <c r="H1187">
        <v>67.736915892524294</v>
      </c>
      <c r="I1187">
        <v>15.347009786508799</v>
      </c>
      <c r="J1187">
        <v>16.271245912960701</v>
      </c>
      <c r="K1187">
        <v>2582.55046597509</v>
      </c>
      <c r="L1187">
        <v>16.747095890069001</v>
      </c>
      <c r="M1187">
        <v>11.422331499879199</v>
      </c>
      <c r="N1187">
        <v>5192.8316069016901</v>
      </c>
      <c r="O1187">
        <v>3095.2710099045698</v>
      </c>
      <c r="P1187">
        <v>568.68563906423105</v>
      </c>
      <c r="Q1187">
        <v>166.43118675773499</v>
      </c>
      <c r="R1187">
        <v>1334.5759815679401</v>
      </c>
      <c r="S1187">
        <v>4981.4498606183497</v>
      </c>
      <c r="T1187">
        <v>0</v>
      </c>
      <c r="U1187">
        <v>0</v>
      </c>
      <c r="V1187">
        <v>918.31625790630505</v>
      </c>
      <c r="W1187">
        <v>5754.0533827551799</v>
      </c>
    </row>
    <row r="1188" spans="1:23" x14ac:dyDescent="0.3">
      <c r="A1188" t="s">
        <v>368</v>
      </c>
      <c r="B1188" t="s">
        <v>9</v>
      </c>
      <c r="C1188" t="s">
        <v>24</v>
      </c>
      <c r="D1188" t="s">
        <v>338</v>
      </c>
      <c r="E1188" t="s">
        <v>79</v>
      </c>
      <c r="F1188">
        <v>483.96013773292202</v>
      </c>
      <c r="G1188">
        <v>474.41142665910598</v>
      </c>
      <c r="H1188">
        <v>63.772877893849298</v>
      </c>
      <c r="I1188">
        <v>15.5788576439175</v>
      </c>
      <c r="J1188">
        <v>15.6737120556972</v>
      </c>
      <c r="K1188">
        <v>2615.4395057934098</v>
      </c>
      <c r="L1188">
        <v>23.137306644977599</v>
      </c>
      <c r="M1188">
        <v>10.1465635823971</v>
      </c>
      <c r="N1188">
        <v>5177.0616593443301</v>
      </c>
      <c r="O1188">
        <v>2845.3018376833702</v>
      </c>
      <c r="P1188">
        <v>573.94456382363398</v>
      </c>
      <c r="Q1188">
        <v>168.83928763167799</v>
      </c>
      <c r="R1188">
        <v>1343.03947786402</v>
      </c>
      <c r="S1188">
        <v>4981.4498606183497</v>
      </c>
      <c r="T1188">
        <v>0</v>
      </c>
      <c r="U1188">
        <v>0</v>
      </c>
      <c r="V1188">
        <v>864.00552383717002</v>
      </c>
      <c r="W1188">
        <v>5752.5046082102699</v>
      </c>
    </row>
    <row r="1189" spans="1:23" x14ac:dyDescent="0.3">
      <c r="A1189" t="s">
        <v>368</v>
      </c>
      <c r="B1189" t="s">
        <v>9</v>
      </c>
      <c r="C1189" t="s">
        <v>24</v>
      </c>
      <c r="D1189" t="s">
        <v>339</v>
      </c>
      <c r="E1189" t="s">
        <v>80</v>
      </c>
      <c r="F1189">
        <v>467.53744257406498</v>
      </c>
      <c r="G1189">
        <v>458.34707498015399</v>
      </c>
      <c r="H1189">
        <v>63.957299822322298</v>
      </c>
      <c r="I1189">
        <v>15.8578989176637</v>
      </c>
      <c r="J1189">
        <v>14.846028984083899</v>
      </c>
      <c r="K1189">
        <v>2400.8700028053699</v>
      </c>
      <c r="L1189">
        <v>21.701323309152201</v>
      </c>
      <c r="M1189">
        <v>9.1964956427068092</v>
      </c>
      <c r="N1189">
        <v>5235.9599892353999</v>
      </c>
      <c r="O1189">
        <v>2634.70583169879</v>
      </c>
      <c r="P1189">
        <v>575.84616160882501</v>
      </c>
      <c r="Q1189">
        <v>159.016448142662</v>
      </c>
      <c r="R1189">
        <v>1384.90851665993</v>
      </c>
      <c r="S1189">
        <v>4572.3355691746501</v>
      </c>
      <c r="T1189">
        <v>0</v>
      </c>
      <c r="U1189">
        <v>0</v>
      </c>
      <c r="V1189">
        <v>872.19693091092699</v>
      </c>
      <c r="W1189">
        <v>5536.1383467632304</v>
      </c>
    </row>
    <row r="1190" spans="1:23" x14ac:dyDescent="0.3">
      <c r="A1190" t="s">
        <v>368</v>
      </c>
      <c r="B1190" t="s">
        <v>9</v>
      </c>
      <c r="C1190" t="s">
        <v>24</v>
      </c>
      <c r="D1190" t="s">
        <v>339</v>
      </c>
      <c r="E1190" t="s">
        <v>81</v>
      </c>
      <c r="F1190">
        <v>488.94838871706298</v>
      </c>
      <c r="G1190">
        <v>479.497849170655</v>
      </c>
      <c r="H1190">
        <v>82.140533006312907</v>
      </c>
      <c r="I1190">
        <v>16.725259050223301</v>
      </c>
      <c r="J1190">
        <v>15.928940318707101</v>
      </c>
      <c r="K1190">
        <v>2537.72913366378</v>
      </c>
      <c r="L1190">
        <v>18.5934290461926</v>
      </c>
      <c r="M1190">
        <v>10.5409438668944</v>
      </c>
      <c r="N1190">
        <v>5260.7965923064403</v>
      </c>
      <c r="O1190">
        <v>2967.34979809777</v>
      </c>
      <c r="P1190">
        <v>594.46297787317303</v>
      </c>
      <c r="Q1190">
        <v>166.30227943505699</v>
      </c>
      <c r="R1190">
        <v>1416.9492103943801</v>
      </c>
      <c r="S1190">
        <v>4572.3355691746501</v>
      </c>
      <c r="T1190">
        <v>0</v>
      </c>
      <c r="U1190">
        <v>0</v>
      </c>
      <c r="V1190">
        <v>1122.3553294350199</v>
      </c>
      <c r="W1190">
        <v>5901.5233394557199</v>
      </c>
    </row>
    <row r="1191" spans="1:23" x14ac:dyDescent="0.3">
      <c r="A1191" t="s">
        <v>368</v>
      </c>
      <c r="B1191" t="s">
        <v>9</v>
      </c>
      <c r="C1191" t="s">
        <v>24</v>
      </c>
      <c r="D1191" t="s">
        <v>339</v>
      </c>
      <c r="E1191" t="s">
        <v>177</v>
      </c>
      <c r="F1191">
        <v>484.409347354766</v>
      </c>
      <c r="G1191">
        <v>475.03320564875997</v>
      </c>
      <c r="H1191">
        <v>96.335585649967001</v>
      </c>
      <c r="I1191">
        <v>16.428161977703599</v>
      </c>
      <c r="J1191">
        <v>16.0836861692563</v>
      </c>
      <c r="K1191">
        <v>2498.23699519908</v>
      </c>
      <c r="L1191">
        <v>12.544635285908599</v>
      </c>
      <c r="M1191">
        <v>10.939671037064199</v>
      </c>
      <c r="N1191">
        <v>5265.4894597559896</v>
      </c>
      <c r="O1191">
        <v>3052.1910429597401</v>
      </c>
      <c r="P1191">
        <v>588.19613620522898</v>
      </c>
      <c r="Q1191">
        <v>163.46673803296201</v>
      </c>
      <c r="R1191">
        <v>1406.89185864154</v>
      </c>
      <c r="S1191">
        <v>4572.3355691746501</v>
      </c>
      <c r="T1191">
        <v>0</v>
      </c>
      <c r="U1191">
        <v>0</v>
      </c>
      <c r="V1191">
        <v>1317.4743124506999</v>
      </c>
      <c r="W1191">
        <v>5847.0885589095997</v>
      </c>
    </row>
    <row r="1192" spans="1:23" x14ac:dyDescent="0.3">
      <c r="A1192" t="s">
        <v>368</v>
      </c>
      <c r="B1192" t="s">
        <v>9</v>
      </c>
      <c r="C1192" t="s">
        <v>24</v>
      </c>
      <c r="D1192" t="s">
        <v>339</v>
      </c>
      <c r="E1192" t="s">
        <v>178</v>
      </c>
      <c r="F1192">
        <v>502.42955396877397</v>
      </c>
      <c r="G1192">
        <v>492.90698146743699</v>
      </c>
      <c r="H1192">
        <v>86.431779785026805</v>
      </c>
      <c r="I1192">
        <v>16.944225724109099</v>
      </c>
      <c r="J1192">
        <v>16.429182688310402</v>
      </c>
      <c r="K1192">
        <v>2559.5233710464199</v>
      </c>
      <c r="L1192">
        <v>28.9379910758846</v>
      </c>
      <c r="M1192">
        <v>9.9942922826570406</v>
      </c>
      <c r="N1192">
        <v>5253.31764442853</v>
      </c>
      <c r="O1192">
        <v>2840.99786418351</v>
      </c>
      <c r="P1192">
        <v>597.64049232443904</v>
      </c>
      <c r="Q1192">
        <v>168.21147902578099</v>
      </c>
      <c r="R1192">
        <v>1421.38954596692</v>
      </c>
      <c r="S1192">
        <v>4572.3355691746501</v>
      </c>
      <c r="T1192">
        <v>0</v>
      </c>
      <c r="U1192">
        <v>0</v>
      </c>
      <c r="V1192">
        <v>1181.1670641841799</v>
      </c>
      <c r="W1192">
        <v>5892.4487269670499</v>
      </c>
    </row>
    <row r="1193" spans="1:23" x14ac:dyDescent="0.3">
      <c r="A1193" t="s">
        <v>368</v>
      </c>
      <c r="B1193" t="s">
        <v>9</v>
      </c>
      <c r="C1193" t="s">
        <v>24</v>
      </c>
      <c r="D1193" t="s">
        <v>340</v>
      </c>
      <c r="E1193" t="s">
        <v>192</v>
      </c>
      <c r="F1193">
        <v>458.75084395894299</v>
      </c>
      <c r="G1193">
        <v>449.75795958961999</v>
      </c>
      <c r="H1193">
        <v>101.889195680603</v>
      </c>
      <c r="I1193">
        <v>16.653758059279401</v>
      </c>
      <c r="J1193">
        <v>16.340461031062201</v>
      </c>
      <c r="K1193">
        <v>2245.0715599785499</v>
      </c>
      <c r="L1193">
        <v>23.183949413388302</v>
      </c>
      <c r="M1193">
        <v>9.6543407078232093</v>
      </c>
      <c r="N1193">
        <v>5180.4376724611402</v>
      </c>
      <c r="O1193">
        <v>2587.40914107648</v>
      </c>
      <c r="P1193">
        <v>608.09430830650797</v>
      </c>
      <c r="Q1193">
        <v>155.68866474025799</v>
      </c>
      <c r="R1193">
        <v>1511.7743364970199</v>
      </c>
      <c r="S1193">
        <v>4122.1055747427299</v>
      </c>
      <c r="T1193">
        <v>0</v>
      </c>
      <c r="U1193">
        <v>0</v>
      </c>
      <c r="V1193">
        <v>1404.6970618641601</v>
      </c>
      <c r="W1193">
        <v>5346.5929792589804</v>
      </c>
    </row>
    <row r="1194" spans="1:23" x14ac:dyDescent="0.3">
      <c r="A1194" t="s">
        <v>368</v>
      </c>
      <c r="B1194" t="s">
        <v>9</v>
      </c>
      <c r="C1194" t="s">
        <v>24</v>
      </c>
      <c r="D1194" t="s">
        <v>340</v>
      </c>
      <c r="E1194" t="s">
        <v>194</v>
      </c>
      <c r="F1194">
        <v>486.16584009336901</v>
      </c>
      <c r="G1194">
        <v>476.75149716045502</v>
      </c>
      <c r="H1194">
        <v>116.029196105895</v>
      </c>
      <c r="I1194">
        <v>18.186523598584198</v>
      </c>
      <c r="J1194">
        <v>16.886021590930799</v>
      </c>
      <c r="K1194">
        <v>2460.3123967627198</v>
      </c>
      <c r="L1194">
        <v>16.6396645506704</v>
      </c>
      <c r="M1194">
        <v>10.8550712921807</v>
      </c>
      <c r="N1194">
        <v>5208.1646293788699</v>
      </c>
      <c r="O1194">
        <v>2931.3380736048498</v>
      </c>
      <c r="P1194">
        <v>639.52819598592396</v>
      </c>
      <c r="Q1194">
        <v>167.34917423841199</v>
      </c>
      <c r="R1194">
        <v>1566.6637499435001</v>
      </c>
      <c r="S1194">
        <v>4122.1055747427299</v>
      </c>
      <c r="T1194">
        <v>0</v>
      </c>
      <c r="U1194">
        <v>0</v>
      </c>
      <c r="V1194">
        <v>1600.6709492314601</v>
      </c>
      <c r="W1194">
        <v>5907.3857935755505</v>
      </c>
    </row>
    <row r="1195" spans="1:23" x14ac:dyDescent="0.3">
      <c r="A1195" t="s">
        <v>368</v>
      </c>
      <c r="B1195" t="s">
        <v>9</v>
      </c>
      <c r="C1195" t="s">
        <v>24</v>
      </c>
      <c r="D1195" t="s">
        <v>340</v>
      </c>
      <c r="E1195" t="s">
        <v>196</v>
      </c>
      <c r="F1195">
        <v>495.346902654281</v>
      </c>
      <c r="G1195">
        <v>485.83932942098198</v>
      </c>
      <c r="H1195">
        <v>113.296626717908</v>
      </c>
      <c r="I1195">
        <v>18.5201951322117</v>
      </c>
      <c r="J1195">
        <v>17.057712447132499</v>
      </c>
      <c r="K1195">
        <v>2510.1368645283301</v>
      </c>
      <c r="L1195">
        <v>12.194926296799601</v>
      </c>
      <c r="M1195">
        <v>11.1407584791106</v>
      </c>
      <c r="N1195">
        <v>5215.5470883584103</v>
      </c>
      <c r="O1195">
        <v>3021.1521169667099</v>
      </c>
      <c r="P1195">
        <v>646.37191138675303</v>
      </c>
      <c r="Q1195">
        <v>169.66865305059801</v>
      </c>
      <c r="R1195">
        <v>1579.0423742187299</v>
      </c>
      <c r="S1195">
        <v>4122.1055747427299</v>
      </c>
      <c r="T1195">
        <v>0</v>
      </c>
      <c r="U1195">
        <v>0</v>
      </c>
      <c r="V1195">
        <v>1562.8636356310201</v>
      </c>
      <c r="W1195">
        <v>6041.5394414293896</v>
      </c>
    </row>
    <row r="1196" spans="1:23" x14ac:dyDescent="0.3">
      <c r="A1196" t="s">
        <v>368</v>
      </c>
      <c r="B1196" t="s">
        <v>9</v>
      </c>
      <c r="C1196" t="s">
        <v>24</v>
      </c>
      <c r="D1196" t="s">
        <v>340</v>
      </c>
      <c r="E1196" t="s">
        <v>198</v>
      </c>
      <c r="F1196">
        <v>514.91959584873803</v>
      </c>
      <c r="G1196">
        <v>505.27795321155298</v>
      </c>
      <c r="H1196">
        <v>122.843299060886</v>
      </c>
      <c r="I1196">
        <v>18.916415361494298</v>
      </c>
      <c r="J1196">
        <v>18.0959639873813</v>
      </c>
      <c r="K1196">
        <v>2543.9087399917698</v>
      </c>
      <c r="L1196">
        <v>33.699744907403797</v>
      </c>
      <c r="M1196">
        <v>10.329994716128301</v>
      </c>
      <c r="N1196">
        <v>5201.84630764761</v>
      </c>
      <c r="O1196">
        <v>2795.7758994972301</v>
      </c>
      <c r="P1196">
        <v>651.80510402396203</v>
      </c>
      <c r="Q1196">
        <v>173.17282744769901</v>
      </c>
      <c r="R1196">
        <v>1586.11447006353</v>
      </c>
      <c r="S1196">
        <v>4122.1055747427299</v>
      </c>
      <c r="T1196">
        <v>0</v>
      </c>
      <c r="U1196">
        <v>0</v>
      </c>
      <c r="V1196">
        <v>1695.0636404110201</v>
      </c>
      <c r="W1196">
        <v>6014.4888034734504</v>
      </c>
    </row>
    <row r="1197" spans="1:23" x14ac:dyDescent="0.3">
      <c r="A1197" t="s">
        <v>368</v>
      </c>
      <c r="B1197" t="s">
        <v>9</v>
      </c>
      <c r="C1197" t="s">
        <v>24</v>
      </c>
      <c r="D1197" t="s">
        <v>341</v>
      </c>
      <c r="E1197" t="s">
        <v>199</v>
      </c>
      <c r="F1197">
        <v>438.97304463967902</v>
      </c>
      <c r="G1197">
        <v>430.08825554083302</v>
      </c>
      <c r="H1197">
        <v>121.864960998904</v>
      </c>
      <c r="I1197">
        <v>18.475455194739599</v>
      </c>
      <c r="J1197">
        <v>14.2605804648333</v>
      </c>
      <c r="K1197">
        <v>2181.58164945215</v>
      </c>
      <c r="L1197">
        <v>3.6103130198673701</v>
      </c>
      <c r="M1197">
        <v>9.7301973167222808</v>
      </c>
      <c r="N1197">
        <v>4246.95207591705</v>
      </c>
      <c r="O1197">
        <v>2511.4606965097</v>
      </c>
      <c r="P1197">
        <v>647.89504257927695</v>
      </c>
      <c r="Q1197">
        <v>157.53239239012299</v>
      </c>
      <c r="R1197">
        <v>1630.18046500935</v>
      </c>
      <c r="S1197">
        <v>3589.4972192245</v>
      </c>
      <c r="T1197">
        <v>0</v>
      </c>
      <c r="U1197">
        <v>0</v>
      </c>
      <c r="V1197">
        <v>1671.65698738685</v>
      </c>
      <c r="W1197">
        <v>5662.4186272280504</v>
      </c>
    </row>
    <row r="1198" spans="1:23" x14ac:dyDescent="0.3">
      <c r="A1198" t="s">
        <v>368</v>
      </c>
      <c r="B1198" t="s">
        <v>9</v>
      </c>
      <c r="C1198" t="s">
        <v>24</v>
      </c>
      <c r="D1198" t="s">
        <v>341</v>
      </c>
      <c r="E1198" t="s">
        <v>203</v>
      </c>
      <c r="F1198">
        <v>478.02292350173502</v>
      </c>
      <c r="G1198">
        <v>468.65812235871402</v>
      </c>
      <c r="H1198">
        <v>131.783716967488</v>
      </c>
      <c r="I1198">
        <v>20.164215011369201</v>
      </c>
      <c r="J1198">
        <v>15.4209623494148</v>
      </c>
      <c r="K1198">
        <v>2383.49060307024</v>
      </c>
      <c r="L1198">
        <v>2.2806106389754</v>
      </c>
      <c r="M1198">
        <v>11.1856611747766</v>
      </c>
      <c r="N1198">
        <v>4275.8221954928604</v>
      </c>
      <c r="O1198">
        <v>2872.2256573741201</v>
      </c>
      <c r="P1198">
        <v>678.25834617897306</v>
      </c>
      <c r="Q1198">
        <v>168.55366283297701</v>
      </c>
      <c r="R1198">
        <v>1683.4398528930101</v>
      </c>
      <c r="S1198">
        <v>3589.4972192245</v>
      </c>
      <c r="T1198">
        <v>0</v>
      </c>
      <c r="U1198">
        <v>0</v>
      </c>
      <c r="V1198">
        <v>1820.2576976056</v>
      </c>
      <c r="W1198">
        <v>6213.8320238915003</v>
      </c>
    </row>
    <row r="1199" spans="1:23" x14ac:dyDescent="0.3">
      <c r="A1199" t="s">
        <v>368</v>
      </c>
      <c r="B1199" t="s">
        <v>9</v>
      </c>
      <c r="C1199" t="s">
        <v>24</v>
      </c>
      <c r="D1199" t="s">
        <v>341</v>
      </c>
      <c r="E1199" t="s">
        <v>207</v>
      </c>
      <c r="F1199">
        <v>479.09928699159099</v>
      </c>
      <c r="G1199">
        <v>469.74430472155598</v>
      </c>
      <c r="H1199">
        <v>135.66605218684001</v>
      </c>
      <c r="I1199">
        <v>20.098107772534</v>
      </c>
      <c r="J1199">
        <v>15.695946110306901</v>
      </c>
      <c r="K1199">
        <v>2376.01025443049</v>
      </c>
      <c r="L1199">
        <v>3.8454066449707498</v>
      </c>
      <c r="M1199">
        <v>11.270821368705899</v>
      </c>
      <c r="N1199">
        <v>4279.1458300951899</v>
      </c>
      <c r="O1199">
        <v>2930.9978778723198</v>
      </c>
      <c r="P1199">
        <v>676.69846506438103</v>
      </c>
      <c r="Q1199">
        <v>167.99266713000401</v>
      </c>
      <c r="R1199">
        <v>1680.67663820805</v>
      </c>
      <c r="S1199">
        <v>3589.4972192245</v>
      </c>
      <c r="T1199">
        <v>0</v>
      </c>
      <c r="U1199">
        <v>0</v>
      </c>
      <c r="V1199">
        <v>1878.1588672090199</v>
      </c>
      <c r="W1199">
        <v>6204.3669238607499</v>
      </c>
    </row>
    <row r="1200" spans="1:23" x14ac:dyDescent="0.3">
      <c r="A1200" t="s">
        <v>368</v>
      </c>
      <c r="B1200" t="s">
        <v>9</v>
      </c>
      <c r="C1200" t="s">
        <v>24</v>
      </c>
      <c r="D1200" t="s">
        <v>341</v>
      </c>
      <c r="E1200" t="s">
        <v>209</v>
      </c>
      <c r="F1200">
        <v>468.97857933152</v>
      </c>
      <c r="G1200">
        <v>459.72266131564902</v>
      </c>
      <c r="H1200">
        <v>148.82342901852499</v>
      </c>
      <c r="I1200">
        <v>19.793133648395902</v>
      </c>
      <c r="J1200">
        <v>15.044299279319</v>
      </c>
      <c r="K1200">
        <v>2336.9515774909</v>
      </c>
      <c r="L1200">
        <v>5.2006591551826</v>
      </c>
      <c r="M1200">
        <v>10.2980094623654</v>
      </c>
      <c r="N1200">
        <v>4261.95656773679</v>
      </c>
      <c r="O1200">
        <v>2673.4164370850199</v>
      </c>
      <c r="P1200">
        <v>671.675909926033</v>
      </c>
      <c r="Q1200">
        <v>166.304213484305</v>
      </c>
      <c r="R1200">
        <v>1671.68993363561</v>
      </c>
      <c r="S1200">
        <v>3589.4972192245</v>
      </c>
      <c r="T1200">
        <v>0</v>
      </c>
      <c r="U1200">
        <v>0</v>
      </c>
      <c r="V1200">
        <v>2049.1602595352001</v>
      </c>
      <c r="W1200">
        <v>6061.2021756604499</v>
      </c>
    </row>
    <row r="1201" spans="1:23" x14ac:dyDescent="0.3">
      <c r="A1201" t="s">
        <v>368</v>
      </c>
      <c r="B1201" t="s">
        <v>9</v>
      </c>
      <c r="C1201" t="s">
        <v>24</v>
      </c>
      <c r="D1201" t="s">
        <v>342</v>
      </c>
      <c r="E1201" t="s">
        <v>249</v>
      </c>
      <c r="F1201">
        <v>423.30322148119501</v>
      </c>
      <c r="G1201">
        <v>414.561022288755</v>
      </c>
      <c r="H1201">
        <v>134.18541421501899</v>
      </c>
      <c r="I1201">
        <v>19.824087293512601</v>
      </c>
      <c r="J1201">
        <v>14.8548699158367</v>
      </c>
      <c r="K1201">
        <v>2019.2612063963099</v>
      </c>
      <c r="L1201">
        <v>4.17951450412653</v>
      </c>
      <c r="M1201">
        <v>11.1486369123265</v>
      </c>
      <c r="N1201">
        <v>4176.5231665136298</v>
      </c>
      <c r="O1201">
        <v>2450.5355714566099</v>
      </c>
      <c r="P1201">
        <v>621.04965879072404</v>
      </c>
      <c r="Q1201">
        <v>150.13280204616399</v>
      </c>
      <c r="R1201">
        <v>1547.90700845428</v>
      </c>
      <c r="S1201">
        <v>3072.87970201592</v>
      </c>
      <c r="T1201">
        <v>0</v>
      </c>
      <c r="U1201">
        <v>0</v>
      </c>
      <c r="V1201">
        <v>1837.9294026795301</v>
      </c>
      <c r="W1201">
        <v>5463.6934877414296</v>
      </c>
    </row>
    <row r="1202" spans="1:23" x14ac:dyDescent="0.3">
      <c r="A1202" t="s">
        <v>368</v>
      </c>
      <c r="B1202" t="s">
        <v>9</v>
      </c>
      <c r="C1202" t="s">
        <v>24</v>
      </c>
      <c r="D1202" t="s">
        <v>342</v>
      </c>
      <c r="E1202" t="s">
        <v>259</v>
      </c>
      <c r="F1202">
        <v>475.32869306508297</v>
      </c>
      <c r="G1202">
        <v>465.86621726481098</v>
      </c>
      <c r="H1202">
        <v>163.675614263315</v>
      </c>
      <c r="I1202">
        <v>22.386753603774501</v>
      </c>
      <c r="J1202">
        <v>16.325228330554999</v>
      </c>
      <c r="K1202">
        <v>2282.5074161511102</v>
      </c>
      <c r="L1202">
        <v>2.8541118933275502</v>
      </c>
      <c r="M1202">
        <v>13.055327209565601</v>
      </c>
      <c r="N1202">
        <v>4209.3655904145799</v>
      </c>
      <c r="O1202">
        <v>2839.56351269589</v>
      </c>
      <c r="P1202">
        <v>664.04828393973196</v>
      </c>
      <c r="Q1202">
        <v>165.19879331550899</v>
      </c>
      <c r="R1202">
        <v>1623.98786048534</v>
      </c>
      <c r="S1202">
        <v>3072.87970201592</v>
      </c>
      <c r="T1202">
        <v>0</v>
      </c>
      <c r="U1202">
        <v>0</v>
      </c>
      <c r="V1202">
        <v>2257.5530298211402</v>
      </c>
      <c r="W1202">
        <v>6192.5228382686601</v>
      </c>
    </row>
    <row r="1203" spans="1:23" x14ac:dyDescent="0.3">
      <c r="A1203" t="s">
        <v>368</v>
      </c>
      <c r="B1203" t="s">
        <v>9</v>
      </c>
      <c r="C1203" t="s">
        <v>24</v>
      </c>
      <c r="D1203" t="s">
        <v>342</v>
      </c>
      <c r="E1203" t="s">
        <v>260</v>
      </c>
      <c r="F1203">
        <v>479.30051646459202</v>
      </c>
      <c r="G1203">
        <v>469.813634007666</v>
      </c>
      <c r="H1203">
        <v>151.96774062664699</v>
      </c>
      <c r="I1203">
        <v>22.417181498240701</v>
      </c>
      <c r="J1203">
        <v>16.9089163527149</v>
      </c>
      <c r="K1203">
        <v>2286.82377870543</v>
      </c>
      <c r="L1203">
        <v>4.5194255963394898</v>
      </c>
      <c r="M1203">
        <v>13.4117183592421</v>
      </c>
      <c r="N1203">
        <v>4216.6544841186796</v>
      </c>
      <c r="O1203">
        <v>2958.2501544141001</v>
      </c>
      <c r="P1203">
        <v>664.170736638584</v>
      </c>
      <c r="Q1203">
        <v>165.29928177270801</v>
      </c>
      <c r="R1203">
        <v>1624.11229885439</v>
      </c>
      <c r="S1203">
        <v>3072.87970201592</v>
      </c>
      <c r="T1203">
        <v>0</v>
      </c>
      <c r="U1203">
        <v>0</v>
      </c>
      <c r="V1203">
        <v>2100.0207496867502</v>
      </c>
      <c r="W1203">
        <v>6221.4403146144996</v>
      </c>
    </row>
    <row r="1204" spans="1:23" x14ac:dyDescent="0.3">
      <c r="A1204" t="s">
        <v>368</v>
      </c>
      <c r="B1204" t="s">
        <v>9</v>
      </c>
      <c r="C1204" t="s">
        <v>24</v>
      </c>
      <c r="D1204" t="s">
        <v>342</v>
      </c>
      <c r="E1204" t="s">
        <v>265</v>
      </c>
      <c r="F1204">
        <v>459.053785918465</v>
      </c>
      <c r="G1204">
        <v>449.82191757421498</v>
      </c>
      <c r="H1204">
        <v>156.655351953728</v>
      </c>
      <c r="I1204">
        <v>21.551837422215101</v>
      </c>
      <c r="J1204">
        <v>15.9911330481003</v>
      </c>
      <c r="K1204">
        <v>2194.8775686782501</v>
      </c>
      <c r="L1204">
        <v>5.9146352814718099</v>
      </c>
      <c r="M1204">
        <v>11.9066290365184</v>
      </c>
      <c r="N1204">
        <v>4194.84082690791</v>
      </c>
      <c r="O1204">
        <v>2660.0589015407199</v>
      </c>
      <c r="P1204">
        <v>650.03372047811501</v>
      </c>
      <c r="Q1204">
        <v>160.46464530809601</v>
      </c>
      <c r="R1204">
        <v>1598.9416709432301</v>
      </c>
      <c r="S1204">
        <v>3072.87970201592</v>
      </c>
      <c r="T1204">
        <v>0</v>
      </c>
      <c r="U1204">
        <v>0</v>
      </c>
      <c r="V1204">
        <v>2152.5407144771898</v>
      </c>
      <c r="W1204">
        <v>5939.9405626443004</v>
      </c>
    </row>
    <row r="1205" spans="1:23" x14ac:dyDescent="0.3">
      <c r="A1205" t="s">
        <v>368</v>
      </c>
      <c r="B1205" t="s">
        <v>9</v>
      </c>
      <c r="C1205" t="s">
        <v>24</v>
      </c>
      <c r="D1205" t="s">
        <v>343</v>
      </c>
      <c r="E1205" t="s">
        <v>266</v>
      </c>
      <c r="F1205">
        <v>441.42410696344001</v>
      </c>
      <c r="G1205">
        <v>432.81189645969198</v>
      </c>
      <c r="H1205">
        <v>127.847600978674</v>
      </c>
      <c r="I1205">
        <v>20.920016417284302</v>
      </c>
      <c r="J1205">
        <v>14.804700518827</v>
      </c>
      <c r="K1205">
        <v>1867.8487526389299</v>
      </c>
      <c r="L1205">
        <v>3.88889863075863</v>
      </c>
      <c r="M1205">
        <v>9.9133370891613808</v>
      </c>
      <c r="N1205">
        <v>4686.48315646231</v>
      </c>
      <c r="O1205">
        <v>2414.2097881663999</v>
      </c>
      <c r="P1205">
        <v>614.19353387533897</v>
      </c>
      <c r="Q1205">
        <v>146.30606934803799</v>
      </c>
      <c r="R1205">
        <v>1535.7225417130401</v>
      </c>
      <c r="S1205">
        <v>2653.8745386399</v>
      </c>
      <c r="T1205">
        <v>0</v>
      </c>
      <c r="U1205">
        <v>0</v>
      </c>
      <c r="V1205">
        <v>1747.3350414676599</v>
      </c>
      <c r="W1205">
        <v>5726.9050551313003</v>
      </c>
    </row>
    <row r="1206" spans="1:23" x14ac:dyDescent="0.3">
      <c r="A1206" t="s">
        <v>368</v>
      </c>
      <c r="B1206" t="s">
        <v>9</v>
      </c>
      <c r="C1206" t="s">
        <v>24</v>
      </c>
      <c r="D1206" t="s">
        <v>343</v>
      </c>
      <c r="E1206" t="s">
        <v>267</v>
      </c>
      <c r="F1206">
        <v>495.98183068847698</v>
      </c>
      <c r="G1206">
        <v>486.61316888465598</v>
      </c>
      <c r="H1206">
        <v>155.68761453428399</v>
      </c>
      <c r="I1206">
        <v>23.624694290698201</v>
      </c>
      <c r="J1206">
        <v>16.222974219494901</v>
      </c>
      <c r="K1206">
        <v>2110.77817977109</v>
      </c>
      <c r="L1206">
        <v>2.5485228906550601</v>
      </c>
      <c r="M1206">
        <v>11.4244567863608</v>
      </c>
      <c r="N1206">
        <v>4718.1222483224401</v>
      </c>
      <c r="O1206">
        <v>2792.07788888702</v>
      </c>
      <c r="P1206">
        <v>656.40264354827104</v>
      </c>
      <c r="Q1206">
        <v>160.88540243951601</v>
      </c>
      <c r="R1206">
        <v>1610.64214354622</v>
      </c>
      <c r="S1206">
        <v>2653.8745386399</v>
      </c>
      <c r="T1206">
        <v>0</v>
      </c>
      <c r="U1206">
        <v>0</v>
      </c>
      <c r="V1206">
        <v>2143.19508757527</v>
      </c>
      <c r="W1206">
        <v>6490.0095433656797</v>
      </c>
    </row>
    <row r="1207" spans="1:23" x14ac:dyDescent="0.3">
      <c r="A1207" t="s">
        <v>368</v>
      </c>
      <c r="B1207" t="s">
        <v>9</v>
      </c>
      <c r="C1207" t="s">
        <v>24</v>
      </c>
      <c r="D1207" t="s">
        <v>343</v>
      </c>
      <c r="E1207" t="s">
        <v>268</v>
      </c>
      <c r="F1207">
        <v>499.90907147832002</v>
      </c>
      <c r="G1207">
        <v>490.51610613149899</v>
      </c>
      <c r="H1207">
        <v>144.09680077378499</v>
      </c>
      <c r="I1207">
        <v>23.655559303838299</v>
      </c>
      <c r="J1207">
        <v>16.798842595132701</v>
      </c>
      <c r="K1207">
        <v>2115.1342355552201</v>
      </c>
      <c r="L1207">
        <v>4.1806806747222902</v>
      </c>
      <c r="M1207">
        <v>11.7563419044537</v>
      </c>
      <c r="N1207">
        <v>4725.3455157264398</v>
      </c>
      <c r="O1207">
        <v>2911.0010251743902</v>
      </c>
      <c r="P1207">
        <v>656.52442757830397</v>
      </c>
      <c r="Q1207">
        <v>160.985450420776</v>
      </c>
      <c r="R1207">
        <v>1610.7659644323101</v>
      </c>
      <c r="S1207">
        <v>2653.8745386399</v>
      </c>
      <c r="T1207">
        <v>0</v>
      </c>
      <c r="U1207">
        <v>0</v>
      </c>
      <c r="V1207">
        <v>1987.3368662929499</v>
      </c>
      <c r="W1207">
        <v>6518.7990136546996</v>
      </c>
    </row>
    <row r="1208" spans="1:23" x14ac:dyDescent="0.3">
      <c r="A1208" t="s">
        <v>368</v>
      </c>
      <c r="B1208" t="s">
        <v>9</v>
      </c>
      <c r="C1208" t="s">
        <v>24</v>
      </c>
      <c r="D1208" t="s">
        <v>343</v>
      </c>
      <c r="E1208" t="s">
        <v>270</v>
      </c>
      <c r="F1208">
        <v>478.828324331403</v>
      </c>
      <c r="G1208">
        <v>469.70015935442899</v>
      </c>
      <c r="H1208">
        <v>149.992093783131</v>
      </c>
      <c r="I1208">
        <v>22.7439128519311</v>
      </c>
      <c r="J1208">
        <v>15.969769020414301</v>
      </c>
      <c r="K1208">
        <v>2030.6697033651999</v>
      </c>
      <c r="L1208">
        <v>5.5621267920636903</v>
      </c>
      <c r="M1208">
        <v>10.698657141995</v>
      </c>
      <c r="N1208">
        <v>4704.9427368011402</v>
      </c>
      <c r="O1208">
        <v>2624.8052711355899</v>
      </c>
      <c r="P1208">
        <v>642.65467328936097</v>
      </c>
      <c r="Q1208">
        <v>156.317305532538</v>
      </c>
      <c r="R1208">
        <v>1585.98650304067</v>
      </c>
      <c r="S1208">
        <v>2653.8745386399</v>
      </c>
      <c r="T1208">
        <v>0</v>
      </c>
      <c r="U1208">
        <v>0</v>
      </c>
      <c r="V1208">
        <v>2056.7628500574701</v>
      </c>
      <c r="W1208">
        <v>6226.0448905245503</v>
      </c>
    </row>
    <row r="1209" spans="1:23" x14ac:dyDescent="0.3">
      <c r="A1209" t="s">
        <v>368</v>
      </c>
      <c r="B1209" t="s">
        <v>9</v>
      </c>
      <c r="C1209" t="s">
        <v>24</v>
      </c>
      <c r="D1209" t="s">
        <v>344</v>
      </c>
      <c r="E1209" t="s">
        <v>273</v>
      </c>
      <c r="F1209">
        <v>457.19528935204801</v>
      </c>
      <c r="G1209">
        <v>448.273136093022</v>
      </c>
      <c r="H1209">
        <v>159.72091097189201</v>
      </c>
      <c r="I1209">
        <v>22.948142331698801</v>
      </c>
      <c r="J1209">
        <v>15.992552127778399</v>
      </c>
      <c r="K1209">
        <v>1836.99860547873</v>
      </c>
      <c r="L1209">
        <v>3.8699418413048599</v>
      </c>
      <c r="M1209">
        <v>10.523916249883399</v>
      </c>
      <c r="N1209">
        <v>4793.9914208275204</v>
      </c>
      <c r="O1209">
        <v>2479.2629710162601</v>
      </c>
      <c r="P1209">
        <v>635.46929679718801</v>
      </c>
      <c r="Q1209">
        <v>146.70341618737501</v>
      </c>
      <c r="R1209">
        <v>1593.2550242690199</v>
      </c>
      <c r="S1209">
        <v>2393.1040815473398</v>
      </c>
      <c r="T1209">
        <v>0</v>
      </c>
      <c r="U1209">
        <v>0</v>
      </c>
      <c r="V1209">
        <v>2191.5025286330101</v>
      </c>
      <c r="W1209">
        <v>5932.6380239529099</v>
      </c>
    </row>
    <row r="1210" spans="1:23" x14ac:dyDescent="0.3">
      <c r="A1210" t="s">
        <v>368</v>
      </c>
      <c r="B1210" t="s">
        <v>9</v>
      </c>
      <c r="C1210" t="s">
        <v>24</v>
      </c>
      <c r="D1210" t="s">
        <v>344</v>
      </c>
      <c r="E1210" t="s">
        <v>275</v>
      </c>
      <c r="F1210">
        <v>456.35499051473897</v>
      </c>
      <c r="G1210">
        <v>447.46040184818901</v>
      </c>
      <c r="H1210">
        <v>157.597040691194</v>
      </c>
      <c r="I1210">
        <v>22.8721370021164</v>
      </c>
      <c r="J1210">
        <v>15.727438551483599</v>
      </c>
      <c r="K1210">
        <v>1832.47448277123</v>
      </c>
      <c r="L1210">
        <v>2.4669325305824499</v>
      </c>
      <c r="M1210">
        <v>10.699152222579199</v>
      </c>
      <c r="N1210">
        <v>4798.9746727121601</v>
      </c>
      <c r="O1210">
        <v>2563.4903180450101</v>
      </c>
      <c r="P1210">
        <v>634.09697253018703</v>
      </c>
      <c r="Q1210">
        <v>145.96535514886301</v>
      </c>
      <c r="R1210">
        <v>1591.1458429546699</v>
      </c>
      <c r="S1210">
        <v>2393.1040815473398</v>
      </c>
      <c r="T1210">
        <v>0</v>
      </c>
      <c r="U1210">
        <v>0</v>
      </c>
      <c r="V1210">
        <v>2173.3168974867799</v>
      </c>
      <c r="W1210">
        <v>5938.7630132677396</v>
      </c>
    </row>
    <row r="1211" spans="1:23" x14ac:dyDescent="0.3">
      <c r="A1211" t="s">
        <v>368</v>
      </c>
      <c r="B1211" t="s">
        <v>9</v>
      </c>
      <c r="C1211" t="s">
        <v>24</v>
      </c>
      <c r="D1211" t="s">
        <v>344</v>
      </c>
      <c r="E1211" t="s">
        <v>276</v>
      </c>
      <c r="F1211">
        <v>484.59702503811002</v>
      </c>
      <c r="G1211">
        <v>475.31926616987602</v>
      </c>
      <c r="H1211">
        <v>156.493305241206</v>
      </c>
      <c r="I1211">
        <v>24.1567707024535</v>
      </c>
      <c r="J1211">
        <v>17.253948233442198</v>
      </c>
      <c r="K1211">
        <v>1937.7269899837199</v>
      </c>
      <c r="L1211">
        <v>4.0950628746469198</v>
      </c>
      <c r="M1211">
        <v>11.7296957489114</v>
      </c>
      <c r="N1211">
        <v>4820.94478447243</v>
      </c>
      <c r="O1211">
        <v>2859.7980078563201</v>
      </c>
      <c r="P1211">
        <v>652.80898807720598</v>
      </c>
      <c r="Q1211">
        <v>152.379988758309</v>
      </c>
      <c r="R1211">
        <v>1624.39606140205</v>
      </c>
      <c r="S1211">
        <v>2393.1040815473398</v>
      </c>
      <c r="T1211">
        <v>0</v>
      </c>
      <c r="U1211">
        <v>0</v>
      </c>
      <c r="V1211">
        <v>2162.1893206371101</v>
      </c>
      <c r="W1211">
        <v>6300.0939630448702</v>
      </c>
    </row>
    <row r="1212" spans="1:23" x14ac:dyDescent="0.3">
      <c r="A1212" t="s">
        <v>368</v>
      </c>
      <c r="B1212" t="s">
        <v>9</v>
      </c>
      <c r="C1212" t="s">
        <v>24</v>
      </c>
      <c r="D1212" t="s">
        <v>344</v>
      </c>
      <c r="E1212" t="s">
        <v>278</v>
      </c>
      <c r="F1212">
        <v>490.02040425026001</v>
      </c>
      <c r="G1212">
        <v>480.609180894487</v>
      </c>
      <c r="H1212">
        <v>126.53968870917799</v>
      </c>
      <c r="I1212">
        <v>24.7365699259922</v>
      </c>
      <c r="J1212">
        <v>16.533151565588799</v>
      </c>
      <c r="K1212">
        <v>1978.72979787022</v>
      </c>
      <c r="L1212">
        <v>5.4818794729648603</v>
      </c>
      <c r="M1212">
        <v>10.8846549608052</v>
      </c>
      <c r="N1212">
        <v>4803.0081885441105</v>
      </c>
      <c r="O1212">
        <v>2540.7427367732198</v>
      </c>
      <c r="P1212">
        <v>662.03867564339305</v>
      </c>
      <c r="Q1212">
        <v>155.56352866278601</v>
      </c>
      <c r="R1212">
        <v>1640.7665420609201</v>
      </c>
      <c r="S1212">
        <v>2393.1040815473398</v>
      </c>
      <c r="T1212">
        <v>0</v>
      </c>
      <c r="U1212">
        <v>0</v>
      </c>
      <c r="V1212">
        <v>1737.1078879587801</v>
      </c>
      <c r="W1212">
        <v>6368.9005900947604</v>
      </c>
    </row>
    <row r="1213" spans="1:23" x14ac:dyDescent="0.3">
      <c r="A1213" t="s">
        <v>368</v>
      </c>
      <c r="B1213" t="s">
        <v>9</v>
      </c>
      <c r="C1213" t="s">
        <v>24</v>
      </c>
      <c r="D1213" t="s">
        <v>345</v>
      </c>
      <c r="E1213" t="s">
        <v>279</v>
      </c>
      <c r="F1213">
        <v>453.15562521304099</v>
      </c>
      <c r="G1213">
        <v>444.52829444362499</v>
      </c>
      <c r="H1213">
        <v>149.68604699960699</v>
      </c>
      <c r="I1213">
        <v>23.109550233562601</v>
      </c>
      <c r="J1213">
        <v>15.4623734755935</v>
      </c>
      <c r="K1213">
        <v>1660.3516054510501</v>
      </c>
      <c r="L1213">
        <v>3.8652134909106199</v>
      </c>
      <c r="M1213">
        <v>10.2189997563256</v>
      </c>
      <c r="N1213">
        <v>4819.1498068412602</v>
      </c>
      <c r="O1213">
        <v>2249.7745945377901</v>
      </c>
      <c r="P1213">
        <v>686.47792403755102</v>
      </c>
      <c r="Q1213">
        <v>143.51286563389499</v>
      </c>
      <c r="R1213">
        <v>1791.3150590585001</v>
      </c>
      <c r="S1213">
        <v>2070.3535002057502</v>
      </c>
      <c r="T1213">
        <v>0</v>
      </c>
      <c r="U1213">
        <v>0</v>
      </c>
      <c r="V1213">
        <v>2065.8111537824998</v>
      </c>
      <c r="W1213">
        <v>5878.6996484507499</v>
      </c>
    </row>
    <row r="1214" spans="1:23" x14ac:dyDescent="0.3">
      <c r="A1214" t="s">
        <v>368</v>
      </c>
      <c r="B1214" t="s">
        <v>9</v>
      </c>
      <c r="C1214" t="s">
        <v>24</v>
      </c>
      <c r="D1214" t="s">
        <v>345</v>
      </c>
      <c r="E1214" t="s">
        <v>280</v>
      </c>
      <c r="F1214">
        <v>518.45009404041105</v>
      </c>
      <c r="G1214">
        <v>508.854676187574</v>
      </c>
      <c r="H1214">
        <v>151.424059011949</v>
      </c>
      <c r="I1214">
        <v>26.5636395534458</v>
      </c>
      <c r="J1214">
        <v>17.346423963152599</v>
      </c>
      <c r="K1214">
        <v>1909.67600197303</v>
      </c>
      <c r="L1214">
        <v>2.5972998896494</v>
      </c>
      <c r="M1214">
        <v>11.8987202105895</v>
      </c>
      <c r="N1214">
        <v>4854.10352827115</v>
      </c>
      <c r="O1214">
        <v>2672.4210405981898</v>
      </c>
      <c r="P1214">
        <v>734.846794525056</v>
      </c>
      <c r="Q1214">
        <v>158.88899807594001</v>
      </c>
      <c r="R1214">
        <v>1878.7500891592699</v>
      </c>
      <c r="S1214">
        <v>2070.3535002057502</v>
      </c>
      <c r="T1214">
        <v>0</v>
      </c>
      <c r="U1214">
        <v>0</v>
      </c>
      <c r="V1214">
        <v>2100.7369593960598</v>
      </c>
      <c r="W1214">
        <v>6787.0512055991703</v>
      </c>
    </row>
    <row r="1215" spans="1:23" x14ac:dyDescent="0.3">
      <c r="A1215" t="s">
        <v>368</v>
      </c>
      <c r="B1215" t="s">
        <v>9</v>
      </c>
      <c r="C1215" t="s">
        <v>24</v>
      </c>
      <c r="D1215" t="s">
        <v>345</v>
      </c>
      <c r="E1215" t="s">
        <v>282</v>
      </c>
      <c r="F1215">
        <v>510.99951270143799</v>
      </c>
      <c r="G1215">
        <v>501.564389443121</v>
      </c>
      <c r="H1215">
        <v>176.41728589262499</v>
      </c>
      <c r="I1215">
        <v>25.892906698838001</v>
      </c>
      <c r="J1215">
        <v>17.969624389980002</v>
      </c>
      <c r="K1215">
        <v>1865.60942684971</v>
      </c>
      <c r="L1215">
        <v>4.1574491375109401</v>
      </c>
      <c r="M1215">
        <v>12.391630882649601</v>
      </c>
      <c r="N1215">
        <v>4862.69177272258</v>
      </c>
      <c r="O1215">
        <v>2834.7356806253601</v>
      </c>
      <c r="P1215">
        <v>724.96644993031498</v>
      </c>
      <c r="Q1215">
        <v>155.836019480712</v>
      </c>
      <c r="R1215">
        <v>1860.76402469856</v>
      </c>
      <c r="S1215">
        <v>2070.3535002057502</v>
      </c>
      <c r="T1215">
        <v>0</v>
      </c>
      <c r="U1215">
        <v>0</v>
      </c>
      <c r="V1215">
        <v>2451.4563375682201</v>
      </c>
      <c r="W1215">
        <v>6661.6413598073595</v>
      </c>
    </row>
    <row r="1216" spans="1:23" x14ac:dyDescent="0.3">
      <c r="A1216" t="s">
        <v>368</v>
      </c>
      <c r="B1216" t="s">
        <v>9</v>
      </c>
      <c r="C1216" t="s">
        <v>24</v>
      </c>
      <c r="D1216" t="s">
        <v>345</v>
      </c>
      <c r="E1216" t="s">
        <v>284</v>
      </c>
      <c r="F1216">
        <v>489.06780170379</v>
      </c>
      <c r="G1216">
        <v>479.91263738687701</v>
      </c>
      <c r="H1216">
        <v>177.07453668065099</v>
      </c>
      <c r="I1216">
        <v>24.949380437229902</v>
      </c>
      <c r="J1216">
        <v>16.900892887199301</v>
      </c>
      <c r="K1216">
        <v>1794.1997383299499</v>
      </c>
      <c r="L1216">
        <v>5.4909413580861504</v>
      </c>
      <c r="M1216">
        <v>11.4890782288981</v>
      </c>
      <c r="N1216">
        <v>4839.56698778186</v>
      </c>
      <c r="O1216">
        <v>2495.0568315123001</v>
      </c>
      <c r="P1216">
        <v>712.13274915931697</v>
      </c>
      <c r="Q1216">
        <v>151.84968317446501</v>
      </c>
      <c r="R1216">
        <v>1837.4384356609801</v>
      </c>
      <c r="S1216">
        <v>2070.3535002057502</v>
      </c>
      <c r="T1216">
        <v>0</v>
      </c>
      <c r="U1216">
        <v>0</v>
      </c>
      <c r="V1216">
        <v>2449.4571800717599</v>
      </c>
      <c r="W1216">
        <v>6357.3982211173197</v>
      </c>
    </row>
    <row r="1217" spans="1:23" x14ac:dyDescent="0.3">
      <c r="A1217" t="s">
        <v>368</v>
      </c>
      <c r="B1217" t="s">
        <v>9</v>
      </c>
      <c r="C1217" t="s">
        <v>24</v>
      </c>
      <c r="D1217" t="s">
        <v>346</v>
      </c>
      <c r="E1217" t="s">
        <v>285</v>
      </c>
      <c r="F1217">
        <v>426.70784974669101</v>
      </c>
      <c r="G1217">
        <v>418.54922709297199</v>
      </c>
      <c r="H1217">
        <v>164.03413008657901</v>
      </c>
      <c r="I1217">
        <v>21.798741557131901</v>
      </c>
      <c r="J1217">
        <v>13.7867407507128</v>
      </c>
      <c r="K1217">
        <v>1554.4519033353299</v>
      </c>
      <c r="L1217">
        <v>2.9048978366919198</v>
      </c>
      <c r="M1217">
        <v>9.8102923554989996</v>
      </c>
      <c r="N1217">
        <v>4811.4564592428596</v>
      </c>
      <c r="O1217">
        <v>2186.5425615270101</v>
      </c>
      <c r="P1217">
        <v>665.631620834091</v>
      </c>
      <c r="Q1217">
        <v>136.94052645583901</v>
      </c>
      <c r="R1217">
        <v>1753.5459970321499</v>
      </c>
      <c r="S1217">
        <v>2070.3535002057502</v>
      </c>
      <c r="T1217">
        <v>0</v>
      </c>
      <c r="U1217">
        <v>0</v>
      </c>
      <c r="V1217">
        <v>2260.7782556062198</v>
      </c>
      <c r="W1217">
        <v>5516.3019283294898</v>
      </c>
    </row>
    <row r="1218" spans="1:23" x14ac:dyDescent="0.3">
      <c r="A1218" t="s">
        <v>368</v>
      </c>
      <c r="B1218" t="s">
        <v>9</v>
      </c>
      <c r="C1218" t="s">
        <v>24</v>
      </c>
      <c r="D1218" t="s">
        <v>346</v>
      </c>
      <c r="E1218" t="s">
        <v>286</v>
      </c>
      <c r="F1218">
        <v>426.92962211563298</v>
      </c>
      <c r="G1218">
        <v>418.80753297899599</v>
      </c>
      <c r="H1218">
        <v>191.598448183594</v>
      </c>
      <c r="I1218">
        <v>21.582319145587299</v>
      </c>
      <c r="J1218">
        <v>14.5302558213388</v>
      </c>
      <c r="K1218">
        <v>1548.22766550949</v>
      </c>
      <c r="L1218">
        <v>1.9345898572228999</v>
      </c>
      <c r="M1218">
        <v>10.3660731870751</v>
      </c>
      <c r="N1218">
        <v>4823.7320161746602</v>
      </c>
      <c r="O1218">
        <v>2393.5876429104401</v>
      </c>
      <c r="P1218">
        <v>663.25756944474597</v>
      </c>
      <c r="Q1218">
        <v>135.933385048177</v>
      </c>
      <c r="R1218">
        <v>1749.58231055904</v>
      </c>
      <c r="S1218">
        <v>2070.3535002057502</v>
      </c>
      <c r="T1218">
        <v>0</v>
      </c>
      <c r="U1218">
        <v>0</v>
      </c>
      <c r="V1218">
        <v>2656.5047418551899</v>
      </c>
      <c r="W1218">
        <v>5537.9426048201703</v>
      </c>
    </row>
    <row r="1219" spans="1:23" x14ac:dyDescent="0.3">
      <c r="A1219" t="s">
        <v>368</v>
      </c>
      <c r="B1219" t="s">
        <v>9</v>
      </c>
      <c r="C1219" t="s">
        <v>24</v>
      </c>
      <c r="D1219" t="s">
        <v>346</v>
      </c>
      <c r="E1219" t="s">
        <v>288</v>
      </c>
      <c r="F1219">
        <v>431.31908874878002</v>
      </c>
      <c r="G1219">
        <v>423.15599509457599</v>
      </c>
      <c r="H1219">
        <v>195.61126301505001</v>
      </c>
      <c r="I1219">
        <v>21.6859421728477</v>
      </c>
      <c r="J1219">
        <v>15.013984940737799</v>
      </c>
      <c r="K1219">
        <v>1555.50759773145</v>
      </c>
      <c r="L1219">
        <v>3.03881438684577</v>
      </c>
      <c r="M1219">
        <v>10.846546547258599</v>
      </c>
      <c r="N1219">
        <v>4830.8503275787398</v>
      </c>
      <c r="O1219">
        <v>2500.7369792934901</v>
      </c>
      <c r="P1219">
        <v>663.89802250979801</v>
      </c>
      <c r="Q1219">
        <v>136.18488559298299</v>
      </c>
      <c r="R1219">
        <v>1750.65557457965</v>
      </c>
      <c r="S1219">
        <v>2070.3535002057502</v>
      </c>
      <c r="T1219">
        <v>0</v>
      </c>
      <c r="U1219">
        <v>0</v>
      </c>
      <c r="V1219">
        <v>2716.7015484632998</v>
      </c>
      <c r="W1219">
        <v>5572.9255293364304</v>
      </c>
    </row>
    <row r="1220" spans="1:23" x14ac:dyDescent="0.3">
      <c r="A1220" t="s">
        <v>368</v>
      </c>
      <c r="B1220" t="s">
        <v>9</v>
      </c>
      <c r="C1220" t="s">
        <v>24</v>
      </c>
      <c r="D1220" t="s">
        <v>346</v>
      </c>
      <c r="E1220" t="s">
        <v>305</v>
      </c>
      <c r="F1220">
        <v>438.57875760766598</v>
      </c>
      <c r="G1220">
        <v>430.25091758851102</v>
      </c>
      <c r="H1220">
        <v>179.25214589485699</v>
      </c>
      <c r="I1220">
        <v>22.350348609414699</v>
      </c>
      <c r="J1220">
        <v>14.609651342908499</v>
      </c>
      <c r="K1220">
        <v>1594.0990846438599</v>
      </c>
      <c r="L1220">
        <v>4.0129800581607302</v>
      </c>
      <c r="M1220">
        <v>10.6415844742604</v>
      </c>
      <c r="N1220">
        <v>4822.85075730056</v>
      </c>
      <c r="O1220">
        <v>2343.6756305787399</v>
      </c>
      <c r="P1220">
        <v>672.67011281119699</v>
      </c>
      <c r="Q1220">
        <v>139.281988599427</v>
      </c>
      <c r="R1220">
        <v>1766.1077227210501</v>
      </c>
      <c r="S1220">
        <v>2070.3535002057502</v>
      </c>
      <c r="T1220">
        <v>0</v>
      </c>
      <c r="U1220">
        <v>0</v>
      </c>
      <c r="V1220">
        <v>2476.03364355957</v>
      </c>
      <c r="W1220">
        <v>5666.7340963180704</v>
      </c>
    </row>
    <row r="1221" spans="1:23" x14ac:dyDescent="0.3">
      <c r="A1221" t="s">
        <v>368</v>
      </c>
      <c r="B1221" t="s">
        <v>9</v>
      </c>
      <c r="C1221" t="s">
        <v>24</v>
      </c>
      <c r="D1221" t="s">
        <v>347</v>
      </c>
      <c r="E1221" t="s">
        <v>308</v>
      </c>
      <c r="F1221">
        <v>419.63642023004797</v>
      </c>
      <c r="G1221">
        <v>411.59479741062199</v>
      </c>
      <c r="H1221">
        <v>178.67796465025901</v>
      </c>
      <c r="I1221">
        <v>21.351078873872599</v>
      </c>
      <c r="J1221">
        <v>13.844982778257901</v>
      </c>
      <c r="K1221">
        <v>1523.40182516662</v>
      </c>
      <c r="L1221">
        <v>2.8916681664375701</v>
      </c>
      <c r="M1221">
        <v>9.8372826807180704</v>
      </c>
      <c r="N1221">
        <v>4812.68189414264</v>
      </c>
      <c r="O1221">
        <v>2224.75979351259</v>
      </c>
      <c r="P1221">
        <v>659.24379739855101</v>
      </c>
      <c r="Q1221">
        <v>134.93407663781801</v>
      </c>
      <c r="R1221">
        <v>1741.9714245002299</v>
      </c>
      <c r="S1221">
        <v>2070.3535002057502</v>
      </c>
      <c r="T1221">
        <v>0</v>
      </c>
      <c r="U1221">
        <v>0</v>
      </c>
      <c r="V1221">
        <v>2463.82455386118</v>
      </c>
      <c r="W1221">
        <v>5420.0360089761898</v>
      </c>
    </row>
    <row r="1222" spans="1:23" x14ac:dyDescent="0.3">
      <c r="A1222" t="s">
        <v>369</v>
      </c>
      <c r="B1222" t="s">
        <v>10</v>
      </c>
      <c r="C1222" t="s">
        <v>29</v>
      </c>
      <c r="D1222" t="s">
        <v>332</v>
      </c>
      <c r="E1222" t="s">
        <v>52</v>
      </c>
      <c r="F1222">
        <v>509.57821944905697</v>
      </c>
      <c r="G1222">
        <v>434.233693568099</v>
      </c>
      <c r="H1222">
        <v>12.5453111910962</v>
      </c>
      <c r="I1222">
        <v>6.6836666311269397</v>
      </c>
      <c r="J1222">
        <v>26.174412722837499</v>
      </c>
      <c r="K1222">
        <v>2194.2550716401001</v>
      </c>
      <c r="L1222">
        <v>1.1494178094206799</v>
      </c>
      <c r="M1222">
        <v>48.466353362763897</v>
      </c>
      <c r="N1222">
        <v>1784.80610666294</v>
      </c>
      <c r="O1222">
        <v>2564.7933233696699</v>
      </c>
      <c r="P1222">
        <v>333.30162690319202</v>
      </c>
      <c r="Q1222">
        <v>117.972165093881</v>
      </c>
      <c r="R1222">
        <v>587.89382364498601</v>
      </c>
      <c r="S1222">
        <v>71670.031667470103</v>
      </c>
      <c r="T1222">
        <v>1170.4389999999901</v>
      </c>
      <c r="U1222">
        <v>0</v>
      </c>
      <c r="V1222">
        <v>176.02550540636699</v>
      </c>
      <c r="W1222">
        <v>5311.7627370729997</v>
      </c>
    </row>
    <row r="1223" spans="1:23" x14ac:dyDescent="0.3">
      <c r="A1223" t="s">
        <v>369</v>
      </c>
      <c r="B1223" t="s">
        <v>10</v>
      </c>
      <c r="C1223" t="s">
        <v>29</v>
      </c>
      <c r="D1223" t="s">
        <v>332</v>
      </c>
      <c r="E1223" t="s">
        <v>53</v>
      </c>
      <c r="F1223">
        <v>545.86342203815695</v>
      </c>
      <c r="G1223">
        <v>470.23782306748899</v>
      </c>
      <c r="H1223">
        <v>22.561019194234099</v>
      </c>
      <c r="I1223">
        <v>7.4339793348317604</v>
      </c>
      <c r="J1223">
        <v>29.1115635524359</v>
      </c>
      <c r="K1223">
        <v>2425.04076146749</v>
      </c>
      <c r="L1223">
        <v>1.1585409499110899</v>
      </c>
      <c r="M1223">
        <v>55.369642661465903</v>
      </c>
      <c r="N1223">
        <v>1840.04049887322</v>
      </c>
      <c r="O1223">
        <v>2916.1134442166499</v>
      </c>
      <c r="P1223">
        <v>368.21629016779701</v>
      </c>
      <c r="Q1223">
        <v>130.105821991472</v>
      </c>
      <c r="R1223">
        <v>649.74330001900205</v>
      </c>
      <c r="S1223">
        <v>71670.031667470103</v>
      </c>
      <c r="T1223">
        <v>1170.4389999999901</v>
      </c>
      <c r="U1223">
        <v>0</v>
      </c>
      <c r="V1223">
        <v>310.63570590025199</v>
      </c>
      <c r="W1223">
        <v>5944.59700148515</v>
      </c>
    </row>
    <row r="1224" spans="1:23" x14ac:dyDescent="0.3">
      <c r="A1224" t="s">
        <v>369</v>
      </c>
      <c r="B1224" t="s">
        <v>10</v>
      </c>
      <c r="C1224" t="s">
        <v>29</v>
      </c>
      <c r="D1224" t="s">
        <v>332</v>
      </c>
      <c r="E1224" t="s">
        <v>54</v>
      </c>
      <c r="F1224">
        <v>533.12074575910697</v>
      </c>
      <c r="G1224">
        <v>457.519471784291</v>
      </c>
      <c r="H1224">
        <v>24.206747500132</v>
      </c>
      <c r="I1224">
        <v>7.2898572194362199</v>
      </c>
      <c r="J1224">
        <v>29.6068265784095</v>
      </c>
      <c r="K1224">
        <v>2343.1256867268598</v>
      </c>
      <c r="L1224">
        <v>1.1586500741260399</v>
      </c>
      <c r="M1224">
        <v>57.0587018671566</v>
      </c>
      <c r="N1224">
        <v>1844.9681529760601</v>
      </c>
      <c r="O1224">
        <v>2967.9876779810802</v>
      </c>
      <c r="P1224">
        <v>353.60192912150001</v>
      </c>
      <c r="Q1224">
        <v>125.144492100427</v>
      </c>
      <c r="R1224">
        <v>623.715722695414</v>
      </c>
      <c r="S1224">
        <v>71670.031667470103</v>
      </c>
      <c r="T1224">
        <v>1170.4389999999901</v>
      </c>
      <c r="U1224">
        <v>0</v>
      </c>
      <c r="V1224">
        <v>333.68534906116503</v>
      </c>
      <c r="W1224">
        <v>5850.8252712667199</v>
      </c>
    </row>
    <row r="1225" spans="1:23" x14ac:dyDescent="0.3">
      <c r="A1225" t="s">
        <v>369</v>
      </c>
      <c r="B1225" t="s">
        <v>10</v>
      </c>
      <c r="C1225" t="s">
        <v>29</v>
      </c>
      <c r="D1225" t="s">
        <v>332</v>
      </c>
      <c r="E1225" t="s">
        <v>55</v>
      </c>
      <c r="F1225">
        <v>524.43739258682797</v>
      </c>
      <c r="G1225">
        <v>448.94467552909703</v>
      </c>
      <c r="H1225">
        <v>22.059840308585301</v>
      </c>
      <c r="I1225">
        <v>7.1512726369522897</v>
      </c>
      <c r="J1225">
        <v>27.041397909587101</v>
      </c>
      <c r="K1225">
        <v>2360.17422809045</v>
      </c>
      <c r="L1225">
        <v>1.20624750931831</v>
      </c>
      <c r="M1225">
        <v>50.313217015937802</v>
      </c>
      <c r="N1225">
        <v>1806.78049983353</v>
      </c>
      <c r="O1225">
        <v>2686.06920078336</v>
      </c>
      <c r="P1225">
        <v>361.39883551441801</v>
      </c>
      <c r="Q1225">
        <v>127.62218261779699</v>
      </c>
      <c r="R1225">
        <v>637.80188729450401</v>
      </c>
      <c r="S1225">
        <v>71670.031667470103</v>
      </c>
      <c r="T1225">
        <v>1170.4389999999901</v>
      </c>
      <c r="U1225">
        <v>0</v>
      </c>
      <c r="V1225">
        <v>303.42824969022001</v>
      </c>
      <c r="W1225">
        <v>5685.8705102712802</v>
      </c>
    </row>
    <row r="1226" spans="1:23" x14ac:dyDescent="0.3">
      <c r="A1226" t="s">
        <v>369</v>
      </c>
      <c r="B1226" t="s">
        <v>10</v>
      </c>
      <c r="C1226" t="s">
        <v>29</v>
      </c>
      <c r="D1226" t="s">
        <v>333</v>
      </c>
      <c r="E1226" t="s">
        <v>56</v>
      </c>
      <c r="F1226">
        <v>453.58063146435097</v>
      </c>
      <c r="G1226">
        <v>383.19643138188201</v>
      </c>
      <c r="H1226">
        <v>18.412386430171001</v>
      </c>
      <c r="I1226">
        <v>6.7524264583537796</v>
      </c>
      <c r="J1226">
        <v>19.873883726697201</v>
      </c>
      <c r="K1226">
        <v>1880.2265265993899</v>
      </c>
      <c r="L1226">
        <v>1.11899297950162</v>
      </c>
      <c r="M1226">
        <v>39.824464629216301</v>
      </c>
      <c r="N1226">
        <v>1667.6538761618399</v>
      </c>
      <c r="O1226">
        <v>2154.6398917882998</v>
      </c>
      <c r="P1226">
        <v>304.412337834406</v>
      </c>
      <c r="Q1226">
        <v>104.61227598033101</v>
      </c>
      <c r="R1226">
        <v>540.61187285356505</v>
      </c>
      <c r="S1226">
        <v>67062.141826658393</v>
      </c>
      <c r="T1226">
        <v>976.19649999999001</v>
      </c>
      <c r="U1226">
        <v>0</v>
      </c>
      <c r="V1226">
        <v>252.41531481873599</v>
      </c>
      <c r="W1226">
        <v>4890.6286067050596</v>
      </c>
    </row>
    <row r="1227" spans="1:23" x14ac:dyDescent="0.3">
      <c r="A1227" t="s">
        <v>369</v>
      </c>
      <c r="B1227" t="s">
        <v>10</v>
      </c>
      <c r="C1227" t="s">
        <v>29</v>
      </c>
      <c r="D1227" t="s">
        <v>333</v>
      </c>
      <c r="E1227" t="s">
        <v>57</v>
      </c>
      <c r="F1227">
        <v>488.98661011494897</v>
      </c>
      <c r="G1227">
        <v>418.337837551299</v>
      </c>
      <c r="H1227">
        <v>23.4036897934057</v>
      </c>
      <c r="I1227">
        <v>7.4176816134409496</v>
      </c>
      <c r="J1227">
        <v>23.026736051068902</v>
      </c>
      <c r="K1227">
        <v>2041.5428948807401</v>
      </c>
      <c r="L1227">
        <v>1.04784365229095</v>
      </c>
      <c r="M1227">
        <v>47.046267392835198</v>
      </c>
      <c r="N1227">
        <v>1718.42851960809</v>
      </c>
      <c r="O1227">
        <v>2498.3107361028301</v>
      </c>
      <c r="P1227">
        <v>327.79364345141602</v>
      </c>
      <c r="Q1227">
        <v>112.567445361529</v>
      </c>
      <c r="R1227">
        <v>582.22954398120999</v>
      </c>
      <c r="S1227">
        <v>67062.141826658393</v>
      </c>
      <c r="T1227">
        <v>976.19649999999001</v>
      </c>
      <c r="U1227">
        <v>0</v>
      </c>
      <c r="V1227">
        <v>321.026156931711</v>
      </c>
      <c r="W1227">
        <v>5426.8027357637602</v>
      </c>
    </row>
    <row r="1228" spans="1:23" x14ac:dyDescent="0.3">
      <c r="A1228" t="s">
        <v>369</v>
      </c>
      <c r="B1228" t="s">
        <v>10</v>
      </c>
      <c r="C1228" t="s">
        <v>29</v>
      </c>
      <c r="D1228" t="s">
        <v>333</v>
      </c>
      <c r="E1228" t="s">
        <v>58</v>
      </c>
      <c r="F1228">
        <v>491.10033152993799</v>
      </c>
      <c r="G1228">
        <v>420.41659752344998</v>
      </c>
      <c r="H1228">
        <v>23.4063382157705</v>
      </c>
      <c r="I1228">
        <v>7.4713784354569697</v>
      </c>
      <c r="J1228">
        <v>23.767156944037499</v>
      </c>
      <c r="K1228">
        <v>2043.60099492414</v>
      </c>
      <c r="L1228">
        <v>1.0595044961164399</v>
      </c>
      <c r="M1228">
        <v>48.834935977752203</v>
      </c>
      <c r="N1228">
        <v>1728.8543284412999</v>
      </c>
      <c r="O1228">
        <v>2573.3424344590198</v>
      </c>
      <c r="P1228">
        <v>327.00783605306498</v>
      </c>
      <c r="Q1228">
        <v>112.368405459824</v>
      </c>
      <c r="R1228">
        <v>580.750027619609</v>
      </c>
      <c r="S1228">
        <v>67062.141826658393</v>
      </c>
      <c r="T1228">
        <v>976.19649999999001</v>
      </c>
      <c r="U1228">
        <v>0</v>
      </c>
      <c r="V1228">
        <v>321.88365151339002</v>
      </c>
      <c r="W1228">
        <v>5486.0686535053901</v>
      </c>
    </row>
    <row r="1229" spans="1:23" x14ac:dyDescent="0.3">
      <c r="A1229" t="s">
        <v>369</v>
      </c>
      <c r="B1229" t="s">
        <v>10</v>
      </c>
      <c r="C1229" t="s">
        <v>29</v>
      </c>
      <c r="D1229" t="s">
        <v>333</v>
      </c>
      <c r="E1229" t="s">
        <v>59</v>
      </c>
      <c r="F1229">
        <v>488.046856339925</v>
      </c>
      <c r="G1229">
        <v>417.47583937159698</v>
      </c>
      <c r="H1229">
        <v>21.5959041836106</v>
      </c>
      <c r="I1229">
        <v>7.33268184610598</v>
      </c>
      <c r="J1229">
        <v>21.054212587529602</v>
      </c>
      <c r="K1229">
        <v>2055.6486259173198</v>
      </c>
      <c r="L1229">
        <v>1.1599927052057399</v>
      </c>
      <c r="M1229">
        <v>41.958068284637299</v>
      </c>
      <c r="N1229">
        <v>1688.27012621886</v>
      </c>
      <c r="O1229">
        <v>2278.4141650813999</v>
      </c>
      <c r="P1229">
        <v>333.38262666607801</v>
      </c>
      <c r="Q1229">
        <v>114.28326255897601</v>
      </c>
      <c r="R1229">
        <v>592.39745267646697</v>
      </c>
      <c r="S1229">
        <v>67062.141826658393</v>
      </c>
      <c r="T1229">
        <v>976.19649999999001</v>
      </c>
      <c r="U1229">
        <v>0</v>
      </c>
      <c r="V1229">
        <v>296.762393299302</v>
      </c>
      <c r="W1229">
        <v>5278.5121279709001</v>
      </c>
    </row>
    <row r="1230" spans="1:23" x14ac:dyDescent="0.3">
      <c r="A1230" t="s">
        <v>369</v>
      </c>
      <c r="B1230" t="s">
        <v>10</v>
      </c>
      <c r="C1230" t="s">
        <v>29</v>
      </c>
      <c r="D1230" t="s">
        <v>334</v>
      </c>
      <c r="E1230" t="s">
        <v>60</v>
      </c>
      <c r="F1230">
        <v>478.92723695067002</v>
      </c>
      <c r="G1230">
        <v>412.44229662549202</v>
      </c>
      <c r="H1230">
        <v>19.4781248594681</v>
      </c>
      <c r="I1230">
        <v>7.4517661871324101</v>
      </c>
      <c r="J1230">
        <v>18.603780427984901</v>
      </c>
      <c r="K1230">
        <v>1838.7874131011899</v>
      </c>
      <c r="L1230">
        <v>1.2604984883455701</v>
      </c>
      <c r="M1230">
        <v>37.135019063404002</v>
      </c>
      <c r="N1230">
        <v>1546.3140640317899</v>
      </c>
      <c r="O1230">
        <v>2000.0529101478101</v>
      </c>
      <c r="P1230">
        <v>293.52730641963899</v>
      </c>
      <c r="Q1230">
        <v>100.43730602183599</v>
      </c>
      <c r="R1230">
        <v>521.379462233656</v>
      </c>
      <c r="S1230">
        <v>63304.0831836047</v>
      </c>
      <c r="T1230">
        <v>685.23324999998999</v>
      </c>
      <c r="U1230">
        <v>0</v>
      </c>
      <c r="V1230">
        <v>268.08714964225999</v>
      </c>
      <c r="W1230">
        <v>5011.3259611489202</v>
      </c>
    </row>
    <row r="1231" spans="1:23" x14ac:dyDescent="0.3">
      <c r="A1231" t="s">
        <v>369</v>
      </c>
      <c r="B1231" t="s">
        <v>10</v>
      </c>
      <c r="C1231" t="s">
        <v>29</v>
      </c>
      <c r="D1231" t="s">
        <v>334</v>
      </c>
      <c r="E1231" t="s">
        <v>61</v>
      </c>
      <c r="F1231">
        <v>500.84802126367902</v>
      </c>
      <c r="G1231">
        <v>434.136864882824</v>
      </c>
      <c r="H1231">
        <v>23.6140258342683</v>
      </c>
      <c r="I1231">
        <v>8.0387341770878695</v>
      </c>
      <c r="J1231">
        <v>21.127692511484799</v>
      </c>
      <c r="K1231">
        <v>1964.8426288947101</v>
      </c>
      <c r="L1231">
        <v>0.98828588859532596</v>
      </c>
      <c r="M1231">
        <v>43.238970177487502</v>
      </c>
      <c r="N1231">
        <v>1588.5402369798101</v>
      </c>
      <c r="O1231">
        <v>2282.5368903772201</v>
      </c>
      <c r="P1231">
        <v>312.29522456335002</v>
      </c>
      <c r="Q1231">
        <v>106.744352966807</v>
      </c>
      <c r="R1231">
        <v>554.85303433504805</v>
      </c>
      <c r="S1231">
        <v>63304.0831836047</v>
      </c>
      <c r="T1231">
        <v>685.23324999998999</v>
      </c>
      <c r="U1231">
        <v>0</v>
      </c>
      <c r="V1231">
        <v>326.05555115641999</v>
      </c>
      <c r="W1231">
        <v>5479.1977826870198</v>
      </c>
    </row>
    <row r="1232" spans="1:23" x14ac:dyDescent="0.3">
      <c r="A1232" t="s">
        <v>369</v>
      </c>
      <c r="B1232" t="s">
        <v>10</v>
      </c>
      <c r="C1232" t="s">
        <v>29</v>
      </c>
      <c r="D1232" t="s">
        <v>334</v>
      </c>
      <c r="E1232" t="s">
        <v>62</v>
      </c>
      <c r="F1232">
        <v>504.38202947211403</v>
      </c>
      <c r="G1232">
        <v>437.609022664897</v>
      </c>
      <c r="H1232">
        <v>24.1131240707868</v>
      </c>
      <c r="I1232">
        <v>8.1669235126674309</v>
      </c>
      <c r="J1232">
        <v>22.123415812711499</v>
      </c>
      <c r="K1232">
        <v>1983.66927729031</v>
      </c>
      <c r="L1232">
        <v>1.0355625107081301</v>
      </c>
      <c r="M1232">
        <v>45.570125771125099</v>
      </c>
      <c r="N1232">
        <v>1603.82320201573</v>
      </c>
      <c r="O1232">
        <v>2388.1145518418898</v>
      </c>
      <c r="P1232">
        <v>314.34306633846001</v>
      </c>
      <c r="Q1232">
        <v>107.482213355876</v>
      </c>
      <c r="R1232">
        <v>558.44699022585803</v>
      </c>
      <c r="S1232">
        <v>63304.0831836047</v>
      </c>
      <c r="T1232">
        <v>685.23324999998999</v>
      </c>
      <c r="U1232">
        <v>0</v>
      </c>
      <c r="V1232">
        <v>332.87859279078202</v>
      </c>
      <c r="W1232">
        <v>5607.0983204575496</v>
      </c>
    </row>
    <row r="1233" spans="1:23" x14ac:dyDescent="0.3">
      <c r="A1233" t="s">
        <v>369</v>
      </c>
      <c r="B1233" t="s">
        <v>10</v>
      </c>
      <c r="C1233" t="s">
        <v>29</v>
      </c>
      <c r="D1233" t="s">
        <v>334</v>
      </c>
      <c r="E1233" t="s">
        <v>63</v>
      </c>
      <c r="F1233">
        <v>515.82196562790205</v>
      </c>
      <c r="G1233">
        <v>449.071127170127</v>
      </c>
      <c r="H1233">
        <v>22.778978285713102</v>
      </c>
      <c r="I1233">
        <v>8.3366903615786399</v>
      </c>
      <c r="J1233">
        <v>19.724967084014001</v>
      </c>
      <c r="K1233">
        <v>2067.3773902846601</v>
      </c>
      <c r="L1233">
        <v>1.30491421750104</v>
      </c>
      <c r="M1233">
        <v>39.160906638038902</v>
      </c>
      <c r="N1233">
        <v>1570.25149875644</v>
      </c>
      <c r="O1233">
        <v>2144.17579388382</v>
      </c>
      <c r="P1233">
        <v>332.73159328220601</v>
      </c>
      <c r="Q1233">
        <v>113.41262564732099</v>
      </c>
      <c r="R1233">
        <v>591.53554493365903</v>
      </c>
      <c r="S1233">
        <v>63304.0831836047</v>
      </c>
      <c r="T1233">
        <v>685.23324999998999</v>
      </c>
      <c r="U1233">
        <v>0</v>
      </c>
      <c r="V1233">
        <v>313.98628562657802</v>
      </c>
      <c r="W1233">
        <v>5568.7503923778704</v>
      </c>
    </row>
    <row r="1234" spans="1:23" x14ac:dyDescent="0.3">
      <c r="A1234" t="s">
        <v>369</v>
      </c>
      <c r="B1234" t="s">
        <v>10</v>
      </c>
      <c r="C1234" t="s">
        <v>29</v>
      </c>
      <c r="D1234" t="s">
        <v>335</v>
      </c>
      <c r="E1234" t="s">
        <v>64</v>
      </c>
      <c r="F1234">
        <v>504.177649581791</v>
      </c>
      <c r="G1234">
        <v>437.96215685314598</v>
      </c>
      <c r="H1234">
        <v>25.391166374530801</v>
      </c>
      <c r="I1234">
        <v>8.6674636797306697</v>
      </c>
      <c r="J1234">
        <v>17.689175850718701</v>
      </c>
      <c r="K1234">
        <v>1924.96049629613</v>
      </c>
      <c r="L1234">
        <v>0.94032920962743205</v>
      </c>
      <c r="M1234">
        <v>32.793885172576204</v>
      </c>
      <c r="N1234">
        <v>1527.2119467827199</v>
      </c>
      <c r="O1234">
        <v>1879.7139735652099</v>
      </c>
      <c r="P1234">
        <v>350.35079903734299</v>
      </c>
      <c r="Q1234">
        <v>110.691856571435</v>
      </c>
      <c r="R1234">
        <v>635.23581076940604</v>
      </c>
      <c r="S1234">
        <v>62997.007929696199</v>
      </c>
      <c r="T1234">
        <v>426.31</v>
      </c>
      <c r="U1234">
        <v>0</v>
      </c>
      <c r="V1234">
        <v>349.63811390728102</v>
      </c>
      <c r="W1234">
        <v>5220.2396524896203</v>
      </c>
    </row>
    <row r="1235" spans="1:23" x14ac:dyDescent="0.3">
      <c r="A1235" t="s">
        <v>369</v>
      </c>
      <c r="B1235" t="s">
        <v>10</v>
      </c>
      <c r="C1235" t="s">
        <v>29</v>
      </c>
      <c r="D1235" t="s">
        <v>335</v>
      </c>
      <c r="E1235" t="s">
        <v>65</v>
      </c>
      <c r="F1235">
        <v>527.26888691015301</v>
      </c>
      <c r="G1235">
        <v>460.799012715711</v>
      </c>
      <c r="H1235">
        <v>31.783710121130699</v>
      </c>
      <c r="I1235">
        <v>9.3834929983726507</v>
      </c>
      <c r="J1235">
        <v>19.997522149150502</v>
      </c>
      <c r="K1235">
        <v>2067.8578739620398</v>
      </c>
      <c r="L1235">
        <v>0.94960856638730795</v>
      </c>
      <c r="M1235">
        <v>38.684063327525003</v>
      </c>
      <c r="N1235">
        <v>1567.9027122310499</v>
      </c>
      <c r="O1235">
        <v>2159.6279112704901</v>
      </c>
      <c r="P1235">
        <v>375.79143990064199</v>
      </c>
      <c r="Q1235">
        <v>118.606516508265</v>
      </c>
      <c r="R1235">
        <v>681.50964658013004</v>
      </c>
      <c r="S1235">
        <v>62997.007929696199</v>
      </c>
      <c r="T1235">
        <v>426.31</v>
      </c>
      <c r="U1235">
        <v>0</v>
      </c>
      <c r="V1235">
        <v>438.35074470377799</v>
      </c>
      <c r="W1235">
        <v>5741.7238631574301</v>
      </c>
    </row>
    <row r="1236" spans="1:23" x14ac:dyDescent="0.3">
      <c r="A1236" t="s">
        <v>369</v>
      </c>
      <c r="B1236" t="s">
        <v>10</v>
      </c>
      <c r="C1236" t="s">
        <v>29</v>
      </c>
      <c r="D1236" t="s">
        <v>335</v>
      </c>
      <c r="E1236" t="s">
        <v>66</v>
      </c>
      <c r="F1236">
        <v>520.79284477794602</v>
      </c>
      <c r="G1236">
        <v>454.31842218723199</v>
      </c>
      <c r="H1236">
        <v>33.076350656147703</v>
      </c>
      <c r="I1236">
        <v>9.3874881290228398</v>
      </c>
      <c r="J1236">
        <v>20.122153815224401</v>
      </c>
      <c r="K1236">
        <v>2062.7017294463299</v>
      </c>
      <c r="L1236">
        <v>0.967456068111892</v>
      </c>
      <c r="M1236">
        <v>39.272057570679699</v>
      </c>
      <c r="N1236">
        <v>1572.0175179011801</v>
      </c>
      <c r="O1236">
        <v>2187.18737987963</v>
      </c>
      <c r="P1236">
        <v>375.38457175923998</v>
      </c>
      <c r="Q1236">
        <v>118.48237111432699</v>
      </c>
      <c r="R1236">
        <v>680.76667483383505</v>
      </c>
      <c r="S1236">
        <v>62997.007929696199</v>
      </c>
      <c r="T1236">
        <v>426.31</v>
      </c>
      <c r="U1236">
        <v>0</v>
      </c>
      <c r="V1236">
        <v>455.64251505355003</v>
      </c>
      <c r="W1236">
        <v>5770.2080730071102</v>
      </c>
    </row>
    <row r="1237" spans="1:23" x14ac:dyDescent="0.3">
      <c r="A1237" t="s">
        <v>369</v>
      </c>
      <c r="B1237" t="s">
        <v>10</v>
      </c>
      <c r="C1237" t="s">
        <v>29</v>
      </c>
      <c r="D1237" t="s">
        <v>335</v>
      </c>
      <c r="E1237" t="s">
        <v>67</v>
      </c>
      <c r="F1237">
        <v>510.99177046110498</v>
      </c>
      <c r="G1237">
        <v>444.61820384985703</v>
      </c>
      <c r="H1237">
        <v>30.424505184314299</v>
      </c>
      <c r="I1237">
        <v>9.2334861724656392</v>
      </c>
      <c r="J1237">
        <v>17.9776730660105</v>
      </c>
      <c r="K1237">
        <v>2046.13974960824</v>
      </c>
      <c r="L1237">
        <v>0.95835725192451304</v>
      </c>
      <c r="M1237">
        <v>33.767007572941097</v>
      </c>
      <c r="N1237">
        <v>1538.9589583459101</v>
      </c>
      <c r="O1237">
        <v>1954.84629943246</v>
      </c>
      <c r="P1237">
        <v>375.67103473577902</v>
      </c>
      <c r="Q1237">
        <v>118.414320883543</v>
      </c>
      <c r="R1237">
        <v>681.47475195505604</v>
      </c>
      <c r="S1237">
        <v>62997.007929696199</v>
      </c>
      <c r="T1237">
        <v>426.31</v>
      </c>
      <c r="U1237">
        <v>0</v>
      </c>
      <c r="V1237">
        <v>418.67453931493202</v>
      </c>
      <c r="W1237">
        <v>5537.8381697146597</v>
      </c>
    </row>
    <row r="1238" spans="1:23" x14ac:dyDescent="0.3">
      <c r="A1238" t="s">
        <v>369</v>
      </c>
      <c r="B1238" t="s">
        <v>10</v>
      </c>
      <c r="C1238" t="s">
        <v>29</v>
      </c>
      <c r="D1238" t="s">
        <v>336</v>
      </c>
      <c r="E1238" t="s">
        <v>68</v>
      </c>
      <c r="F1238">
        <v>459.44698120956201</v>
      </c>
      <c r="G1238">
        <v>391.46400607720898</v>
      </c>
      <c r="H1238">
        <v>25.455373410837701</v>
      </c>
      <c r="I1238">
        <v>9.5544728774329801</v>
      </c>
      <c r="J1238">
        <v>13.3283692281576</v>
      </c>
      <c r="K1238">
        <v>1819.6699333353499</v>
      </c>
      <c r="L1238">
        <v>0.85171605905555003</v>
      </c>
      <c r="M1238">
        <v>28.487857592106199</v>
      </c>
      <c r="N1238">
        <v>1387.78001512027</v>
      </c>
      <c r="O1238">
        <v>1537.0960060114701</v>
      </c>
      <c r="P1238">
        <v>309.53728738767597</v>
      </c>
      <c r="Q1238">
        <v>97.239157090342403</v>
      </c>
      <c r="R1238">
        <v>560.31069707001598</v>
      </c>
      <c r="S1238">
        <v>64679.570481444302</v>
      </c>
      <c r="T1238">
        <v>398.27499999999998</v>
      </c>
      <c r="U1238">
        <v>0</v>
      </c>
      <c r="V1238">
        <v>354.76577327512001</v>
      </c>
      <c r="W1238">
        <v>4876.8619679650601</v>
      </c>
    </row>
    <row r="1239" spans="1:23" x14ac:dyDescent="0.3">
      <c r="A1239" t="s">
        <v>369</v>
      </c>
      <c r="B1239" t="s">
        <v>10</v>
      </c>
      <c r="C1239" t="s">
        <v>29</v>
      </c>
      <c r="D1239" t="s">
        <v>336</v>
      </c>
      <c r="E1239" t="s">
        <v>69</v>
      </c>
      <c r="F1239">
        <v>468.26914914849402</v>
      </c>
      <c r="G1239">
        <v>400.16415557090897</v>
      </c>
      <c r="H1239">
        <v>35.919054528039403</v>
      </c>
      <c r="I1239">
        <v>9.9003201831973993</v>
      </c>
      <c r="J1239">
        <v>14.4129731282964</v>
      </c>
      <c r="K1239">
        <v>1875.12774699222</v>
      </c>
      <c r="L1239">
        <v>0.83624968981593595</v>
      </c>
      <c r="M1239">
        <v>32.290587242722196</v>
      </c>
      <c r="N1239">
        <v>1405.92491808675</v>
      </c>
      <c r="O1239">
        <v>1684.74246020182</v>
      </c>
      <c r="P1239">
        <v>318.01649745353399</v>
      </c>
      <c r="Q1239">
        <v>99.890101954464598</v>
      </c>
      <c r="R1239">
        <v>575.67432455640801</v>
      </c>
      <c r="S1239">
        <v>64679.570481444302</v>
      </c>
      <c r="T1239">
        <v>398.27499999999998</v>
      </c>
      <c r="U1239">
        <v>0</v>
      </c>
      <c r="V1239">
        <v>497.72697463077702</v>
      </c>
      <c r="W1239">
        <v>5124.0005998479701</v>
      </c>
    </row>
    <row r="1240" spans="1:23" x14ac:dyDescent="0.3">
      <c r="A1240" t="s">
        <v>369</v>
      </c>
      <c r="B1240" t="s">
        <v>10</v>
      </c>
      <c r="C1240" t="s">
        <v>29</v>
      </c>
      <c r="D1240" t="s">
        <v>336</v>
      </c>
      <c r="E1240" t="s">
        <v>70</v>
      </c>
      <c r="F1240">
        <v>466.89661893452802</v>
      </c>
      <c r="G1240">
        <v>398.78609263723598</v>
      </c>
      <c r="H1240">
        <v>39.3045966931804</v>
      </c>
      <c r="I1240">
        <v>9.8978774654341297</v>
      </c>
      <c r="J1240">
        <v>14.6336888395423</v>
      </c>
      <c r="K1240">
        <v>1869.9952022965699</v>
      </c>
      <c r="L1240">
        <v>0.87181767272696797</v>
      </c>
      <c r="M1240">
        <v>33.252327111709299</v>
      </c>
      <c r="N1240">
        <v>1410.5415800809801</v>
      </c>
      <c r="O1240">
        <v>1722.5442547298601</v>
      </c>
      <c r="P1240">
        <v>316.79972137035702</v>
      </c>
      <c r="Q1240">
        <v>99.540990553514604</v>
      </c>
      <c r="R1240">
        <v>573.43257696452099</v>
      </c>
      <c r="S1240">
        <v>64679.570481444302</v>
      </c>
      <c r="T1240">
        <v>398.27499999999998</v>
      </c>
      <c r="U1240">
        <v>0</v>
      </c>
      <c r="V1240">
        <v>543.27750133819495</v>
      </c>
      <c r="W1240">
        <v>5159.28463497351</v>
      </c>
    </row>
    <row r="1241" spans="1:23" x14ac:dyDescent="0.3">
      <c r="A1241" t="s">
        <v>369</v>
      </c>
      <c r="B1241" t="s">
        <v>10</v>
      </c>
      <c r="C1241" t="s">
        <v>29</v>
      </c>
      <c r="D1241" t="s">
        <v>336</v>
      </c>
      <c r="E1241" t="s">
        <v>71</v>
      </c>
      <c r="F1241">
        <v>473.552098986033</v>
      </c>
      <c r="G1241">
        <v>405.45523198298503</v>
      </c>
      <c r="H1241">
        <v>37.1189782001629</v>
      </c>
      <c r="I1241">
        <v>9.9640224330844696</v>
      </c>
      <c r="J1241">
        <v>13.519842029877401</v>
      </c>
      <c r="K1241">
        <v>1898.6870050088301</v>
      </c>
      <c r="L1241">
        <v>0.897247221184725</v>
      </c>
      <c r="M1241">
        <v>28.787727714020399</v>
      </c>
      <c r="N1241">
        <v>1392.41653044131</v>
      </c>
      <c r="O1241">
        <v>1572.9218430236001</v>
      </c>
      <c r="P1241">
        <v>323.62593864035</v>
      </c>
      <c r="Q1241">
        <v>101.527641108354</v>
      </c>
      <c r="R1241">
        <v>585.97566144398002</v>
      </c>
      <c r="S1241">
        <v>64679.570481444302</v>
      </c>
      <c r="T1241">
        <v>398.27499999999998</v>
      </c>
      <c r="U1241">
        <v>0</v>
      </c>
      <c r="V1241">
        <v>512.58826564958804</v>
      </c>
      <c r="W1241">
        <v>5062.2016762406502</v>
      </c>
    </row>
    <row r="1242" spans="1:23" x14ac:dyDescent="0.3">
      <c r="A1242" t="s">
        <v>369</v>
      </c>
      <c r="B1242" t="s">
        <v>10</v>
      </c>
      <c r="C1242" t="s">
        <v>29</v>
      </c>
      <c r="D1242" t="s">
        <v>337</v>
      </c>
      <c r="E1242" t="s">
        <v>72</v>
      </c>
      <c r="F1242">
        <v>451.96810857417699</v>
      </c>
      <c r="G1242">
        <v>384.13861851409001</v>
      </c>
      <c r="H1242">
        <v>35.979390305850302</v>
      </c>
      <c r="I1242">
        <v>10.2425156774966</v>
      </c>
      <c r="J1242">
        <v>12.0439605821495</v>
      </c>
      <c r="K1242">
        <v>1769.8268604295599</v>
      </c>
      <c r="L1242">
        <v>0.74783690056095697</v>
      </c>
      <c r="M1242">
        <v>25.427689556236601</v>
      </c>
      <c r="N1242">
        <v>1275.23660531578</v>
      </c>
      <c r="O1242">
        <v>1486.4275376522501</v>
      </c>
      <c r="P1242">
        <v>336.192860907637</v>
      </c>
      <c r="Q1242">
        <v>99.409644623536707</v>
      </c>
      <c r="R1242">
        <v>618.08868516481402</v>
      </c>
      <c r="S1242">
        <v>64465.602509250602</v>
      </c>
      <c r="T1242">
        <v>312.39</v>
      </c>
      <c r="U1242">
        <v>0</v>
      </c>
      <c r="V1242">
        <v>499.11194819494</v>
      </c>
      <c r="W1242">
        <v>4704.6758644144002</v>
      </c>
    </row>
    <row r="1243" spans="1:23" x14ac:dyDescent="0.3">
      <c r="A1243" t="s">
        <v>369</v>
      </c>
      <c r="B1243" t="s">
        <v>10</v>
      </c>
      <c r="C1243" t="s">
        <v>29</v>
      </c>
      <c r="D1243" t="s">
        <v>337</v>
      </c>
      <c r="E1243" t="s">
        <v>73</v>
      </c>
      <c r="F1243">
        <v>471.73000902832803</v>
      </c>
      <c r="G1243">
        <v>403.63786041857998</v>
      </c>
      <c r="H1243">
        <v>44.156591649335198</v>
      </c>
      <c r="I1243">
        <v>11.0840821191827</v>
      </c>
      <c r="J1243">
        <v>13.4597978183431</v>
      </c>
      <c r="K1243">
        <v>1906.5951296446201</v>
      </c>
      <c r="L1243">
        <v>0.75807915802515402</v>
      </c>
      <c r="M1243">
        <v>29.678041313647501</v>
      </c>
      <c r="N1243">
        <v>1298.8797218549801</v>
      </c>
      <c r="O1243">
        <v>1687.4870751283199</v>
      </c>
      <c r="P1243">
        <v>362.36085616456802</v>
      </c>
      <c r="Q1243">
        <v>106.973568133965</v>
      </c>
      <c r="R1243">
        <v>666.40514080726905</v>
      </c>
      <c r="S1243">
        <v>64465.602509250602</v>
      </c>
      <c r="T1243">
        <v>312.39</v>
      </c>
      <c r="U1243">
        <v>0</v>
      </c>
      <c r="V1243">
        <v>612.07270469216996</v>
      </c>
      <c r="W1243">
        <v>5165.5282696077602</v>
      </c>
    </row>
    <row r="1244" spans="1:23" x14ac:dyDescent="0.3">
      <c r="A1244" t="s">
        <v>369</v>
      </c>
      <c r="B1244" t="s">
        <v>10</v>
      </c>
      <c r="C1244" t="s">
        <v>29</v>
      </c>
      <c r="D1244" t="s">
        <v>337</v>
      </c>
      <c r="E1244" t="s">
        <v>74</v>
      </c>
      <c r="F1244">
        <v>469.65563879285401</v>
      </c>
      <c r="G1244">
        <v>401.55182727520997</v>
      </c>
      <c r="H1244">
        <v>47.628619375835498</v>
      </c>
      <c r="I1244">
        <v>11.0934680614168</v>
      </c>
      <c r="J1244">
        <v>13.787499004221599</v>
      </c>
      <c r="K1244">
        <v>1904.45791015029</v>
      </c>
      <c r="L1244">
        <v>0.77466330501562297</v>
      </c>
      <c r="M1244">
        <v>30.936480318408901</v>
      </c>
      <c r="N1244">
        <v>1304.5996591614801</v>
      </c>
      <c r="O1244">
        <v>1734.85299513935</v>
      </c>
      <c r="P1244">
        <v>361.68986436480998</v>
      </c>
      <c r="Q1244">
        <v>106.80433316110199</v>
      </c>
      <c r="R1244">
        <v>665.136725745587</v>
      </c>
      <c r="S1244">
        <v>64465.602509250602</v>
      </c>
      <c r="T1244">
        <v>312.39</v>
      </c>
      <c r="U1244">
        <v>0</v>
      </c>
      <c r="V1244">
        <v>659.49900459546302</v>
      </c>
      <c r="W1244">
        <v>5212.8822429655102</v>
      </c>
    </row>
    <row r="1245" spans="1:23" x14ac:dyDescent="0.3">
      <c r="A1245" t="s">
        <v>369</v>
      </c>
      <c r="B1245" t="s">
        <v>10</v>
      </c>
      <c r="C1245" t="s">
        <v>29</v>
      </c>
      <c r="D1245" t="s">
        <v>337</v>
      </c>
      <c r="E1245" t="s">
        <v>75</v>
      </c>
      <c r="F1245">
        <v>460.007678564473</v>
      </c>
      <c r="G1245">
        <v>392.01947109307503</v>
      </c>
      <c r="H1245">
        <v>45.3591324654072</v>
      </c>
      <c r="I1245">
        <v>10.809710881751499</v>
      </c>
      <c r="J1245">
        <v>12.344342088666499</v>
      </c>
      <c r="K1245">
        <v>1862.9119219399699</v>
      </c>
      <c r="L1245">
        <v>0.75614176220446805</v>
      </c>
      <c r="M1245">
        <v>26.357898802242602</v>
      </c>
      <c r="N1245">
        <v>1283.3349342709901</v>
      </c>
      <c r="O1245">
        <v>1555.1106365199901</v>
      </c>
      <c r="P1245">
        <v>355.60183154295498</v>
      </c>
      <c r="Q1245">
        <v>104.927680955745</v>
      </c>
      <c r="R1245">
        <v>654.03515296358398</v>
      </c>
      <c r="S1245">
        <v>64465.602509250602</v>
      </c>
      <c r="T1245">
        <v>312.39</v>
      </c>
      <c r="U1245">
        <v>0</v>
      </c>
      <c r="V1245">
        <v>627.772474623383</v>
      </c>
      <c r="W1245">
        <v>4960.6568708061805</v>
      </c>
    </row>
    <row r="1246" spans="1:23" x14ac:dyDescent="0.3">
      <c r="A1246" t="s">
        <v>369</v>
      </c>
      <c r="B1246" t="s">
        <v>10</v>
      </c>
      <c r="C1246" t="s">
        <v>29</v>
      </c>
      <c r="D1246" t="s">
        <v>338</v>
      </c>
      <c r="E1246" t="s">
        <v>76</v>
      </c>
      <c r="F1246">
        <v>416.67951209636999</v>
      </c>
      <c r="G1246">
        <v>343.64147911138599</v>
      </c>
      <c r="H1246">
        <v>42.132950005570898</v>
      </c>
      <c r="I1246">
        <v>9.9366357697033898</v>
      </c>
      <c r="J1246">
        <v>11.094844416476199</v>
      </c>
      <c r="K1246">
        <v>1558.42907619018</v>
      </c>
      <c r="L1246">
        <v>0.74335047341420402</v>
      </c>
      <c r="M1246">
        <v>21.0347637067654</v>
      </c>
      <c r="N1246">
        <v>1165.0845712989999</v>
      </c>
      <c r="O1246">
        <v>1308.7368685567001</v>
      </c>
      <c r="P1246">
        <v>293.55766339671601</v>
      </c>
      <c r="Q1246">
        <v>85.990445002743698</v>
      </c>
      <c r="R1246">
        <v>539.35966082284097</v>
      </c>
      <c r="S1246">
        <v>69833.843862350695</v>
      </c>
      <c r="T1246">
        <v>260.32499999999999</v>
      </c>
      <c r="U1246">
        <v>0</v>
      </c>
      <c r="V1246">
        <v>580.91138787644604</v>
      </c>
      <c r="W1246">
        <v>4147.6434836604703</v>
      </c>
    </row>
    <row r="1247" spans="1:23" x14ac:dyDescent="0.3">
      <c r="A1247" t="s">
        <v>369</v>
      </c>
      <c r="B1247" t="s">
        <v>10</v>
      </c>
      <c r="C1247" t="s">
        <v>29</v>
      </c>
      <c r="D1247" t="s">
        <v>338</v>
      </c>
      <c r="E1247" t="s">
        <v>77</v>
      </c>
      <c r="F1247">
        <v>438.66402030551399</v>
      </c>
      <c r="G1247">
        <v>365.34028877447599</v>
      </c>
      <c r="H1247">
        <v>50.729009387528798</v>
      </c>
      <c r="I1247">
        <v>10.8680852095908</v>
      </c>
      <c r="J1247">
        <v>12.4828602909396</v>
      </c>
      <c r="K1247">
        <v>1694.3990969531901</v>
      </c>
      <c r="L1247">
        <v>0.73573868692413202</v>
      </c>
      <c r="M1247">
        <v>24.715821374812901</v>
      </c>
      <c r="N1247">
        <v>1187.65251080804</v>
      </c>
      <c r="O1247">
        <v>1502.5406939918901</v>
      </c>
      <c r="P1247">
        <v>319.10237928164503</v>
      </c>
      <c r="Q1247">
        <v>93.2951323911755</v>
      </c>
      <c r="R1247">
        <v>586.50427612027397</v>
      </c>
      <c r="S1247">
        <v>69833.843862350695</v>
      </c>
      <c r="T1247">
        <v>260.32499999999999</v>
      </c>
      <c r="U1247">
        <v>0</v>
      </c>
      <c r="V1247">
        <v>698.782361688077</v>
      </c>
      <c r="W1247">
        <v>4607.9560664540604</v>
      </c>
    </row>
    <row r="1248" spans="1:23" x14ac:dyDescent="0.3">
      <c r="A1248" t="s">
        <v>369</v>
      </c>
      <c r="B1248" t="s">
        <v>10</v>
      </c>
      <c r="C1248" t="s">
        <v>29</v>
      </c>
      <c r="D1248" t="s">
        <v>338</v>
      </c>
      <c r="E1248" t="s">
        <v>78</v>
      </c>
      <c r="F1248">
        <v>436.61042039581002</v>
      </c>
      <c r="G1248">
        <v>363.28174575622802</v>
      </c>
      <c r="H1248">
        <v>52.475180990459101</v>
      </c>
      <c r="I1248">
        <v>10.861255820991801</v>
      </c>
      <c r="J1248">
        <v>12.724035166756799</v>
      </c>
      <c r="K1248">
        <v>1689.8308396037201</v>
      </c>
      <c r="L1248">
        <v>0.76973510089917196</v>
      </c>
      <c r="M1248">
        <v>25.481421453312102</v>
      </c>
      <c r="N1248">
        <v>1191.33288647981</v>
      </c>
      <c r="O1248">
        <v>1533.4379310577499</v>
      </c>
      <c r="P1248">
        <v>318.07207185739497</v>
      </c>
      <c r="Q1248">
        <v>93.025573062005094</v>
      </c>
      <c r="R1248">
        <v>584.57304966472304</v>
      </c>
      <c r="S1248">
        <v>69833.843862350695</v>
      </c>
      <c r="T1248">
        <v>260.32499999999999</v>
      </c>
      <c r="U1248">
        <v>0</v>
      </c>
      <c r="V1248">
        <v>722.47766505940501</v>
      </c>
      <c r="W1248">
        <v>4637.9096163152799</v>
      </c>
    </row>
    <row r="1249" spans="1:23" x14ac:dyDescent="0.3">
      <c r="A1249" t="s">
        <v>369</v>
      </c>
      <c r="B1249" t="s">
        <v>10</v>
      </c>
      <c r="C1249" t="s">
        <v>29</v>
      </c>
      <c r="D1249" t="s">
        <v>338</v>
      </c>
      <c r="E1249" t="s">
        <v>79</v>
      </c>
      <c r="F1249">
        <v>434.031474135586</v>
      </c>
      <c r="G1249">
        <v>360.73736680974798</v>
      </c>
      <c r="H1249">
        <v>48.636983906020397</v>
      </c>
      <c r="I1249">
        <v>10.8505545663484</v>
      </c>
      <c r="J1249">
        <v>11.5907679787425</v>
      </c>
      <c r="K1249">
        <v>1698.6751115237601</v>
      </c>
      <c r="L1249">
        <v>0.76122661871060704</v>
      </c>
      <c r="M1249">
        <v>22.063155495969799</v>
      </c>
      <c r="N1249">
        <v>1175.80079796416</v>
      </c>
      <c r="O1249">
        <v>1402.62039952953</v>
      </c>
      <c r="P1249">
        <v>322.13890489953502</v>
      </c>
      <c r="Q1249">
        <v>94.055168475567697</v>
      </c>
      <c r="R1249">
        <v>592.23677100856298</v>
      </c>
      <c r="S1249">
        <v>69833.843862350695</v>
      </c>
      <c r="T1249">
        <v>260.32499999999999</v>
      </c>
      <c r="U1249">
        <v>0</v>
      </c>
      <c r="V1249">
        <v>669.84159387545003</v>
      </c>
      <c r="W1249">
        <v>4522.2782112033501</v>
      </c>
    </row>
    <row r="1250" spans="1:23" x14ac:dyDescent="0.3">
      <c r="A1250" t="s">
        <v>369</v>
      </c>
      <c r="B1250" t="s">
        <v>10</v>
      </c>
      <c r="C1250" t="s">
        <v>29</v>
      </c>
      <c r="D1250" t="s">
        <v>339</v>
      </c>
      <c r="E1250" t="s">
        <v>80</v>
      </c>
      <c r="F1250">
        <v>418.30930105706102</v>
      </c>
      <c r="G1250">
        <v>338.73437572623902</v>
      </c>
      <c r="H1250">
        <v>54.431618927141599</v>
      </c>
      <c r="I1250">
        <v>10.641159789906601</v>
      </c>
      <c r="J1250">
        <v>12.2981627625078</v>
      </c>
      <c r="K1250">
        <v>1465.22872568252</v>
      </c>
      <c r="L1250">
        <v>0.67121124041277103</v>
      </c>
      <c r="M1250">
        <v>23.858095184321002</v>
      </c>
      <c r="N1250">
        <v>1179.67690919558</v>
      </c>
      <c r="O1250">
        <v>1345.7549926271699</v>
      </c>
      <c r="P1250">
        <v>304.47427285298602</v>
      </c>
      <c r="Q1250">
        <v>85.036192062761899</v>
      </c>
      <c r="R1250">
        <v>564.37669198171204</v>
      </c>
      <c r="S1250">
        <v>76202.409429146399</v>
      </c>
      <c r="T1250">
        <v>208.26</v>
      </c>
      <c r="U1250">
        <v>0</v>
      </c>
      <c r="V1250">
        <v>757.70577860250205</v>
      </c>
      <c r="W1250">
        <v>4182.3879565164298</v>
      </c>
    </row>
    <row r="1251" spans="1:23" x14ac:dyDescent="0.3">
      <c r="A1251" t="s">
        <v>369</v>
      </c>
      <c r="B1251" t="s">
        <v>10</v>
      </c>
      <c r="C1251" t="s">
        <v>29</v>
      </c>
      <c r="D1251" t="s">
        <v>339</v>
      </c>
      <c r="E1251" t="s">
        <v>81</v>
      </c>
      <c r="F1251">
        <v>436.52636143368102</v>
      </c>
      <c r="G1251">
        <v>356.73009834910403</v>
      </c>
      <c r="H1251">
        <v>69.637318646082406</v>
      </c>
      <c r="I1251">
        <v>11.3105072046678</v>
      </c>
      <c r="J1251">
        <v>13.8681873640563</v>
      </c>
      <c r="K1251">
        <v>1554.1671853036</v>
      </c>
      <c r="L1251">
        <v>0.699368900189836</v>
      </c>
      <c r="M1251">
        <v>28.234137138812301</v>
      </c>
      <c r="N1251">
        <v>1201.96654847739</v>
      </c>
      <c r="O1251">
        <v>1538.7653733529201</v>
      </c>
      <c r="P1251">
        <v>321.838530055908</v>
      </c>
      <c r="Q1251">
        <v>89.859256037307105</v>
      </c>
      <c r="R1251">
        <v>596.59464115503602</v>
      </c>
      <c r="S1251">
        <v>76202.409429146399</v>
      </c>
      <c r="T1251">
        <v>208.26</v>
      </c>
      <c r="U1251">
        <v>0</v>
      </c>
      <c r="V1251">
        <v>967.64111308799795</v>
      </c>
      <c r="W1251">
        <v>4539.6387080390396</v>
      </c>
    </row>
    <row r="1252" spans="1:23" x14ac:dyDescent="0.3">
      <c r="A1252" t="s">
        <v>369</v>
      </c>
      <c r="B1252" t="s">
        <v>10</v>
      </c>
      <c r="C1252" t="s">
        <v>29</v>
      </c>
      <c r="D1252" t="s">
        <v>339</v>
      </c>
      <c r="E1252" t="s">
        <v>177</v>
      </c>
      <c r="F1252">
        <v>435.320805452375</v>
      </c>
      <c r="G1252">
        <v>355.54780986156101</v>
      </c>
      <c r="H1252">
        <v>78.792760299616504</v>
      </c>
      <c r="I1252">
        <v>11.187943348747501</v>
      </c>
      <c r="J1252">
        <v>14.1971847946062</v>
      </c>
      <c r="K1252">
        <v>1535.38451770093</v>
      </c>
      <c r="L1252">
        <v>0.720084325362783</v>
      </c>
      <c r="M1252">
        <v>29.324561786583899</v>
      </c>
      <c r="N1252">
        <v>1206.91164449911</v>
      </c>
      <c r="O1252">
        <v>1581.8029462571701</v>
      </c>
      <c r="P1252">
        <v>317.04818684244202</v>
      </c>
      <c r="Q1252">
        <v>88.632301380817907</v>
      </c>
      <c r="R1252">
        <v>587.58370996473002</v>
      </c>
      <c r="S1252">
        <v>76202.409429146399</v>
      </c>
      <c r="T1252">
        <v>208.26</v>
      </c>
      <c r="U1252">
        <v>0</v>
      </c>
      <c r="V1252">
        <v>1093.16698187161</v>
      </c>
      <c r="W1252">
        <v>4557.0554740635898</v>
      </c>
    </row>
    <row r="1253" spans="1:23" x14ac:dyDescent="0.3">
      <c r="A1253" t="s">
        <v>369</v>
      </c>
      <c r="B1253" t="s">
        <v>10</v>
      </c>
      <c r="C1253" t="s">
        <v>29</v>
      </c>
      <c r="D1253" t="s">
        <v>339</v>
      </c>
      <c r="E1253" t="s">
        <v>178</v>
      </c>
      <c r="F1253">
        <v>434.68779083535799</v>
      </c>
      <c r="G1253">
        <v>354.91103431686702</v>
      </c>
      <c r="H1253">
        <v>69.772420090153204</v>
      </c>
      <c r="I1253">
        <v>11.315328557746</v>
      </c>
      <c r="J1253">
        <v>13.125893626504901</v>
      </c>
      <c r="K1253">
        <v>1554.2839006945401</v>
      </c>
      <c r="L1253">
        <v>0.71836723368036803</v>
      </c>
      <c r="M1253">
        <v>25.6080403395896</v>
      </c>
      <c r="N1253">
        <v>1190.96676983968</v>
      </c>
      <c r="O1253">
        <v>1444.5407374378599</v>
      </c>
      <c r="P1253">
        <v>323.392695452255</v>
      </c>
      <c r="Q1253">
        <v>90.207164316877396</v>
      </c>
      <c r="R1253">
        <v>599.57758171232297</v>
      </c>
      <c r="S1253">
        <v>76202.409429146399</v>
      </c>
      <c r="T1253">
        <v>208.26</v>
      </c>
      <c r="U1253">
        <v>0</v>
      </c>
      <c r="V1253">
        <v>968.33606234049705</v>
      </c>
      <c r="W1253">
        <v>4467.5371536379498</v>
      </c>
    </row>
    <row r="1254" spans="1:23" x14ac:dyDescent="0.3">
      <c r="A1254" t="s">
        <v>369</v>
      </c>
      <c r="B1254" t="s">
        <v>10</v>
      </c>
      <c r="C1254" t="s">
        <v>29</v>
      </c>
      <c r="D1254" t="s">
        <v>340</v>
      </c>
      <c r="E1254" t="s">
        <v>192</v>
      </c>
      <c r="F1254">
        <v>403.82556401091398</v>
      </c>
      <c r="G1254">
        <v>318.33434132905398</v>
      </c>
      <c r="H1254">
        <v>65.553255806904801</v>
      </c>
      <c r="I1254">
        <v>11.077690159459101</v>
      </c>
      <c r="J1254">
        <v>12.1976486583842</v>
      </c>
      <c r="K1254">
        <v>1319.28059031827</v>
      </c>
      <c r="L1254">
        <v>0.90899791945809405</v>
      </c>
      <c r="M1254">
        <v>19.9897445638756</v>
      </c>
      <c r="N1254">
        <v>1058.4087704312799</v>
      </c>
      <c r="O1254">
        <v>1214.2205123542401</v>
      </c>
      <c r="P1254">
        <v>298.43093044348598</v>
      </c>
      <c r="Q1254">
        <v>81.110195582290999</v>
      </c>
      <c r="R1254">
        <v>555.89039839787802</v>
      </c>
      <c r="S1254">
        <v>82057.905627167798</v>
      </c>
      <c r="T1254">
        <v>156.19499999999999</v>
      </c>
      <c r="U1254">
        <v>0</v>
      </c>
      <c r="V1254">
        <v>911.91384007200998</v>
      </c>
      <c r="W1254">
        <v>3890.7414848785302</v>
      </c>
    </row>
    <row r="1255" spans="1:23" x14ac:dyDescent="0.3">
      <c r="A1255" t="s">
        <v>369</v>
      </c>
      <c r="B1255" t="s">
        <v>10</v>
      </c>
      <c r="C1255" t="s">
        <v>29</v>
      </c>
      <c r="D1255" t="s">
        <v>340</v>
      </c>
      <c r="E1255" t="s">
        <v>194</v>
      </c>
      <c r="F1255">
        <v>426.23740205973797</v>
      </c>
      <c r="G1255">
        <v>340.41324433269398</v>
      </c>
      <c r="H1255">
        <v>74.616320631029694</v>
      </c>
      <c r="I1255">
        <v>12.2006293913915</v>
      </c>
      <c r="J1255">
        <v>13.4603682556258</v>
      </c>
      <c r="K1255">
        <v>1447.42216985141</v>
      </c>
      <c r="L1255">
        <v>0.95241109105761401</v>
      </c>
      <c r="M1255">
        <v>22.798468550549298</v>
      </c>
      <c r="N1255">
        <v>1077.7856232238501</v>
      </c>
      <c r="O1255">
        <v>1379.5749061491699</v>
      </c>
      <c r="P1255">
        <v>328.20787572577802</v>
      </c>
      <c r="Q1255">
        <v>88.9516244743877</v>
      </c>
      <c r="R1255">
        <v>611.65428965416299</v>
      </c>
      <c r="S1255">
        <v>82057.905627167798</v>
      </c>
      <c r="T1255">
        <v>156.19499999999999</v>
      </c>
      <c r="U1255">
        <v>0</v>
      </c>
      <c r="V1255">
        <v>1037.65935137425</v>
      </c>
      <c r="W1255">
        <v>4340.9382353087803</v>
      </c>
    </row>
    <row r="1256" spans="1:23" x14ac:dyDescent="0.3">
      <c r="A1256" t="s">
        <v>369</v>
      </c>
      <c r="B1256" t="s">
        <v>10</v>
      </c>
      <c r="C1256" t="s">
        <v>29</v>
      </c>
      <c r="D1256" t="s">
        <v>340</v>
      </c>
      <c r="E1256" t="s">
        <v>196</v>
      </c>
      <c r="F1256">
        <v>432.44137535884403</v>
      </c>
      <c r="G1256">
        <v>346.538750649679</v>
      </c>
      <c r="H1256">
        <v>72.869533261372794</v>
      </c>
      <c r="I1256">
        <v>12.4725816985028</v>
      </c>
      <c r="J1256">
        <v>13.688926139080399</v>
      </c>
      <c r="K1256">
        <v>1478.0999349029601</v>
      </c>
      <c r="L1256">
        <v>0.97998249141355298</v>
      </c>
      <c r="M1256">
        <v>23.5070123310451</v>
      </c>
      <c r="N1256">
        <v>1083.04425969764</v>
      </c>
      <c r="O1256">
        <v>1422.8379467602699</v>
      </c>
      <c r="P1256">
        <v>335.23489468111802</v>
      </c>
      <c r="Q1256">
        <v>90.809384667708997</v>
      </c>
      <c r="R1256">
        <v>624.80529662258596</v>
      </c>
      <c r="S1256">
        <v>82057.905627167798</v>
      </c>
      <c r="T1256">
        <v>156.19499999999999</v>
      </c>
      <c r="U1256">
        <v>0</v>
      </c>
      <c r="V1256">
        <v>1013.51110114244</v>
      </c>
      <c r="W1256">
        <v>4453.0295953843797</v>
      </c>
    </row>
    <row r="1257" spans="1:23" x14ac:dyDescent="0.3">
      <c r="A1257" t="s">
        <v>369</v>
      </c>
      <c r="B1257" t="s">
        <v>10</v>
      </c>
      <c r="C1257" t="s">
        <v>29</v>
      </c>
      <c r="D1257" t="s">
        <v>340</v>
      </c>
      <c r="E1257" t="s">
        <v>198</v>
      </c>
      <c r="F1257">
        <v>434.29005175900102</v>
      </c>
      <c r="G1257">
        <v>348.41255203299602</v>
      </c>
      <c r="H1257">
        <v>79.087785070781393</v>
      </c>
      <c r="I1257">
        <v>12.478320434226299</v>
      </c>
      <c r="J1257">
        <v>12.7372922773871</v>
      </c>
      <c r="K1257">
        <v>1482.7375711422101</v>
      </c>
      <c r="L1257">
        <v>0.97759625327186295</v>
      </c>
      <c r="M1257">
        <v>20.812559577557501</v>
      </c>
      <c r="N1257">
        <v>1068.6850028824399</v>
      </c>
      <c r="O1257">
        <v>1298.02394175321</v>
      </c>
      <c r="P1257">
        <v>337.25311817897</v>
      </c>
      <c r="Q1257">
        <v>91.245579552144306</v>
      </c>
      <c r="R1257">
        <v>628.69791796910795</v>
      </c>
      <c r="S1257">
        <v>82057.905627167798</v>
      </c>
      <c r="T1257">
        <v>156.19499999999999</v>
      </c>
      <c r="U1257">
        <v>0</v>
      </c>
      <c r="V1257">
        <v>1099.9440193805899</v>
      </c>
      <c r="W1257">
        <v>4304.0455394836799</v>
      </c>
    </row>
    <row r="1258" spans="1:23" x14ac:dyDescent="0.3">
      <c r="A1258" t="s">
        <v>369</v>
      </c>
      <c r="B1258" t="s">
        <v>10</v>
      </c>
      <c r="C1258" t="s">
        <v>29</v>
      </c>
      <c r="D1258" t="s">
        <v>341</v>
      </c>
      <c r="E1258" t="s">
        <v>199</v>
      </c>
      <c r="F1258">
        <v>396.33412373262303</v>
      </c>
      <c r="G1258">
        <v>310.855568094452</v>
      </c>
      <c r="H1258">
        <v>88.097785952971805</v>
      </c>
      <c r="I1258">
        <v>12.035478712641501</v>
      </c>
      <c r="J1258">
        <v>14.268333461000299</v>
      </c>
      <c r="K1258">
        <v>1247.5094674469599</v>
      </c>
      <c r="L1258">
        <v>0.61861067713621998</v>
      </c>
      <c r="M1258">
        <v>25.202589262151299</v>
      </c>
      <c r="N1258">
        <v>1064.8049613708099</v>
      </c>
      <c r="O1258">
        <v>1300.2220870042499</v>
      </c>
      <c r="P1258">
        <v>313.091067418455</v>
      </c>
      <c r="Q1258">
        <v>82.460350848468096</v>
      </c>
      <c r="R1258">
        <v>586.39985601169803</v>
      </c>
      <c r="S1258">
        <v>81785.510442412706</v>
      </c>
      <c r="T1258">
        <v>104.13</v>
      </c>
      <c r="U1258">
        <v>0</v>
      </c>
      <c r="V1258">
        <v>1231.2193157146201</v>
      </c>
      <c r="W1258">
        <v>3847.6160401381098</v>
      </c>
    </row>
    <row r="1259" spans="1:23" x14ac:dyDescent="0.3">
      <c r="A1259" t="s">
        <v>369</v>
      </c>
      <c r="B1259" t="s">
        <v>10</v>
      </c>
      <c r="C1259" t="s">
        <v>29</v>
      </c>
      <c r="D1259" t="s">
        <v>341</v>
      </c>
      <c r="E1259" t="s">
        <v>203</v>
      </c>
      <c r="F1259">
        <v>419.213792822389</v>
      </c>
      <c r="G1259">
        <v>333.38799318446797</v>
      </c>
      <c r="H1259">
        <v>98.30214638308</v>
      </c>
      <c r="I1259">
        <v>13.169335397900999</v>
      </c>
      <c r="J1259">
        <v>15.938761252288399</v>
      </c>
      <c r="K1259">
        <v>1362.8681569353</v>
      </c>
      <c r="L1259">
        <v>0.62338614184091301</v>
      </c>
      <c r="M1259">
        <v>29.768641458328201</v>
      </c>
      <c r="N1259">
        <v>1090.25887538753</v>
      </c>
      <c r="O1259">
        <v>1515.13650180582</v>
      </c>
      <c r="P1259">
        <v>341.59495003705001</v>
      </c>
      <c r="Q1259">
        <v>89.774112608202302</v>
      </c>
      <c r="R1259">
        <v>640.01497198394895</v>
      </c>
      <c r="S1259">
        <v>81785.510442412706</v>
      </c>
      <c r="T1259">
        <v>104.13</v>
      </c>
      <c r="U1259">
        <v>0</v>
      </c>
      <c r="V1259">
        <v>1373.3645878417699</v>
      </c>
      <c r="W1259">
        <v>4285.2874630442102</v>
      </c>
    </row>
    <row r="1260" spans="1:23" x14ac:dyDescent="0.3">
      <c r="A1260" t="s">
        <v>369</v>
      </c>
      <c r="B1260" t="s">
        <v>10</v>
      </c>
      <c r="C1260" t="s">
        <v>29</v>
      </c>
      <c r="D1260" t="s">
        <v>341</v>
      </c>
      <c r="E1260" t="s">
        <v>207</v>
      </c>
      <c r="F1260">
        <v>420.38871393952098</v>
      </c>
      <c r="G1260">
        <v>334.57690976472202</v>
      </c>
      <c r="H1260">
        <v>99.973598168326006</v>
      </c>
      <c r="I1260">
        <v>13.1268952561914</v>
      </c>
      <c r="J1260">
        <v>15.8405889105962</v>
      </c>
      <c r="K1260">
        <v>1357.8952184499799</v>
      </c>
      <c r="L1260">
        <v>0.63402337869514502</v>
      </c>
      <c r="M1260">
        <v>29.846201243088402</v>
      </c>
      <c r="N1260">
        <v>1092.0731782953801</v>
      </c>
      <c r="O1260">
        <v>1529.0478303316299</v>
      </c>
      <c r="P1260">
        <v>340.115380254206</v>
      </c>
      <c r="Q1260">
        <v>89.408238642703907</v>
      </c>
      <c r="R1260">
        <v>637.21555625773306</v>
      </c>
      <c r="S1260">
        <v>81785.510442412706</v>
      </c>
      <c r="T1260">
        <v>104.13</v>
      </c>
      <c r="U1260">
        <v>0</v>
      </c>
      <c r="V1260">
        <v>1396.30430651242</v>
      </c>
      <c r="W1260">
        <v>4314.9661429924499</v>
      </c>
    </row>
    <row r="1261" spans="1:23" x14ac:dyDescent="0.3">
      <c r="A1261" t="s">
        <v>369</v>
      </c>
      <c r="B1261" t="s">
        <v>10</v>
      </c>
      <c r="C1261" t="s">
        <v>29</v>
      </c>
      <c r="D1261" t="s">
        <v>341</v>
      </c>
      <c r="E1261" t="s">
        <v>209</v>
      </c>
      <c r="F1261">
        <v>410.83373247281202</v>
      </c>
      <c r="G1261">
        <v>325.124109115164</v>
      </c>
      <c r="H1261">
        <v>105.980591630257</v>
      </c>
      <c r="I1261">
        <v>12.874995408195</v>
      </c>
      <c r="J1261">
        <v>14.5753261451326</v>
      </c>
      <c r="K1261">
        <v>1329.7745808837101</v>
      </c>
      <c r="L1261">
        <v>0.62776687485595195</v>
      </c>
      <c r="M1261">
        <v>26.496633327449</v>
      </c>
      <c r="N1261">
        <v>1075.10883991475</v>
      </c>
      <c r="O1261">
        <v>1379.75230632014</v>
      </c>
      <c r="P1261">
        <v>335.05271417538398</v>
      </c>
      <c r="Q1261">
        <v>88.008187406542007</v>
      </c>
      <c r="R1261">
        <v>627.81268702045895</v>
      </c>
      <c r="S1261">
        <v>81785.510442412706</v>
      </c>
      <c r="T1261">
        <v>104.13</v>
      </c>
      <c r="U1261">
        <v>0</v>
      </c>
      <c r="V1261">
        <v>1479.93280694123</v>
      </c>
      <c r="W1261">
        <v>4109.5340522073602</v>
      </c>
    </row>
    <row r="1262" spans="1:23" x14ac:dyDescent="0.3">
      <c r="A1262" t="s">
        <v>369</v>
      </c>
      <c r="B1262" t="s">
        <v>10</v>
      </c>
      <c r="C1262" t="s">
        <v>29</v>
      </c>
      <c r="D1262" t="s">
        <v>342</v>
      </c>
      <c r="E1262" t="s">
        <v>249</v>
      </c>
      <c r="F1262">
        <v>389.556567140916</v>
      </c>
      <c r="G1262">
        <v>305.90967624514798</v>
      </c>
      <c r="H1262">
        <v>80.795559719390099</v>
      </c>
      <c r="I1262">
        <v>12.7049380022988</v>
      </c>
      <c r="J1262">
        <v>13.008164442632101</v>
      </c>
      <c r="K1262">
        <v>1144.4570594762199</v>
      </c>
      <c r="L1262">
        <v>0.877476589557592</v>
      </c>
      <c r="M1262">
        <v>19.8904796723664</v>
      </c>
      <c r="N1262">
        <v>1050.4525778304101</v>
      </c>
      <c r="O1262">
        <v>1096.2176250985699</v>
      </c>
      <c r="P1262">
        <v>318.26828239904597</v>
      </c>
      <c r="Q1262">
        <v>81.804349053959896</v>
      </c>
      <c r="R1262">
        <v>598.64652644560601</v>
      </c>
      <c r="S1262">
        <v>79863.7887207655</v>
      </c>
      <c r="T1262">
        <v>52.064999999999898</v>
      </c>
      <c r="U1262">
        <v>0</v>
      </c>
      <c r="V1262">
        <v>1125.60628701563</v>
      </c>
      <c r="W1262">
        <v>3763.5405688904698</v>
      </c>
    </row>
    <row r="1263" spans="1:23" x14ac:dyDescent="0.3">
      <c r="A1263" t="s">
        <v>369</v>
      </c>
      <c r="B1263" t="s">
        <v>10</v>
      </c>
      <c r="C1263" t="s">
        <v>29</v>
      </c>
      <c r="D1263" t="s">
        <v>342</v>
      </c>
      <c r="E1263" t="s">
        <v>259</v>
      </c>
      <c r="F1263">
        <v>419.44077146108901</v>
      </c>
      <c r="G1263">
        <v>335.30885113745001</v>
      </c>
      <c r="H1263">
        <v>98.829363478731693</v>
      </c>
      <c r="I1263">
        <v>14.3562663530723</v>
      </c>
      <c r="J1263">
        <v>14.702000689607599</v>
      </c>
      <c r="K1263">
        <v>1287.7703735364</v>
      </c>
      <c r="L1263">
        <v>0.93757188424441995</v>
      </c>
      <c r="M1263">
        <v>23.0575798327021</v>
      </c>
      <c r="N1263">
        <v>1071.38295991166</v>
      </c>
      <c r="O1263">
        <v>1272.3197043766099</v>
      </c>
      <c r="P1263">
        <v>359.31642904702397</v>
      </c>
      <c r="Q1263">
        <v>92.009089270048307</v>
      </c>
      <c r="R1263">
        <v>676.26603309523</v>
      </c>
      <c r="S1263">
        <v>79863.7887207655</v>
      </c>
      <c r="T1263">
        <v>52.064999999999898</v>
      </c>
      <c r="U1263">
        <v>0</v>
      </c>
      <c r="V1263">
        <v>1374.9905889397101</v>
      </c>
      <c r="W1263">
        <v>4302.8568905484599</v>
      </c>
    </row>
    <row r="1264" spans="1:23" x14ac:dyDescent="0.3">
      <c r="A1264" t="s">
        <v>369</v>
      </c>
      <c r="B1264" t="s">
        <v>10</v>
      </c>
      <c r="C1264" t="s">
        <v>29</v>
      </c>
      <c r="D1264" t="s">
        <v>342</v>
      </c>
      <c r="E1264" t="s">
        <v>260</v>
      </c>
      <c r="F1264">
        <v>424.72330400922601</v>
      </c>
      <c r="G1264">
        <v>340.56791724241202</v>
      </c>
      <c r="H1264">
        <v>91.895156095869893</v>
      </c>
      <c r="I1264">
        <v>14.390565065615</v>
      </c>
      <c r="J1264">
        <v>15.2154751307342</v>
      </c>
      <c r="K1264">
        <v>1292.6107985204401</v>
      </c>
      <c r="L1264">
        <v>0.96542602692169899</v>
      </c>
      <c r="M1264">
        <v>24.2868019433635</v>
      </c>
      <c r="N1264">
        <v>1077.97407770209</v>
      </c>
      <c r="O1264">
        <v>1332.1908310501601</v>
      </c>
      <c r="P1264">
        <v>359.40710859961598</v>
      </c>
      <c r="Q1264">
        <v>92.099265138164796</v>
      </c>
      <c r="R1264">
        <v>676.357216332299</v>
      </c>
      <c r="S1264">
        <v>79863.7887207655</v>
      </c>
      <c r="T1264">
        <v>52.064999999999898</v>
      </c>
      <c r="U1264">
        <v>0</v>
      </c>
      <c r="V1264">
        <v>1278.8397753059601</v>
      </c>
      <c r="W1264">
        <v>4389.4973445328096</v>
      </c>
    </row>
    <row r="1265" spans="1:23" x14ac:dyDescent="0.3">
      <c r="A1265" t="s">
        <v>369</v>
      </c>
      <c r="B1265" t="s">
        <v>10</v>
      </c>
      <c r="C1265" t="s">
        <v>29</v>
      </c>
      <c r="D1265" t="s">
        <v>342</v>
      </c>
      <c r="E1265" t="s">
        <v>265</v>
      </c>
      <c r="F1265">
        <v>408.87234263298001</v>
      </c>
      <c r="G1265">
        <v>324.90938855983001</v>
      </c>
      <c r="H1265">
        <v>94.579417690873797</v>
      </c>
      <c r="I1265">
        <v>13.7987949757953</v>
      </c>
      <c r="J1265">
        <v>13.943560135662199</v>
      </c>
      <c r="K1265">
        <v>1238.57622648504</v>
      </c>
      <c r="L1265">
        <v>0.93052710498847802</v>
      </c>
      <c r="M1265">
        <v>21.404050268432002</v>
      </c>
      <c r="N1265">
        <v>1061.57188196886</v>
      </c>
      <c r="O1265">
        <v>1187.7090299040899</v>
      </c>
      <c r="P1265">
        <v>345.61890122432601</v>
      </c>
      <c r="Q1265">
        <v>88.592864819472396</v>
      </c>
      <c r="R1265">
        <v>650.37788404382502</v>
      </c>
      <c r="S1265">
        <v>79863.7887207655</v>
      </c>
      <c r="T1265">
        <v>52.064999999999898</v>
      </c>
      <c r="U1265">
        <v>0</v>
      </c>
      <c r="V1265">
        <v>1316.4005464428999</v>
      </c>
      <c r="W1265">
        <v>4094.2046320010099</v>
      </c>
    </row>
    <row r="1266" spans="1:23" x14ac:dyDescent="0.3">
      <c r="A1266" t="s">
        <v>369</v>
      </c>
      <c r="B1266" t="s">
        <v>10</v>
      </c>
      <c r="C1266" t="s">
        <v>29</v>
      </c>
      <c r="D1266" t="s">
        <v>343</v>
      </c>
      <c r="E1266" t="s">
        <v>266</v>
      </c>
      <c r="F1266">
        <v>397.24594478449802</v>
      </c>
      <c r="G1266">
        <v>316.42170208956298</v>
      </c>
      <c r="H1266">
        <v>79.0881429171869</v>
      </c>
      <c r="I1266">
        <v>12.987880636091001</v>
      </c>
      <c r="J1266">
        <v>13.5758782680018</v>
      </c>
      <c r="K1266">
        <v>1010.64391353436</v>
      </c>
      <c r="L1266">
        <v>0.70906489143231999</v>
      </c>
      <c r="M1266">
        <v>21.063344274316002</v>
      </c>
      <c r="N1266">
        <v>952.97916496391804</v>
      </c>
      <c r="O1266">
        <v>1102.34615553612</v>
      </c>
      <c r="P1266">
        <v>311.43058514349099</v>
      </c>
      <c r="Q1266">
        <v>78.9496067374875</v>
      </c>
      <c r="R1266">
        <v>586.97848568970301</v>
      </c>
      <c r="S1266">
        <v>77002.329734866493</v>
      </c>
      <c r="T1266">
        <v>0</v>
      </c>
      <c r="U1266">
        <v>0</v>
      </c>
      <c r="V1266">
        <v>1105.14125320945</v>
      </c>
      <c r="W1266">
        <v>3908.9811758742899</v>
      </c>
    </row>
    <row r="1267" spans="1:23" x14ac:dyDescent="0.3">
      <c r="A1267" t="s">
        <v>369</v>
      </c>
      <c r="B1267" t="s">
        <v>10</v>
      </c>
      <c r="C1267" t="s">
        <v>29</v>
      </c>
      <c r="D1267" t="s">
        <v>343</v>
      </c>
      <c r="E1267" t="s">
        <v>267</v>
      </c>
      <c r="F1267">
        <v>428.16056363460598</v>
      </c>
      <c r="G1267">
        <v>346.83948933631802</v>
      </c>
      <c r="H1267">
        <v>96.612384276070301</v>
      </c>
      <c r="I1267">
        <v>14.678213064969899</v>
      </c>
      <c r="J1267">
        <v>15.3220750429955</v>
      </c>
      <c r="K1267">
        <v>1136.1536358948599</v>
      </c>
      <c r="L1267">
        <v>0.76953091281667196</v>
      </c>
      <c r="M1267">
        <v>24.445491122600501</v>
      </c>
      <c r="N1267">
        <v>975.17611077638503</v>
      </c>
      <c r="O1267">
        <v>1282.78964172629</v>
      </c>
      <c r="P1267">
        <v>351.58061548438297</v>
      </c>
      <c r="Q1267">
        <v>88.775762375150293</v>
      </c>
      <c r="R1267">
        <v>663.06981536080798</v>
      </c>
      <c r="S1267">
        <v>77002.329734866493</v>
      </c>
      <c r="T1267">
        <v>0</v>
      </c>
      <c r="U1267">
        <v>0</v>
      </c>
      <c r="V1267">
        <v>1347.6119614875399</v>
      </c>
      <c r="W1267">
        <v>4472.9887576301599</v>
      </c>
    </row>
    <row r="1268" spans="1:23" x14ac:dyDescent="0.3">
      <c r="A1268" t="s">
        <v>369</v>
      </c>
      <c r="B1268" t="s">
        <v>10</v>
      </c>
      <c r="C1268" t="s">
        <v>29</v>
      </c>
      <c r="D1268" t="s">
        <v>343</v>
      </c>
      <c r="E1268" t="s">
        <v>268</v>
      </c>
      <c r="F1268">
        <v>433.66628264529697</v>
      </c>
      <c r="G1268">
        <v>352.32209893490602</v>
      </c>
      <c r="H1268">
        <v>89.814022126920705</v>
      </c>
      <c r="I1268">
        <v>14.709927583628501</v>
      </c>
      <c r="J1268">
        <v>15.8472559236723</v>
      </c>
      <c r="K1268">
        <v>1140.91991706719</v>
      </c>
      <c r="L1268">
        <v>0.79786923657431297</v>
      </c>
      <c r="M1268">
        <v>25.722960049474501</v>
      </c>
      <c r="N1268">
        <v>982.11175444247499</v>
      </c>
      <c r="O1268">
        <v>1346.7437407923801</v>
      </c>
      <c r="P1268">
        <v>351.66586543723298</v>
      </c>
      <c r="Q1268">
        <v>88.860536715980302</v>
      </c>
      <c r="R1268">
        <v>663.15554092567697</v>
      </c>
      <c r="S1268">
        <v>77002.329734866493</v>
      </c>
      <c r="T1268">
        <v>0</v>
      </c>
      <c r="U1268">
        <v>0</v>
      </c>
      <c r="V1268">
        <v>1252.7927803707</v>
      </c>
      <c r="W1268">
        <v>4569.8133535996503</v>
      </c>
    </row>
    <row r="1269" spans="1:23" x14ac:dyDescent="0.3">
      <c r="A1269" t="s">
        <v>369</v>
      </c>
      <c r="B1269" t="s">
        <v>10</v>
      </c>
      <c r="C1269" t="s">
        <v>29</v>
      </c>
      <c r="D1269" t="s">
        <v>343</v>
      </c>
      <c r="E1269" t="s">
        <v>270</v>
      </c>
      <c r="F1269">
        <v>416.83096347403199</v>
      </c>
      <c r="G1269">
        <v>335.68667360733502</v>
      </c>
      <c r="H1269">
        <v>92.148506311069298</v>
      </c>
      <c r="I1269">
        <v>14.0960424168851</v>
      </c>
      <c r="J1269">
        <v>14.518174691270101</v>
      </c>
      <c r="K1269">
        <v>1092.3421088367299</v>
      </c>
      <c r="L1269">
        <v>0.75466540413307504</v>
      </c>
      <c r="M1269">
        <v>22.645725453810201</v>
      </c>
      <c r="N1269">
        <v>964.59416960430895</v>
      </c>
      <c r="O1269">
        <v>1193.3569894484699</v>
      </c>
      <c r="P1269">
        <v>338.176462023819</v>
      </c>
      <c r="Q1269">
        <v>85.479725686335897</v>
      </c>
      <c r="R1269">
        <v>637.68507025283202</v>
      </c>
      <c r="S1269">
        <v>77002.329734866493</v>
      </c>
      <c r="T1269">
        <v>0</v>
      </c>
      <c r="U1269">
        <v>0</v>
      </c>
      <c r="V1269">
        <v>1285.2142967694101</v>
      </c>
      <c r="W1269">
        <v>4252.71136505504</v>
      </c>
    </row>
    <row r="1270" spans="1:23" x14ac:dyDescent="0.3">
      <c r="A1270" t="s">
        <v>369</v>
      </c>
      <c r="B1270" t="s">
        <v>10</v>
      </c>
      <c r="C1270" t="s">
        <v>29</v>
      </c>
      <c r="D1270" t="s">
        <v>344</v>
      </c>
      <c r="E1270" t="s">
        <v>273</v>
      </c>
      <c r="F1270">
        <v>372.786979837557</v>
      </c>
      <c r="G1270">
        <v>295.20284315038901</v>
      </c>
      <c r="H1270">
        <v>89.508577809206798</v>
      </c>
      <c r="I1270">
        <v>12.7483729290244</v>
      </c>
      <c r="J1270">
        <v>13.657369155585799</v>
      </c>
      <c r="K1270">
        <v>894.14147914315902</v>
      </c>
      <c r="L1270">
        <v>0.68621186840897797</v>
      </c>
      <c r="M1270">
        <v>19.4560662876072</v>
      </c>
      <c r="N1270">
        <v>936.95626052223804</v>
      </c>
      <c r="O1270">
        <v>1017.87905803207</v>
      </c>
      <c r="P1270">
        <v>295.74033315787898</v>
      </c>
      <c r="Q1270">
        <v>74.360789228898199</v>
      </c>
      <c r="R1270">
        <v>558.24533387805297</v>
      </c>
      <c r="S1270">
        <v>73823.411524620504</v>
      </c>
      <c r="T1270">
        <v>0</v>
      </c>
      <c r="U1270">
        <v>0</v>
      </c>
      <c r="V1270">
        <v>1251.88931202821</v>
      </c>
      <c r="W1270">
        <v>3638.44953029306</v>
      </c>
    </row>
    <row r="1271" spans="1:23" x14ac:dyDescent="0.3">
      <c r="A1271" t="s">
        <v>369</v>
      </c>
      <c r="B1271" t="s">
        <v>10</v>
      </c>
      <c r="C1271" t="s">
        <v>29</v>
      </c>
      <c r="D1271" t="s">
        <v>344</v>
      </c>
      <c r="E1271" t="s">
        <v>275</v>
      </c>
      <c r="F1271">
        <v>367.41557921459599</v>
      </c>
      <c r="G1271">
        <v>289.84551238683201</v>
      </c>
      <c r="H1271">
        <v>89.055389606612906</v>
      </c>
      <c r="I1271">
        <v>12.7192942868574</v>
      </c>
      <c r="J1271">
        <v>13.4300827545045</v>
      </c>
      <c r="K1271">
        <v>887.50348820009401</v>
      </c>
      <c r="L1271">
        <v>0.66147434441270203</v>
      </c>
      <c r="M1271">
        <v>20.084808294550101</v>
      </c>
      <c r="N1271">
        <v>941.80395512545397</v>
      </c>
      <c r="O1271">
        <v>1057.91148016593</v>
      </c>
      <c r="P1271">
        <v>294.887584311963</v>
      </c>
      <c r="Q1271">
        <v>74.122282555654394</v>
      </c>
      <c r="R1271">
        <v>556.66416651237603</v>
      </c>
      <c r="S1271">
        <v>73823.411524620504</v>
      </c>
      <c r="T1271">
        <v>0</v>
      </c>
      <c r="U1271">
        <v>0</v>
      </c>
      <c r="V1271">
        <v>1245.7119683651599</v>
      </c>
      <c r="W1271">
        <v>3697.00290032464</v>
      </c>
    </row>
    <row r="1272" spans="1:23" x14ac:dyDescent="0.3">
      <c r="A1272" t="s">
        <v>369</v>
      </c>
      <c r="B1272" t="s">
        <v>10</v>
      </c>
      <c r="C1272" t="s">
        <v>29</v>
      </c>
      <c r="D1272" t="s">
        <v>344</v>
      </c>
      <c r="E1272" t="s">
        <v>276</v>
      </c>
      <c r="F1272">
        <v>388.98817588189701</v>
      </c>
      <c r="G1272">
        <v>311.19629015063299</v>
      </c>
      <c r="H1272">
        <v>89.122282894423904</v>
      </c>
      <c r="I1272">
        <v>13.4433752087416</v>
      </c>
      <c r="J1272">
        <v>14.4992777259805</v>
      </c>
      <c r="K1272">
        <v>940.17553562636499</v>
      </c>
      <c r="L1272">
        <v>0.71869716440015297</v>
      </c>
      <c r="M1272">
        <v>22.655792941913401</v>
      </c>
      <c r="N1272">
        <v>957.902493505699</v>
      </c>
      <c r="O1272">
        <v>1192.81048749105</v>
      </c>
      <c r="P1272">
        <v>310.93567735565102</v>
      </c>
      <c r="Q1272">
        <v>78.094177363094403</v>
      </c>
      <c r="R1272">
        <v>587.03172642787104</v>
      </c>
      <c r="S1272">
        <v>73823.411524620504</v>
      </c>
      <c r="T1272">
        <v>0</v>
      </c>
      <c r="U1272">
        <v>0</v>
      </c>
      <c r="V1272">
        <v>1246.21590435243</v>
      </c>
      <c r="W1272">
        <v>4011.2222887756602</v>
      </c>
    </row>
    <row r="1273" spans="1:23" x14ac:dyDescent="0.3">
      <c r="A1273" t="s">
        <v>369</v>
      </c>
      <c r="B1273" t="s">
        <v>10</v>
      </c>
      <c r="C1273" t="s">
        <v>29</v>
      </c>
      <c r="D1273" t="s">
        <v>344</v>
      </c>
      <c r="E1273" t="s">
        <v>278</v>
      </c>
      <c r="F1273">
        <v>381.66372489772499</v>
      </c>
      <c r="G1273">
        <v>303.839603049527</v>
      </c>
      <c r="H1273">
        <v>72.237117998062999</v>
      </c>
      <c r="I1273">
        <v>13.694499328055</v>
      </c>
      <c r="J1273">
        <v>13.2738572015377</v>
      </c>
      <c r="K1273">
        <v>951.25720439865597</v>
      </c>
      <c r="L1273">
        <v>0.69201772459245203</v>
      </c>
      <c r="M1273">
        <v>19.2963549044429</v>
      </c>
      <c r="N1273">
        <v>939.96071503625706</v>
      </c>
      <c r="O1273">
        <v>1023.66789982598</v>
      </c>
      <c r="P1273">
        <v>318.56330248766898</v>
      </c>
      <c r="Q1273">
        <v>79.776835273015493</v>
      </c>
      <c r="R1273">
        <v>601.70898283729503</v>
      </c>
      <c r="S1273">
        <v>73823.411524620504</v>
      </c>
      <c r="T1273">
        <v>0</v>
      </c>
      <c r="U1273">
        <v>0</v>
      </c>
      <c r="V1273">
        <v>1014.0881495605699</v>
      </c>
      <c r="W1273">
        <v>3828.79297964733</v>
      </c>
    </row>
    <row r="1274" spans="1:23" x14ac:dyDescent="0.3">
      <c r="A1274" t="s">
        <v>369</v>
      </c>
      <c r="B1274" t="s">
        <v>10</v>
      </c>
      <c r="C1274" t="s">
        <v>29</v>
      </c>
      <c r="D1274" t="s">
        <v>345</v>
      </c>
      <c r="E1274" t="s">
        <v>279</v>
      </c>
      <c r="F1274">
        <v>346.05253849909002</v>
      </c>
      <c r="G1274">
        <v>277.62224279467301</v>
      </c>
      <c r="H1274">
        <v>78.645189249616195</v>
      </c>
      <c r="I1274">
        <v>12.0839310274281</v>
      </c>
      <c r="J1274">
        <v>11.4378301273346</v>
      </c>
      <c r="K1274">
        <v>766.21953310711206</v>
      </c>
      <c r="L1274">
        <v>0.63073681396338499</v>
      </c>
      <c r="M1274">
        <v>17.647951099302599</v>
      </c>
      <c r="N1274">
        <v>897.59031952780697</v>
      </c>
      <c r="O1274">
        <v>905.36133022038496</v>
      </c>
      <c r="P1274">
        <v>270.899730392332</v>
      </c>
      <c r="Q1274">
        <v>67.615588966872295</v>
      </c>
      <c r="R1274">
        <v>511.800329440268</v>
      </c>
      <c r="S1274">
        <v>64907.794738583703</v>
      </c>
      <c r="T1274">
        <v>0</v>
      </c>
      <c r="U1274">
        <v>0</v>
      </c>
      <c r="V1274">
        <v>1100.9719111361301</v>
      </c>
      <c r="W1274">
        <v>3396.8008491498999</v>
      </c>
    </row>
    <row r="1275" spans="1:23" x14ac:dyDescent="0.3">
      <c r="A1275" t="s">
        <v>369</v>
      </c>
      <c r="B1275" t="s">
        <v>10</v>
      </c>
      <c r="C1275" t="s">
        <v>29</v>
      </c>
      <c r="D1275" t="s">
        <v>345</v>
      </c>
      <c r="E1275" t="s">
        <v>280</v>
      </c>
      <c r="F1275">
        <v>379.14435162685498</v>
      </c>
      <c r="G1275">
        <v>310.18680448440898</v>
      </c>
      <c r="H1275">
        <v>80.430802669890795</v>
      </c>
      <c r="I1275">
        <v>13.8910315449831</v>
      </c>
      <c r="J1275">
        <v>13.1653230157939</v>
      </c>
      <c r="K1275">
        <v>875.006809014738</v>
      </c>
      <c r="L1275">
        <v>0.696383677666365</v>
      </c>
      <c r="M1275">
        <v>20.828852066591299</v>
      </c>
      <c r="N1275">
        <v>919.99481879577604</v>
      </c>
      <c r="O1275">
        <v>1079.12811608374</v>
      </c>
      <c r="P1275">
        <v>311.11937317985002</v>
      </c>
      <c r="Q1275">
        <v>77.252152787419803</v>
      </c>
      <c r="R1275">
        <v>588.26219531709501</v>
      </c>
      <c r="S1275">
        <v>64907.794738583703</v>
      </c>
      <c r="T1275">
        <v>0</v>
      </c>
      <c r="U1275">
        <v>0</v>
      </c>
      <c r="V1275">
        <v>1125.4747200101999</v>
      </c>
      <c r="W1275">
        <v>3978.7353555558602</v>
      </c>
    </row>
    <row r="1276" spans="1:23" x14ac:dyDescent="0.3">
      <c r="A1276" t="s">
        <v>369</v>
      </c>
      <c r="B1276" t="s">
        <v>10</v>
      </c>
      <c r="C1276" t="s">
        <v>29</v>
      </c>
      <c r="D1276" t="s">
        <v>345</v>
      </c>
      <c r="E1276" t="s">
        <v>282</v>
      </c>
      <c r="F1276">
        <v>382.75075017097498</v>
      </c>
      <c r="G1276">
        <v>313.84427245896802</v>
      </c>
      <c r="H1276">
        <v>97.463651396975493</v>
      </c>
      <c r="I1276">
        <v>13.6138006044555</v>
      </c>
      <c r="J1276">
        <v>13.965207615797601</v>
      </c>
      <c r="K1276">
        <v>863.97978118193896</v>
      </c>
      <c r="L1276">
        <v>0.72052797468267005</v>
      </c>
      <c r="M1276">
        <v>23.511322098329401</v>
      </c>
      <c r="N1276">
        <v>932.22357523984897</v>
      </c>
      <c r="O1276">
        <v>1197.3338476438901</v>
      </c>
      <c r="P1276">
        <v>302.94719961293902</v>
      </c>
      <c r="Q1276">
        <v>75.430730907347296</v>
      </c>
      <c r="R1276">
        <v>572.56394995117296</v>
      </c>
      <c r="S1276">
        <v>64907.794738583703</v>
      </c>
      <c r="T1276">
        <v>0</v>
      </c>
      <c r="U1276">
        <v>0</v>
      </c>
      <c r="V1276">
        <v>1362.2213513535601</v>
      </c>
      <c r="W1276">
        <v>4046.0573086951799</v>
      </c>
    </row>
    <row r="1277" spans="1:23" x14ac:dyDescent="0.3">
      <c r="A1277" t="s">
        <v>369</v>
      </c>
      <c r="B1277" t="s">
        <v>10</v>
      </c>
      <c r="C1277" t="s">
        <v>29</v>
      </c>
      <c r="D1277" t="s">
        <v>345</v>
      </c>
      <c r="E1277" t="s">
        <v>284</v>
      </c>
      <c r="F1277">
        <v>363.90864447432801</v>
      </c>
      <c r="G1277">
        <v>295.17325220690202</v>
      </c>
      <c r="H1277">
        <v>99.261314858870605</v>
      </c>
      <c r="I1277">
        <v>13.0915064667723</v>
      </c>
      <c r="J1277">
        <v>12.798154112419599</v>
      </c>
      <c r="K1277">
        <v>829.75651145610595</v>
      </c>
      <c r="L1277">
        <v>0.67403249287650502</v>
      </c>
      <c r="M1277">
        <v>21.0918006701162</v>
      </c>
      <c r="N1277">
        <v>916.10841399906496</v>
      </c>
      <c r="O1277">
        <v>1056.18853646874</v>
      </c>
      <c r="P1277">
        <v>292.040410808243</v>
      </c>
      <c r="Q1277">
        <v>72.730768958610398</v>
      </c>
      <c r="R1277">
        <v>551.93188846979399</v>
      </c>
      <c r="S1277">
        <v>64907.794738583703</v>
      </c>
      <c r="T1277">
        <v>0</v>
      </c>
      <c r="U1277">
        <v>0</v>
      </c>
      <c r="V1277">
        <v>1387.9174613264399</v>
      </c>
      <c r="W1277">
        <v>3709.7173531008998</v>
      </c>
    </row>
    <row r="1278" spans="1:23" x14ac:dyDescent="0.3">
      <c r="A1278" t="s">
        <v>369</v>
      </c>
      <c r="B1278" t="s">
        <v>10</v>
      </c>
      <c r="C1278" t="s">
        <v>29</v>
      </c>
      <c r="D1278" t="s">
        <v>346</v>
      </c>
      <c r="E1278" t="s">
        <v>285</v>
      </c>
      <c r="F1278">
        <v>314.63214342642999</v>
      </c>
      <c r="G1278">
        <v>249.32189530690999</v>
      </c>
      <c r="H1278">
        <v>85.997935276979305</v>
      </c>
      <c r="I1278">
        <v>11.329647291244299</v>
      </c>
      <c r="J1278">
        <v>10.7463405741772</v>
      </c>
      <c r="K1278">
        <v>708.69996275187702</v>
      </c>
      <c r="L1278">
        <v>0.91413635730435805</v>
      </c>
      <c r="M1278">
        <v>17.127951146465101</v>
      </c>
      <c r="N1278">
        <v>894.47650154164705</v>
      </c>
      <c r="O1278">
        <v>885.87983775671296</v>
      </c>
      <c r="P1278">
        <v>253.39531655366099</v>
      </c>
      <c r="Q1278">
        <v>63.377600249990699</v>
      </c>
      <c r="R1278">
        <v>478.57456559050098</v>
      </c>
      <c r="S1278">
        <v>64907.794738583703</v>
      </c>
      <c r="T1278">
        <v>0</v>
      </c>
      <c r="U1278">
        <v>0</v>
      </c>
      <c r="V1278">
        <v>1203.1584288735601</v>
      </c>
      <c r="W1278">
        <v>3238.27928076935</v>
      </c>
    </row>
    <row r="1279" spans="1:23" x14ac:dyDescent="0.3">
      <c r="A1279" t="s">
        <v>369</v>
      </c>
      <c r="B1279" t="s">
        <v>10</v>
      </c>
      <c r="C1279" t="s">
        <v>29</v>
      </c>
      <c r="D1279" t="s">
        <v>346</v>
      </c>
      <c r="E1279" t="s">
        <v>286</v>
      </c>
      <c r="F1279">
        <v>322.26560761260902</v>
      </c>
      <c r="G1279">
        <v>256.93138950710397</v>
      </c>
      <c r="H1279">
        <v>101.51639158398901</v>
      </c>
      <c r="I1279">
        <v>11.3117220446036</v>
      </c>
      <c r="J1279">
        <v>11.7720611579386</v>
      </c>
      <c r="K1279">
        <v>712.40630326348003</v>
      </c>
      <c r="L1279">
        <v>0.81440373850363701</v>
      </c>
      <c r="M1279">
        <v>19.462333537524799</v>
      </c>
      <c r="N1279">
        <v>906.49316575210901</v>
      </c>
      <c r="O1279">
        <v>1000.61877591036</v>
      </c>
      <c r="P1279">
        <v>251.894950180541</v>
      </c>
      <c r="Q1279">
        <v>63.119680953288103</v>
      </c>
      <c r="R1279">
        <v>475.60169406017002</v>
      </c>
      <c r="S1279">
        <v>64907.794738583703</v>
      </c>
      <c r="T1279">
        <v>0</v>
      </c>
      <c r="U1279">
        <v>0</v>
      </c>
      <c r="V1279">
        <v>1418.43409578162</v>
      </c>
      <c r="W1279">
        <v>3389.8462805151398</v>
      </c>
    </row>
    <row r="1280" spans="1:23" x14ac:dyDescent="0.3">
      <c r="A1280" t="s">
        <v>369</v>
      </c>
      <c r="B1280" t="s">
        <v>10</v>
      </c>
      <c r="C1280" t="s">
        <v>29</v>
      </c>
      <c r="D1280" t="s">
        <v>346</v>
      </c>
      <c r="E1280" t="s">
        <v>288</v>
      </c>
      <c r="F1280">
        <v>327.68965832429001</v>
      </c>
      <c r="G1280">
        <v>262.31780504928997</v>
      </c>
      <c r="H1280">
        <v>107.921846172966</v>
      </c>
      <c r="I1280">
        <v>11.389554248484799</v>
      </c>
      <c r="J1280">
        <v>12.3795481388597</v>
      </c>
      <c r="K1280">
        <v>721.01630494642905</v>
      </c>
      <c r="L1280">
        <v>0.861047296074681</v>
      </c>
      <c r="M1280">
        <v>21.430392986927</v>
      </c>
      <c r="N1280">
        <v>915.67251171007103</v>
      </c>
      <c r="O1280">
        <v>1083.1738774596599</v>
      </c>
      <c r="P1280">
        <v>252.43523942004899</v>
      </c>
      <c r="Q1280">
        <v>63.320795568785798</v>
      </c>
      <c r="R1280">
        <v>476.54385369763003</v>
      </c>
      <c r="S1280">
        <v>64907.794738583703</v>
      </c>
      <c r="T1280">
        <v>0</v>
      </c>
      <c r="U1280">
        <v>0</v>
      </c>
      <c r="V1280">
        <v>1507.37384928903</v>
      </c>
      <c r="W1280">
        <v>3470.2501953608999</v>
      </c>
    </row>
    <row r="1281" spans="1:23" x14ac:dyDescent="0.3">
      <c r="A1281" t="s">
        <v>369</v>
      </c>
      <c r="B1281" t="s">
        <v>10</v>
      </c>
      <c r="C1281" t="s">
        <v>29</v>
      </c>
      <c r="D1281" t="s">
        <v>346</v>
      </c>
      <c r="E1281" t="s">
        <v>305</v>
      </c>
      <c r="F1281">
        <v>323.69098329909099</v>
      </c>
      <c r="G1281">
        <v>258.26059003280602</v>
      </c>
      <c r="H1281">
        <v>100.311570299702</v>
      </c>
      <c r="I1281">
        <v>11.657533433248901</v>
      </c>
      <c r="J1281">
        <v>11.9340305432632</v>
      </c>
      <c r="K1281">
        <v>733.79618304041799</v>
      </c>
      <c r="L1281">
        <v>0.91060143207550504</v>
      </c>
      <c r="M1281">
        <v>20.096163301580201</v>
      </c>
      <c r="N1281">
        <v>908.11972279051804</v>
      </c>
      <c r="O1281">
        <v>1007.4263812447</v>
      </c>
      <c r="P1281">
        <v>259.19939955910502</v>
      </c>
      <c r="Q1281">
        <v>64.857574842451399</v>
      </c>
      <c r="R1281">
        <v>489.502839789684</v>
      </c>
      <c r="S1281">
        <v>64907.794738583703</v>
      </c>
      <c r="T1281">
        <v>0</v>
      </c>
      <c r="U1281">
        <v>0</v>
      </c>
      <c r="V1281">
        <v>1402.2789896532199</v>
      </c>
      <c r="W1281">
        <v>3386.8720697761701</v>
      </c>
    </row>
    <row r="1282" spans="1:23" x14ac:dyDescent="0.3">
      <c r="A1282" t="s">
        <v>369</v>
      </c>
      <c r="B1282" t="s">
        <v>10</v>
      </c>
      <c r="C1282" t="s">
        <v>29</v>
      </c>
      <c r="D1282" t="s">
        <v>347</v>
      </c>
      <c r="E1282" t="s">
        <v>308</v>
      </c>
      <c r="F1282">
        <v>314.23849812199398</v>
      </c>
      <c r="G1282">
        <v>248.98154905451801</v>
      </c>
      <c r="H1282">
        <v>93.6316889499128</v>
      </c>
      <c r="I1282">
        <v>11.1152245543195</v>
      </c>
      <c r="J1282">
        <v>10.8721610470839</v>
      </c>
      <c r="K1282">
        <v>697.45315011902198</v>
      </c>
      <c r="L1282">
        <v>0.91572572140768704</v>
      </c>
      <c r="M1282">
        <v>17.6679606728582</v>
      </c>
      <c r="N1282">
        <v>896.81231323129703</v>
      </c>
      <c r="O1282">
        <v>911.69530264690104</v>
      </c>
      <c r="P1282">
        <v>248.107431913673</v>
      </c>
      <c r="Q1282">
        <v>62.153141484342498</v>
      </c>
      <c r="R1282">
        <v>468.47128765681498</v>
      </c>
      <c r="S1282">
        <v>64907.794738583703</v>
      </c>
      <c r="T1282">
        <v>0</v>
      </c>
      <c r="U1282">
        <v>0</v>
      </c>
      <c r="V1282">
        <v>1308.9941103327001</v>
      </c>
      <c r="W1282">
        <v>3233.6351225980702</v>
      </c>
    </row>
    <row r="1283" spans="1:23" x14ac:dyDescent="0.3">
      <c r="A1283" t="s">
        <v>370</v>
      </c>
      <c r="B1283" t="s">
        <v>42</v>
      </c>
      <c r="C1283" t="s">
        <v>371</v>
      </c>
      <c r="D1283" t="s">
        <v>332</v>
      </c>
      <c r="E1283" t="s">
        <v>52</v>
      </c>
      <c r="F1283">
        <v>2610.0872215147101</v>
      </c>
      <c r="G1283">
        <v>2568.8897071821798</v>
      </c>
      <c r="H1283">
        <v>27.356386988666401</v>
      </c>
      <c r="I1283">
        <v>96.431960426630198</v>
      </c>
      <c r="J1283">
        <v>61.3691147720224</v>
      </c>
      <c r="K1283">
        <v>30232.365472923</v>
      </c>
      <c r="L1283">
        <v>7398.94767876279</v>
      </c>
      <c r="M1283">
        <v>26.308735209931299</v>
      </c>
      <c r="N1283">
        <v>1472.87155235771</v>
      </c>
      <c r="O1283">
        <v>5650.5816057555803</v>
      </c>
      <c r="P1283">
        <v>2323.7826209271502</v>
      </c>
      <c r="Q1283">
        <v>1869.07114167543</v>
      </c>
      <c r="R1283">
        <v>2703.08155537122</v>
      </c>
      <c r="S1283">
        <v>13924.7096058551</v>
      </c>
      <c r="T1283">
        <v>0</v>
      </c>
      <c r="U1283">
        <v>0</v>
      </c>
      <c r="V1283">
        <v>412.86478785414698</v>
      </c>
      <c r="W1283">
        <v>34357.927229785899</v>
      </c>
    </row>
    <row r="1284" spans="1:23" x14ac:dyDescent="0.3">
      <c r="A1284" t="s">
        <v>370</v>
      </c>
      <c r="B1284" t="s">
        <v>42</v>
      </c>
      <c r="C1284" t="s">
        <v>371</v>
      </c>
      <c r="D1284" t="s">
        <v>332</v>
      </c>
      <c r="E1284" t="s">
        <v>53</v>
      </c>
      <c r="F1284">
        <v>2801.4706908646499</v>
      </c>
      <c r="G1284">
        <v>2758.4877805627698</v>
      </c>
      <c r="H1284">
        <v>56.047050078747198</v>
      </c>
      <c r="I1284">
        <v>102.840947860193</v>
      </c>
      <c r="J1284">
        <v>64.476768324172596</v>
      </c>
      <c r="K1284">
        <v>32281.549188231202</v>
      </c>
      <c r="L1284">
        <v>7815.16761060306</v>
      </c>
      <c r="M1284">
        <v>28.7283064874308</v>
      </c>
      <c r="N1284">
        <v>1554.3813261243799</v>
      </c>
      <c r="O1284">
        <v>6153.2043186410801</v>
      </c>
      <c r="P1284">
        <v>2480.5470637099102</v>
      </c>
      <c r="Q1284">
        <v>1984.34306405087</v>
      </c>
      <c r="R1284">
        <v>2899.9744386798402</v>
      </c>
      <c r="S1284">
        <v>13924.7096058551</v>
      </c>
      <c r="T1284">
        <v>0</v>
      </c>
      <c r="U1284">
        <v>0</v>
      </c>
      <c r="V1284">
        <v>795.75616615657498</v>
      </c>
      <c r="W1284">
        <v>36977.704198648898</v>
      </c>
    </row>
    <row r="1285" spans="1:23" x14ac:dyDescent="0.3">
      <c r="A1285" t="s">
        <v>370</v>
      </c>
      <c r="B1285" t="s">
        <v>42</v>
      </c>
      <c r="C1285" t="s">
        <v>371</v>
      </c>
      <c r="D1285" t="s">
        <v>332</v>
      </c>
      <c r="E1285" t="s">
        <v>54</v>
      </c>
      <c r="F1285">
        <v>2728.9863478777102</v>
      </c>
      <c r="G1285">
        <v>2686.4979453927499</v>
      </c>
      <c r="H1285">
        <v>58.779557324990698</v>
      </c>
      <c r="I1285">
        <v>100.869114795979</v>
      </c>
      <c r="J1285">
        <v>65.4777663632822</v>
      </c>
      <c r="K1285">
        <v>31835.8177226956</v>
      </c>
      <c r="L1285">
        <v>7840.5484983526503</v>
      </c>
      <c r="M1285">
        <v>28.897300340413</v>
      </c>
      <c r="N1285">
        <v>1536.28042283689</v>
      </c>
      <c r="O1285">
        <v>5998.1582843723099</v>
      </c>
      <c r="P1285">
        <v>2458.08624356167</v>
      </c>
      <c r="Q1285">
        <v>1975.5471942091499</v>
      </c>
      <c r="R1285">
        <v>2860.5088438223502</v>
      </c>
      <c r="S1285">
        <v>13924.7096058551</v>
      </c>
      <c r="T1285">
        <v>0</v>
      </c>
      <c r="U1285">
        <v>0</v>
      </c>
      <c r="V1285">
        <v>835.80618127659898</v>
      </c>
      <c r="W1285">
        <v>35997.8097317102</v>
      </c>
    </row>
    <row r="1286" spans="1:23" x14ac:dyDescent="0.3">
      <c r="A1286" t="s">
        <v>370</v>
      </c>
      <c r="B1286" t="s">
        <v>42</v>
      </c>
      <c r="C1286" t="s">
        <v>371</v>
      </c>
      <c r="D1286" t="s">
        <v>332</v>
      </c>
      <c r="E1286" t="s">
        <v>55</v>
      </c>
      <c r="F1286">
        <v>2802.39366891705</v>
      </c>
      <c r="G1286">
        <v>2759.0499954105799</v>
      </c>
      <c r="H1286">
        <v>59.961177323771103</v>
      </c>
      <c r="I1286">
        <v>103.420796125716</v>
      </c>
      <c r="J1286">
        <v>71.873318832140498</v>
      </c>
      <c r="K1286">
        <v>33108.372312777297</v>
      </c>
      <c r="L1286">
        <v>8257.7027109791306</v>
      </c>
      <c r="M1286">
        <v>28.3840700342095</v>
      </c>
      <c r="N1286">
        <v>1548.829628922</v>
      </c>
      <c r="O1286">
        <v>6023.4739820585601</v>
      </c>
      <c r="P1286">
        <v>2567.7422159356802</v>
      </c>
      <c r="Q1286">
        <v>2069.4535725054998</v>
      </c>
      <c r="R1286">
        <v>2979.5350532093798</v>
      </c>
      <c r="S1286">
        <v>13924.7096058551</v>
      </c>
      <c r="T1286">
        <v>0</v>
      </c>
      <c r="U1286">
        <v>0</v>
      </c>
      <c r="V1286">
        <v>857.779193181609</v>
      </c>
      <c r="W1286">
        <v>36938.506534527602</v>
      </c>
    </row>
    <row r="1287" spans="1:23" x14ac:dyDescent="0.3">
      <c r="A1287" t="s">
        <v>370</v>
      </c>
      <c r="B1287" t="s">
        <v>42</v>
      </c>
      <c r="C1287" t="s">
        <v>371</v>
      </c>
      <c r="D1287" t="s">
        <v>333</v>
      </c>
      <c r="E1287" t="s">
        <v>56</v>
      </c>
      <c r="F1287">
        <v>2328.2201655332001</v>
      </c>
      <c r="G1287">
        <v>2290.04475060492</v>
      </c>
      <c r="H1287">
        <v>52.0570910758669</v>
      </c>
      <c r="I1287">
        <v>89.491915977764904</v>
      </c>
      <c r="J1287">
        <v>59.9081579800349</v>
      </c>
      <c r="K1287">
        <v>26126.036373466199</v>
      </c>
      <c r="L1287">
        <v>6594.3466671197802</v>
      </c>
      <c r="M1287">
        <v>24.5480830129266</v>
      </c>
      <c r="N1287">
        <v>1318.4106546916501</v>
      </c>
      <c r="O1287">
        <v>5260.7651052177398</v>
      </c>
      <c r="P1287">
        <v>2068.1727888317901</v>
      </c>
      <c r="Q1287">
        <v>1650.40828816662</v>
      </c>
      <c r="R1287">
        <v>2420.8269577537799</v>
      </c>
      <c r="S1287">
        <v>12782.6287707303</v>
      </c>
      <c r="T1287">
        <v>0</v>
      </c>
      <c r="U1287">
        <v>0</v>
      </c>
      <c r="V1287">
        <v>751.65367809666702</v>
      </c>
      <c r="W1287">
        <v>30767.828044086498</v>
      </c>
    </row>
    <row r="1288" spans="1:23" x14ac:dyDescent="0.3">
      <c r="A1288" t="s">
        <v>370</v>
      </c>
      <c r="B1288" t="s">
        <v>42</v>
      </c>
      <c r="C1288" t="s">
        <v>371</v>
      </c>
      <c r="D1288" t="s">
        <v>333</v>
      </c>
      <c r="E1288" t="s">
        <v>57</v>
      </c>
      <c r="F1288">
        <v>2497.67003651296</v>
      </c>
      <c r="G1288">
        <v>2457.6173139177399</v>
      </c>
      <c r="H1288">
        <v>61.849826174193701</v>
      </c>
      <c r="I1288">
        <v>96.260477921434003</v>
      </c>
      <c r="J1288">
        <v>62.895256261217</v>
      </c>
      <c r="K1288">
        <v>27923.9208597697</v>
      </c>
      <c r="L1288">
        <v>7026.9302416582595</v>
      </c>
      <c r="M1288">
        <v>27.2375635705673</v>
      </c>
      <c r="N1288">
        <v>1389.0156314286201</v>
      </c>
      <c r="O1288">
        <v>5725.5200275482503</v>
      </c>
      <c r="P1288">
        <v>2208.0333997720099</v>
      </c>
      <c r="Q1288">
        <v>1759.4337076846</v>
      </c>
      <c r="R1288">
        <v>2587.9147329962502</v>
      </c>
      <c r="S1288">
        <v>12782.6287707303</v>
      </c>
      <c r="T1288">
        <v>0</v>
      </c>
      <c r="U1288">
        <v>0</v>
      </c>
      <c r="V1288">
        <v>885.64194557732299</v>
      </c>
      <c r="W1288">
        <v>33054.3759812934</v>
      </c>
    </row>
    <row r="1289" spans="1:23" x14ac:dyDescent="0.3">
      <c r="A1289" t="s">
        <v>370</v>
      </c>
      <c r="B1289" t="s">
        <v>42</v>
      </c>
      <c r="C1289" t="s">
        <v>371</v>
      </c>
      <c r="D1289" t="s">
        <v>333</v>
      </c>
      <c r="E1289" t="s">
        <v>58</v>
      </c>
      <c r="F1289">
        <v>2451.1326042344199</v>
      </c>
      <c r="G1289">
        <v>2411.5635992533998</v>
      </c>
      <c r="H1289">
        <v>60.615902690412199</v>
      </c>
      <c r="I1289">
        <v>94.290336432808004</v>
      </c>
      <c r="J1289">
        <v>64.265609128139999</v>
      </c>
      <c r="K1289">
        <v>27499.9009368636</v>
      </c>
      <c r="L1289">
        <v>6893.4508900188002</v>
      </c>
      <c r="M1289">
        <v>27.4567653282006</v>
      </c>
      <c r="N1289">
        <v>1378.90507468279</v>
      </c>
      <c r="O1289">
        <v>5636.08391797681</v>
      </c>
      <c r="P1289">
        <v>2176.4197993878101</v>
      </c>
      <c r="Q1289">
        <v>1731.02002640763</v>
      </c>
      <c r="R1289">
        <v>2555.26470795158</v>
      </c>
      <c r="S1289">
        <v>12782.6287707303</v>
      </c>
      <c r="T1289">
        <v>0</v>
      </c>
      <c r="U1289">
        <v>0</v>
      </c>
      <c r="V1289">
        <v>873.76444379722898</v>
      </c>
      <c r="W1289">
        <v>32440.089582347198</v>
      </c>
    </row>
    <row r="1290" spans="1:23" x14ac:dyDescent="0.3">
      <c r="A1290" t="s">
        <v>370</v>
      </c>
      <c r="B1290" t="s">
        <v>42</v>
      </c>
      <c r="C1290" t="s">
        <v>371</v>
      </c>
      <c r="D1290" t="s">
        <v>333</v>
      </c>
      <c r="E1290" t="s">
        <v>59</v>
      </c>
      <c r="F1290">
        <v>2477.1150787903698</v>
      </c>
      <c r="G1290">
        <v>2437.19388044588</v>
      </c>
      <c r="H1290">
        <v>60.935238552498603</v>
      </c>
      <c r="I1290">
        <v>94.961475971669799</v>
      </c>
      <c r="J1290">
        <v>70.492087187957694</v>
      </c>
      <c r="K1290">
        <v>28214.585678372299</v>
      </c>
      <c r="L1290">
        <v>7114.2348354287096</v>
      </c>
      <c r="M1290">
        <v>26.287579534799001</v>
      </c>
      <c r="N1290">
        <v>1373.75863919227</v>
      </c>
      <c r="O1290">
        <v>5534.0894966911601</v>
      </c>
      <c r="P1290">
        <v>2240.1751515915398</v>
      </c>
      <c r="Q1290">
        <v>1783.87566001866</v>
      </c>
      <c r="R1290">
        <v>2626.89266481912</v>
      </c>
      <c r="S1290">
        <v>12782.6287707303</v>
      </c>
      <c r="T1290">
        <v>0</v>
      </c>
      <c r="U1290">
        <v>0</v>
      </c>
      <c r="V1290">
        <v>886.97911384096699</v>
      </c>
      <c r="W1290">
        <v>32726.516396632702</v>
      </c>
    </row>
    <row r="1291" spans="1:23" x14ac:dyDescent="0.3">
      <c r="A1291" t="s">
        <v>370</v>
      </c>
      <c r="B1291" t="s">
        <v>42</v>
      </c>
      <c r="C1291" t="s">
        <v>371</v>
      </c>
      <c r="D1291" t="s">
        <v>334</v>
      </c>
      <c r="E1291" t="s">
        <v>60</v>
      </c>
      <c r="F1291">
        <v>2434.4176634698902</v>
      </c>
      <c r="G1291">
        <v>2395.2386303663802</v>
      </c>
      <c r="H1291">
        <v>58.581754052303197</v>
      </c>
      <c r="I1291">
        <v>97.120432170583697</v>
      </c>
      <c r="J1291">
        <v>62.4401924030185</v>
      </c>
      <c r="K1291">
        <v>27565.765418315601</v>
      </c>
      <c r="L1291">
        <v>5829.0015746704603</v>
      </c>
      <c r="M1291">
        <v>27.878210826838199</v>
      </c>
      <c r="N1291">
        <v>1348.3410567414801</v>
      </c>
      <c r="O1291">
        <v>5420.1010516428296</v>
      </c>
      <c r="P1291">
        <v>2084.2226957655498</v>
      </c>
      <c r="Q1291">
        <v>1680.3919992551</v>
      </c>
      <c r="R1291">
        <v>2419.1665690596501</v>
      </c>
      <c r="S1291">
        <v>11693.7931910198</v>
      </c>
      <c r="T1291">
        <v>0</v>
      </c>
      <c r="U1291">
        <v>0</v>
      </c>
      <c r="V1291">
        <v>843.44772376405899</v>
      </c>
      <c r="W1291">
        <v>32020.188366437498</v>
      </c>
    </row>
    <row r="1292" spans="1:23" x14ac:dyDescent="0.3">
      <c r="A1292" t="s">
        <v>370</v>
      </c>
      <c r="B1292" t="s">
        <v>42</v>
      </c>
      <c r="C1292" t="s">
        <v>371</v>
      </c>
      <c r="D1292" t="s">
        <v>334</v>
      </c>
      <c r="E1292" t="s">
        <v>61</v>
      </c>
      <c r="F1292">
        <v>2429.1778093958801</v>
      </c>
      <c r="G1292">
        <v>2390.20619285462</v>
      </c>
      <c r="H1292">
        <v>66.229712777862105</v>
      </c>
      <c r="I1292">
        <v>96.155889677624998</v>
      </c>
      <c r="J1292">
        <v>64.161163773958407</v>
      </c>
      <c r="K1292">
        <v>26140.351045648302</v>
      </c>
      <c r="L1292">
        <v>5212.4480470969202</v>
      </c>
      <c r="M1292">
        <v>28.3526069817284</v>
      </c>
      <c r="N1292">
        <v>1355.7792983776999</v>
      </c>
      <c r="O1292">
        <v>5649.9174881986401</v>
      </c>
      <c r="P1292">
        <v>1952.5444786933299</v>
      </c>
      <c r="Q1292">
        <v>1543.83968313847</v>
      </c>
      <c r="R1292">
        <v>2309.10535465875</v>
      </c>
      <c r="S1292">
        <v>11693.7931910198</v>
      </c>
      <c r="T1292">
        <v>0</v>
      </c>
      <c r="U1292">
        <v>0</v>
      </c>
      <c r="V1292">
        <v>955.146253346609</v>
      </c>
      <c r="W1292">
        <v>32097.3749439817</v>
      </c>
    </row>
    <row r="1293" spans="1:23" x14ac:dyDescent="0.3">
      <c r="A1293" t="s">
        <v>370</v>
      </c>
      <c r="B1293" t="s">
        <v>42</v>
      </c>
      <c r="C1293" t="s">
        <v>371</v>
      </c>
      <c r="D1293" t="s">
        <v>334</v>
      </c>
      <c r="E1293" t="s">
        <v>62</v>
      </c>
      <c r="F1293">
        <v>2461.8779893463702</v>
      </c>
      <c r="G1293">
        <v>2422.4286350170401</v>
      </c>
      <c r="H1293">
        <v>68.125643347544397</v>
      </c>
      <c r="I1293">
        <v>97.732123488344897</v>
      </c>
      <c r="J1293">
        <v>66.305300496366897</v>
      </c>
      <c r="K1293">
        <v>26093.866165302999</v>
      </c>
      <c r="L1293">
        <v>5133.6215789254502</v>
      </c>
      <c r="M1293">
        <v>28.909900446002499</v>
      </c>
      <c r="N1293">
        <v>1367.21976873361</v>
      </c>
      <c r="O1293">
        <v>5799.7006816924404</v>
      </c>
      <c r="P1293">
        <v>1936.2765276648399</v>
      </c>
      <c r="Q1293">
        <v>1527.64080720888</v>
      </c>
      <c r="R1293">
        <v>2295.10940104361</v>
      </c>
      <c r="S1293">
        <v>11693.7931910198</v>
      </c>
      <c r="T1293">
        <v>0</v>
      </c>
      <c r="U1293">
        <v>0</v>
      </c>
      <c r="V1293">
        <v>982.668870375908</v>
      </c>
      <c r="W1293">
        <v>32585.211916858701</v>
      </c>
    </row>
    <row r="1294" spans="1:23" x14ac:dyDescent="0.3">
      <c r="A1294" t="s">
        <v>370</v>
      </c>
      <c r="B1294" t="s">
        <v>42</v>
      </c>
      <c r="C1294" t="s">
        <v>371</v>
      </c>
      <c r="D1294" t="s">
        <v>334</v>
      </c>
      <c r="E1294" t="s">
        <v>63</v>
      </c>
      <c r="F1294">
        <v>2520.7802163431602</v>
      </c>
      <c r="G1294">
        <v>2480.8727254902501</v>
      </c>
      <c r="H1294">
        <v>71.304858337962898</v>
      </c>
      <c r="I1294">
        <v>98.641371994704102</v>
      </c>
      <c r="J1294">
        <v>74.061931546356703</v>
      </c>
      <c r="K1294">
        <v>26680.351593568601</v>
      </c>
      <c r="L1294">
        <v>5213.4900586501299</v>
      </c>
      <c r="M1294">
        <v>27.869167070302201</v>
      </c>
      <c r="N1294">
        <v>1368.4298609336399</v>
      </c>
      <c r="O1294">
        <v>5847.3891975278002</v>
      </c>
      <c r="P1294">
        <v>1987.2950128406901</v>
      </c>
      <c r="Q1294">
        <v>1558.5296965774601</v>
      </c>
      <c r="R1294">
        <v>2367.7376473426302</v>
      </c>
      <c r="S1294">
        <v>11693.7931910198</v>
      </c>
      <c r="T1294">
        <v>0</v>
      </c>
      <c r="U1294">
        <v>0</v>
      </c>
      <c r="V1294">
        <v>1035.3558748832099</v>
      </c>
      <c r="W1294">
        <v>33340.1619181473</v>
      </c>
    </row>
    <row r="1295" spans="1:23" x14ac:dyDescent="0.3">
      <c r="A1295" t="s">
        <v>370</v>
      </c>
      <c r="B1295" t="s">
        <v>42</v>
      </c>
      <c r="C1295" t="s">
        <v>371</v>
      </c>
      <c r="D1295" t="s">
        <v>335</v>
      </c>
      <c r="E1295" t="s">
        <v>64</v>
      </c>
      <c r="F1295">
        <v>2145.4043254999001</v>
      </c>
      <c r="G1295">
        <v>2109.77414246433</v>
      </c>
      <c r="H1295">
        <v>79.909158559684499</v>
      </c>
      <c r="I1295">
        <v>86.678415282774594</v>
      </c>
      <c r="J1295">
        <v>67.563927952312497</v>
      </c>
      <c r="K1295">
        <v>20884.2829703592</v>
      </c>
      <c r="L1295">
        <v>3252.65774418515</v>
      </c>
      <c r="M1295">
        <v>25.485794674862301</v>
      </c>
      <c r="N1295">
        <v>1294.39013231167</v>
      </c>
      <c r="O1295">
        <v>5506.8929133501597</v>
      </c>
      <c r="P1295">
        <v>1530.5484226824999</v>
      </c>
      <c r="Q1295">
        <v>1126.57287562388</v>
      </c>
      <c r="R1295">
        <v>1920.21878453403</v>
      </c>
      <c r="S1295">
        <v>10768.6130029715</v>
      </c>
      <c r="T1295">
        <v>0</v>
      </c>
      <c r="U1295">
        <v>0</v>
      </c>
      <c r="V1295">
        <v>1166.8244866443299</v>
      </c>
      <c r="W1295">
        <v>28187.660618163001</v>
      </c>
    </row>
    <row r="1296" spans="1:23" x14ac:dyDescent="0.3">
      <c r="A1296" t="s">
        <v>370</v>
      </c>
      <c r="B1296" t="s">
        <v>42</v>
      </c>
      <c r="C1296" t="s">
        <v>371</v>
      </c>
      <c r="D1296" t="s">
        <v>335</v>
      </c>
      <c r="E1296" t="s">
        <v>65</v>
      </c>
      <c r="F1296">
        <v>2226.9900003418102</v>
      </c>
      <c r="G1296">
        <v>2190.39714715939</v>
      </c>
      <c r="H1296">
        <v>91.724366346224897</v>
      </c>
      <c r="I1296">
        <v>90.454025510747002</v>
      </c>
      <c r="J1296">
        <v>66.211550682019904</v>
      </c>
      <c r="K1296">
        <v>20811.960628020399</v>
      </c>
      <c r="L1296">
        <v>3076.2577019895002</v>
      </c>
      <c r="M1296">
        <v>26.833887100070001</v>
      </c>
      <c r="N1296">
        <v>1333.9907346085099</v>
      </c>
      <c r="O1296">
        <v>5943.0403020123904</v>
      </c>
      <c r="P1296">
        <v>1515.70440681779</v>
      </c>
      <c r="Q1296">
        <v>1092.64131729017</v>
      </c>
      <c r="R1296">
        <v>1933.87020556581</v>
      </c>
      <c r="S1296">
        <v>10768.6130029715</v>
      </c>
      <c r="T1296">
        <v>0</v>
      </c>
      <c r="U1296">
        <v>0</v>
      </c>
      <c r="V1296">
        <v>1332.29895529182</v>
      </c>
      <c r="W1296">
        <v>29497.777915427399</v>
      </c>
    </row>
    <row r="1297" spans="1:23" x14ac:dyDescent="0.3">
      <c r="A1297" t="s">
        <v>370</v>
      </c>
      <c r="B1297" t="s">
        <v>42</v>
      </c>
      <c r="C1297" t="s">
        <v>371</v>
      </c>
      <c r="D1297" t="s">
        <v>335</v>
      </c>
      <c r="E1297" t="s">
        <v>66</v>
      </c>
      <c r="F1297">
        <v>2169.9688330172098</v>
      </c>
      <c r="G1297">
        <v>2134.0694067241102</v>
      </c>
      <c r="H1297">
        <v>95.918381522737803</v>
      </c>
      <c r="I1297">
        <v>87.749538543740996</v>
      </c>
      <c r="J1297">
        <v>67.042342001590399</v>
      </c>
      <c r="K1297">
        <v>20106.157105209801</v>
      </c>
      <c r="L1297">
        <v>2917.2752023850499</v>
      </c>
      <c r="M1297">
        <v>26.6656803967585</v>
      </c>
      <c r="N1297">
        <v>1318.0932418217301</v>
      </c>
      <c r="O1297">
        <v>5832.3945322089503</v>
      </c>
      <c r="P1297">
        <v>1467.47603297875</v>
      </c>
      <c r="Q1297">
        <v>1048.55755185986</v>
      </c>
      <c r="R1297">
        <v>1885.1816145360201</v>
      </c>
      <c r="S1297">
        <v>10768.6130029715</v>
      </c>
      <c r="T1297">
        <v>0</v>
      </c>
      <c r="U1297">
        <v>0</v>
      </c>
      <c r="V1297">
        <v>1388.8936865909</v>
      </c>
      <c r="W1297">
        <v>28760.829666031201</v>
      </c>
    </row>
    <row r="1298" spans="1:23" x14ac:dyDescent="0.3">
      <c r="A1298" t="s">
        <v>370</v>
      </c>
      <c r="B1298" t="s">
        <v>42</v>
      </c>
      <c r="C1298" t="s">
        <v>371</v>
      </c>
      <c r="D1298" t="s">
        <v>335</v>
      </c>
      <c r="E1298" t="s">
        <v>67</v>
      </c>
      <c r="F1298">
        <v>2053.4629479862801</v>
      </c>
      <c r="G1298">
        <v>2019.03124336724</v>
      </c>
      <c r="H1298">
        <v>95.193054362702696</v>
      </c>
      <c r="I1298">
        <v>81.474306955235605</v>
      </c>
      <c r="J1298">
        <v>74.014295461710304</v>
      </c>
      <c r="K1298">
        <v>18093.005305432602</v>
      </c>
      <c r="L1298">
        <v>2416.3262077980798</v>
      </c>
      <c r="M1298">
        <v>24.056277087776301</v>
      </c>
      <c r="N1298">
        <v>1261.8275577673501</v>
      </c>
      <c r="O1298">
        <v>5563.1414193402197</v>
      </c>
      <c r="P1298">
        <v>1318.6721049156499</v>
      </c>
      <c r="Q1298">
        <v>911.62387664135895</v>
      </c>
      <c r="R1298">
        <v>1736.95444212045</v>
      </c>
      <c r="S1298">
        <v>10768.6130029715</v>
      </c>
      <c r="T1298">
        <v>0</v>
      </c>
      <c r="U1298">
        <v>0</v>
      </c>
      <c r="V1298">
        <v>1386.4780356502699</v>
      </c>
      <c r="W1298">
        <v>27202.167214051198</v>
      </c>
    </row>
    <row r="1299" spans="1:23" x14ac:dyDescent="0.3">
      <c r="A1299" t="s">
        <v>370</v>
      </c>
      <c r="B1299" t="s">
        <v>42</v>
      </c>
      <c r="C1299" t="s">
        <v>371</v>
      </c>
      <c r="D1299" t="s">
        <v>336</v>
      </c>
      <c r="E1299" t="s">
        <v>68</v>
      </c>
      <c r="F1299">
        <v>1774.35168131914</v>
      </c>
      <c r="G1299">
        <v>1743.12884934577</v>
      </c>
      <c r="H1299">
        <v>90.198515802282898</v>
      </c>
      <c r="I1299">
        <v>74.862694240718099</v>
      </c>
      <c r="J1299">
        <v>54.992711116537897</v>
      </c>
      <c r="K1299">
        <v>14288.9912809905</v>
      </c>
      <c r="L1299">
        <v>1930.4425019493599</v>
      </c>
      <c r="M1299">
        <v>21.293007404274501</v>
      </c>
      <c r="N1299">
        <v>1124.2969777184101</v>
      </c>
      <c r="O1299">
        <v>5127.4143161029997</v>
      </c>
      <c r="P1299">
        <v>1045.51430937278</v>
      </c>
      <c r="Q1299">
        <v>724.44010500802403</v>
      </c>
      <c r="R1299">
        <v>1379.62177719342</v>
      </c>
      <c r="S1299">
        <v>9844.4220883154594</v>
      </c>
      <c r="T1299">
        <v>0</v>
      </c>
      <c r="U1299">
        <v>0</v>
      </c>
      <c r="V1299">
        <v>1338.0268776472999</v>
      </c>
      <c r="W1299">
        <v>23462.9391562364</v>
      </c>
    </row>
    <row r="1300" spans="1:23" x14ac:dyDescent="0.3">
      <c r="A1300" t="s">
        <v>370</v>
      </c>
      <c r="B1300" t="s">
        <v>42</v>
      </c>
      <c r="C1300" t="s">
        <v>371</v>
      </c>
      <c r="D1300" t="s">
        <v>336</v>
      </c>
      <c r="E1300" t="s">
        <v>69</v>
      </c>
      <c r="F1300">
        <v>1867.33838495952</v>
      </c>
      <c r="G1300">
        <v>1834.8124442363901</v>
      </c>
      <c r="H1300">
        <v>120.177055371577</v>
      </c>
      <c r="I1300">
        <v>79.926773488017801</v>
      </c>
      <c r="J1300">
        <v>53.604416446081203</v>
      </c>
      <c r="K1300">
        <v>15342.7614907152</v>
      </c>
      <c r="L1300">
        <v>2166.2057744774602</v>
      </c>
      <c r="M1300">
        <v>22.918591426932199</v>
      </c>
      <c r="N1300">
        <v>1164.9959691873901</v>
      </c>
      <c r="O1300">
        <v>5423.6522364721204</v>
      </c>
      <c r="P1300">
        <v>1125.0200244909499</v>
      </c>
      <c r="Q1300">
        <v>791.19565180374195</v>
      </c>
      <c r="R1300">
        <v>1468.2994355011001</v>
      </c>
      <c r="S1300">
        <v>9844.4220883154594</v>
      </c>
      <c r="T1300">
        <v>0</v>
      </c>
      <c r="U1300">
        <v>0</v>
      </c>
      <c r="V1300">
        <v>1744.4339924798801</v>
      </c>
      <c r="W1300">
        <v>24781.351210847599</v>
      </c>
    </row>
    <row r="1301" spans="1:23" x14ac:dyDescent="0.3">
      <c r="A1301" t="s">
        <v>370</v>
      </c>
      <c r="B1301" t="s">
        <v>42</v>
      </c>
      <c r="C1301" t="s">
        <v>371</v>
      </c>
      <c r="D1301" t="s">
        <v>336</v>
      </c>
      <c r="E1301" t="s">
        <v>70</v>
      </c>
      <c r="F1301">
        <v>1887.5963802103399</v>
      </c>
      <c r="G1301">
        <v>1854.81655507404</v>
      </c>
      <c r="H1301">
        <v>132.92951585529801</v>
      </c>
      <c r="I1301">
        <v>81.105603742808995</v>
      </c>
      <c r="J1301">
        <v>51.514930576443703</v>
      </c>
      <c r="K1301">
        <v>15596.740093668001</v>
      </c>
      <c r="L1301">
        <v>2200.03346737219</v>
      </c>
      <c r="M1301">
        <v>23.297436972165599</v>
      </c>
      <c r="N1301">
        <v>1171.01186116911</v>
      </c>
      <c r="O1301">
        <v>5447.4236342579798</v>
      </c>
      <c r="P1301">
        <v>1137.24701867415</v>
      </c>
      <c r="Q1301">
        <v>803.99924282866698</v>
      </c>
      <c r="R1301">
        <v>1479.1609110141501</v>
      </c>
      <c r="S1301">
        <v>9844.4220883154594</v>
      </c>
      <c r="T1301">
        <v>0</v>
      </c>
      <c r="U1301">
        <v>0</v>
      </c>
      <c r="V1301">
        <v>1917.3544429825499</v>
      </c>
      <c r="W1301">
        <v>25024.246759532001</v>
      </c>
    </row>
    <row r="1302" spans="1:23" x14ac:dyDescent="0.3">
      <c r="A1302" t="s">
        <v>370</v>
      </c>
      <c r="B1302" t="s">
        <v>42</v>
      </c>
      <c r="C1302" t="s">
        <v>371</v>
      </c>
      <c r="D1302" t="s">
        <v>336</v>
      </c>
      <c r="E1302" t="s">
        <v>71</v>
      </c>
      <c r="F1302">
        <v>1944.28963736008</v>
      </c>
      <c r="G1302">
        <v>1910.9535162766399</v>
      </c>
      <c r="H1302">
        <v>133.49004481647299</v>
      </c>
      <c r="I1302">
        <v>82.757901630229696</v>
      </c>
      <c r="J1302">
        <v>55.744823682962299</v>
      </c>
      <c r="K1302">
        <v>16719.234717095202</v>
      </c>
      <c r="L1302">
        <v>2500.7297813392001</v>
      </c>
      <c r="M1302">
        <v>23.172695516611601</v>
      </c>
      <c r="N1302">
        <v>1176.5171865365</v>
      </c>
      <c r="O1302">
        <v>5432.5857431472496</v>
      </c>
      <c r="P1302">
        <v>1235.0689125589599</v>
      </c>
      <c r="Q1302">
        <v>888.61332551559497</v>
      </c>
      <c r="R1302">
        <v>1584.60036460531</v>
      </c>
      <c r="S1302">
        <v>9844.4220883154594</v>
      </c>
      <c r="T1302">
        <v>0</v>
      </c>
      <c r="U1302">
        <v>0</v>
      </c>
      <c r="V1302">
        <v>1932.8795782849199</v>
      </c>
      <c r="W1302">
        <v>25657.461429154399</v>
      </c>
    </row>
    <row r="1303" spans="1:23" x14ac:dyDescent="0.3">
      <c r="A1303" t="s">
        <v>370</v>
      </c>
      <c r="B1303" t="s">
        <v>42</v>
      </c>
      <c r="C1303" t="s">
        <v>371</v>
      </c>
      <c r="D1303" t="s">
        <v>337</v>
      </c>
      <c r="E1303" t="s">
        <v>72</v>
      </c>
      <c r="F1303">
        <v>1885.95316039674</v>
      </c>
      <c r="G1303">
        <v>1852.7331905830299</v>
      </c>
      <c r="H1303">
        <v>128.262322300297</v>
      </c>
      <c r="I1303">
        <v>85.794425553048598</v>
      </c>
      <c r="J1303">
        <v>49.041610320726903</v>
      </c>
      <c r="K1303">
        <v>17066.034368745099</v>
      </c>
      <c r="L1303">
        <v>4347.1241304694404</v>
      </c>
      <c r="M1303">
        <v>22.898462241087799</v>
      </c>
      <c r="N1303">
        <v>1135.7310325624901</v>
      </c>
      <c r="O1303">
        <v>5293.2758623141599</v>
      </c>
      <c r="P1303">
        <v>1475.06873419304</v>
      </c>
      <c r="Q1303">
        <v>1092.77531135551</v>
      </c>
      <c r="R1303">
        <v>1845.49825073072</v>
      </c>
      <c r="S1303">
        <v>9111.2819531714504</v>
      </c>
      <c r="T1303">
        <v>0</v>
      </c>
      <c r="U1303">
        <v>0</v>
      </c>
      <c r="V1303">
        <v>1872.9297039396399</v>
      </c>
      <c r="W1303">
        <v>24813.293351866101</v>
      </c>
    </row>
    <row r="1304" spans="1:23" x14ac:dyDescent="0.3">
      <c r="A1304" t="s">
        <v>370</v>
      </c>
      <c r="B1304" t="s">
        <v>42</v>
      </c>
      <c r="C1304" t="s">
        <v>371</v>
      </c>
      <c r="D1304" t="s">
        <v>337</v>
      </c>
      <c r="E1304" t="s">
        <v>73</v>
      </c>
      <c r="F1304">
        <v>2049.3940834207801</v>
      </c>
      <c r="G1304">
        <v>2013.9624438718199</v>
      </c>
      <c r="H1304">
        <v>150.55567298898501</v>
      </c>
      <c r="I1304">
        <v>94.013711346770293</v>
      </c>
      <c r="J1304">
        <v>50.2401460319035</v>
      </c>
      <c r="K1304">
        <v>18725.3719596378</v>
      </c>
      <c r="L1304">
        <v>4864.0961581108904</v>
      </c>
      <c r="M1304">
        <v>25.234919553664898</v>
      </c>
      <c r="N1304">
        <v>1193.2980261022601</v>
      </c>
      <c r="O1304">
        <v>5813.1827190159302</v>
      </c>
      <c r="P1304">
        <v>1624.4467381194099</v>
      </c>
      <c r="Q1304">
        <v>1209.0899099953999</v>
      </c>
      <c r="R1304">
        <v>2023.98068795629</v>
      </c>
      <c r="S1304">
        <v>9111.2819531714504</v>
      </c>
      <c r="T1304">
        <v>0</v>
      </c>
      <c r="U1304">
        <v>0</v>
      </c>
      <c r="V1304">
        <v>2181.3661567161098</v>
      </c>
      <c r="W1304">
        <v>27102.817678264699</v>
      </c>
    </row>
    <row r="1305" spans="1:23" x14ac:dyDescent="0.3">
      <c r="A1305" t="s">
        <v>370</v>
      </c>
      <c r="B1305" t="s">
        <v>42</v>
      </c>
      <c r="C1305" t="s">
        <v>371</v>
      </c>
      <c r="D1305" t="s">
        <v>337</v>
      </c>
      <c r="E1305" t="s">
        <v>74</v>
      </c>
      <c r="F1305">
        <v>1876.72673358157</v>
      </c>
      <c r="G1305">
        <v>1843.5912043230701</v>
      </c>
      <c r="H1305">
        <v>159.44200522076801</v>
      </c>
      <c r="I1305">
        <v>85.687147216726601</v>
      </c>
      <c r="J1305">
        <v>47.041189032330799</v>
      </c>
      <c r="K1305">
        <v>15341.794834701799</v>
      </c>
      <c r="L1305">
        <v>3361.5117580925898</v>
      </c>
      <c r="M1305">
        <v>22.9004390792099</v>
      </c>
      <c r="N1305">
        <v>1134.5649465725</v>
      </c>
      <c r="O1305">
        <v>5653.0730614048598</v>
      </c>
      <c r="P1305">
        <v>1295.13620255654</v>
      </c>
      <c r="Q1305">
        <v>906.277025364834</v>
      </c>
      <c r="R1305">
        <v>1693.8850668246801</v>
      </c>
      <c r="S1305">
        <v>9111.2819531714504</v>
      </c>
      <c r="T1305">
        <v>0</v>
      </c>
      <c r="U1305">
        <v>0</v>
      </c>
      <c r="V1305">
        <v>2295.5197587745201</v>
      </c>
      <c r="W1305">
        <v>24926.2903349513</v>
      </c>
    </row>
    <row r="1306" spans="1:23" x14ac:dyDescent="0.3">
      <c r="A1306" t="s">
        <v>370</v>
      </c>
      <c r="B1306" t="s">
        <v>42</v>
      </c>
      <c r="C1306" t="s">
        <v>371</v>
      </c>
      <c r="D1306" t="s">
        <v>337</v>
      </c>
      <c r="E1306" t="s">
        <v>75</v>
      </c>
      <c r="F1306">
        <v>1856.8158910669299</v>
      </c>
      <c r="G1306">
        <v>1824.00937263674</v>
      </c>
      <c r="H1306">
        <v>160.84334628458799</v>
      </c>
      <c r="I1306">
        <v>84.166987497434405</v>
      </c>
      <c r="J1306">
        <v>49.678028221312502</v>
      </c>
      <c r="K1306">
        <v>15278.477292302299</v>
      </c>
      <c r="L1306">
        <v>3417.5820771531398</v>
      </c>
      <c r="M1306">
        <v>21.804699869063501</v>
      </c>
      <c r="N1306">
        <v>1118.8763042722501</v>
      </c>
      <c r="O1306">
        <v>5527.2589457050599</v>
      </c>
      <c r="P1306">
        <v>1296.5848297316199</v>
      </c>
      <c r="Q1306">
        <v>912.21012978492899</v>
      </c>
      <c r="R1306">
        <v>1688.7461461443099</v>
      </c>
      <c r="S1306">
        <v>9111.2819531714504</v>
      </c>
      <c r="T1306">
        <v>0</v>
      </c>
      <c r="U1306">
        <v>0</v>
      </c>
      <c r="V1306">
        <v>2327.1259183723701</v>
      </c>
      <c r="W1306">
        <v>24603.201059066101</v>
      </c>
    </row>
    <row r="1307" spans="1:23" x14ac:dyDescent="0.3">
      <c r="A1307" t="s">
        <v>370</v>
      </c>
      <c r="B1307" t="s">
        <v>42</v>
      </c>
      <c r="C1307" t="s">
        <v>371</v>
      </c>
      <c r="D1307" t="s">
        <v>338</v>
      </c>
      <c r="E1307" t="s">
        <v>76</v>
      </c>
      <c r="F1307">
        <v>1743.20211172575</v>
      </c>
      <c r="G1307">
        <v>1711.79346118527</v>
      </c>
      <c r="H1307">
        <v>175.90890329701301</v>
      </c>
      <c r="I1307">
        <v>82.555598433723304</v>
      </c>
      <c r="J1307">
        <v>44.625406946684798</v>
      </c>
      <c r="K1307">
        <v>14453.5588851218</v>
      </c>
      <c r="L1307">
        <v>3351.6426715747998</v>
      </c>
      <c r="M1307">
        <v>20.459885845664701</v>
      </c>
      <c r="N1307">
        <v>1103.2911706110499</v>
      </c>
      <c r="O1307">
        <v>5150.0882967090402</v>
      </c>
      <c r="P1307">
        <v>1198.5147950834601</v>
      </c>
      <c r="Q1307">
        <v>872.35286441829703</v>
      </c>
      <c r="R1307">
        <v>1520.6273978681299</v>
      </c>
      <c r="S1307">
        <v>8281.9055610409505</v>
      </c>
      <c r="T1307">
        <v>0</v>
      </c>
      <c r="U1307">
        <v>0</v>
      </c>
      <c r="V1307">
        <v>2549.58686196493</v>
      </c>
      <c r="W1307">
        <v>22908.182906080401</v>
      </c>
    </row>
    <row r="1308" spans="1:23" x14ac:dyDescent="0.3">
      <c r="A1308" t="s">
        <v>370</v>
      </c>
      <c r="B1308" t="s">
        <v>42</v>
      </c>
      <c r="C1308" t="s">
        <v>371</v>
      </c>
      <c r="D1308" t="s">
        <v>338</v>
      </c>
      <c r="E1308" t="s">
        <v>77</v>
      </c>
      <c r="F1308">
        <v>1942.8614425649801</v>
      </c>
      <c r="G1308">
        <v>1908.67395981971</v>
      </c>
      <c r="H1308">
        <v>204.557770764981</v>
      </c>
      <c r="I1308">
        <v>93.012082379128501</v>
      </c>
      <c r="J1308">
        <v>44.906262634122299</v>
      </c>
      <c r="K1308">
        <v>16653.947798499801</v>
      </c>
      <c r="L1308">
        <v>4018.9168770717401</v>
      </c>
      <c r="M1308">
        <v>22.9402765242267</v>
      </c>
      <c r="N1308">
        <v>1167.0016148398799</v>
      </c>
      <c r="O1308">
        <v>5712.0383303754297</v>
      </c>
      <c r="P1308">
        <v>1386.35142319023</v>
      </c>
      <c r="Q1308">
        <v>1025.19167968946</v>
      </c>
      <c r="R1308">
        <v>1736.7695634541001</v>
      </c>
      <c r="S1308">
        <v>8281.9055610409505</v>
      </c>
      <c r="T1308">
        <v>0</v>
      </c>
      <c r="U1308">
        <v>0</v>
      </c>
      <c r="V1308">
        <v>2940.34946772796</v>
      </c>
      <c r="W1308">
        <v>25704.550973130001</v>
      </c>
    </row>
    <row r="1309" spans="1:23" x14ac:dyDescent="0.3">
      <c r="A1309" t="s">
        <v>370</v>
      </c>
      <c r="B1309" t="s">
        <v>42</v>
      </c>
      <c r="C1309" t="s">
        <v>371</v>
      </c>
      <c r="D1309" t="s">
        <v>338</v>
      </c>
      <c r="E1309" t="s">
        <v>78</v>
      </c>
      <c r="F1309">
        <v>2150.4284485257499</v>
      </c>
      <c r="G1309">
        <v>2113.3935239095099</v>
      </c>
      <c r="H1309">
        <v>208.911577306992</v>
      </c>
      <c r="I1309">
        <v>103.541550069021</v>
      </c>
      <c r="J1309">
        <v>46.9467245324347</v>
      </c>
      <c r="K1309">
        <v>20106.554085640801</v>
      </c>
      <c r="L1309">
        <v>5424.8494395718699</v>
      </c>
      <c r="M1309">
        <v>25.469357508389901</v>
      </c>
      <c r="N1309">
        <v>1237.64054379089</v>
      </c>
      <c r="O1309">
        <v>5983.83268393034</v>
      </c>
      <c r="P1309">
        <v>1700.72991269724</v>
      </c>
      <c r="Q1309">
        <v>1316.65331036065</v>
      </c>
      <c r="R1309">
        <v>2049.9669499359402</v>
      </c>
      <c r="S1309">
        <v>8281.9055610409505</v>
      </c>
      <c r="T1309">
        <v>0</v>
      </c>
      <c r="U1309">
        <v>0</v>
      </c>
      <c r="V1309">
        <v>2992.0011418978602</v>
      </c>
      <c r="W1309">
        <v>28377.700005991399</v>
      </c>
    </row>
    <row r="1310" spans="1:23" x14ac:dyDescent="0.3">
      <c r="A1310" t="s">
        <v>370</v>
      </c>
      <c r="B1310" t="s">
        <v>42</v>
      </c>
      <c r="C1310" t="s">
        <v>371</v>
      </c>
      <c r="D1310" t="s">
        <v>338</v>
      </c>
      <c r="E1310" t="s">
        <v>79</v>
      </c>
      <c r="F1310">
        <v>1881.81410334626</v>
      </c>
      <c r="G1310">
        <v>1848.38261050913</v>
      </c>
      <c r="H1310">
        <v>201.05532856808699</v>
      </c>
      <c r="I1310">
        <v>90.061347837588698</v>
      </c>
      <c r="J1310">
        <v>45.833217826144697</v>
      </c>
      <c r="K1310">
        <v>15613.8365013291</v>
      </c>
      <c r="L1310">
        <v>3440.1784144429498</v>
      </c>
      <c r="M1310">
        <v>21.644811585182602</v>
      </c>
      <c r="N1310">
        <v>1135.43623175007</v>
      </c>
      <c r="O1310">
        <v>5534.3526146388203</v>
      </c>
      <c r="P1310">
        <v>1273.72092444741</v>
      </c>
      <c r="Q1310">
        <v>919.58601027460304</v>
      </c>
      <c r="R1310">
        <v>1627.6728762181301</v>
      </c>
      <c r="S1310">
        <v>8281.9055610409505</v>
      </c>
      <c r="T1310">
        <v>0</v>
      </c>
      <c r="U1310">
        <v>0</v>
      </c>
      <c r="V1310">
        <v>2899.9156787992601</v>
      </c>
      <c r="W1310">
        <v>24881.954097809001</v>
      </c>
    </row>
    <row r="1311" spans="1:23" x14ac:dyDescent="0.3">
      <c r="A1311" t="s">
        <v>370</v>
      </c>
      <c r="B1311" t="s">
        <v>42</v>
      </c>
      <c r="C1311" t="s">
        <v>371</v>
      </c>
      <c r="D1311" t="s">
        <v>339</v>
      </c>
      <c r="E1311" t="s">
        <v>80</v>
      </c>
      <c r="F1311">
        <v>2082.1440514966898</v>
      </c>
      <c r="G1311">
        <v>2044.68199371388</v>
      </c>
      <c r="H1311">
        <v>192.44059800248999</v>
      </c>
      <c r="I1311">
        <v>108.196037822026</v>
      </c>
      <c r="J1311">
        <v>48.585932038427103</v>
      </c>
      <c r="K1311">
        <v>17787.736457360901</v>
      </c>
      <c r="L1311">
        <v>4002.5156705419799</v>
      </c>
      <c r="M1311">
        <v>22.0816252293227</v>
      </c>
      <c r="N1311">
        <v>1219.5433865044399</v>
      </c>
      <c r="O1311">
        <v>5415.8619307376302</v>
      </c>
      <c r="P1311">
        <v>1377.2357128870999</v>
      </c>
      <c r="Q1311">
        <v>1035.3057716031601</v>
      </c>
      <c r="R1311">
        <v>1706.30523861046</v>
      </c>
      <c r="S1311">
        <v>7429.7016628989304</v>
      </c>
      <c r="T1311">
        <v>0</v>
      </c>
      <c r="U1311">
        <v>0</v>
      </c>
      <c r="V1311">
        <v>2813.1602643060301</v>
      </c>
      <c r="W1311">
        <v>27449.176424851601</v>
      </c>
    </row>
    <row r="1312" spans="1:23" x14ac:dyDescent="0.3">
      <c r="A1312" t="s">
        <v>370</v>
      </c>
      <c r="B1312" t="s">
        <v>42</v>
      </c>
      <c r="C1312" t="s">
        <v>371</v>
      </c>
      <c r="D1312" t="s">
        <v>339</v>
      </c>
      <c r="E1312" t="s">
        <v>81</v>
      </c>
      <c r="F1312">
        <v>2024.72298010597</v>
      </c>
      <c r="G1312">
        <v>1988.0241643127599</v>
      </c>
      <c r="H1312">
        <v>233.95525633646</v>
      </c>
      <c r="I1312">
        <v>105.351154180573</v>
      </c>
      <c r="J1312">
        <v>48.252081159165897</v>
      </c>
      <c r="K1312">
        <v>16887.744318831199</v>
      </c>
      <c r="L1312">
        <v>3692.99256172073</v>
      </c>
      <c r="M1312">
        <v>22.730059970923801</v>
      </c>
      <c r="N1312">
        <v>1208.8952297178701</v>
      </c>
      <c r="O1312">
        <v>5476.2755056401202</v>
      </c>
      <c r="P1312">
        <v>1323.3209249162901</v>
      </c>
      <c r="Q1312">
        <v>970.46963675887503</v>
      </c>
      <c r="R1312">
        <v>1671.1964007895001</v>
      </c>
      <c r="S1312">
        <v>7429.7016628989304</v>
      </c>
      <c r="T1312">
        <v>0</v>
      </c>
      <c r="U1312">
        <v>0</v>
      </c>
      <c r="V1312">
        <v>3375.4143543993</v>
      </c>
      <c r="W1312">
        <v>26806.752346985399</v>
      </c>
    </row>
    <row r="1313" spans="1:23" x14ac:dyDescent="0.3">
      <c r="A1313" t="s">
        <v>370</v>
      </c>
      <c r="B1313" t="s">
        <v>42</v>
      </c>
      <c r="C1313" t="s">
        <v>371</v>
      </c>
      <c r="D1313" t="s">
        <v>339</v>
      </c>
      <c r="E1313" t="s">
        <v>177</v>
      </c>
      <c r="F1313">
        <v>2122.1834842245298</v>
      </c>
      <c r="G1313">
        <v>2084.3159399493502</v>
      </c>
      <c r="H1313">
        <v>265.178233979857</v>
      </c>
      <c r="I1313">
        <v>109.972878486414</v>
      </c>
      <c r="J1313">
        <v>46.251064763677</v>
      </c>
      <c r="K1313">
        <v>18877.290763192199</v>
      </c>
      <c r="L1313">
        <v>4685.7356799971203</v>
      </c>
      <c r="M1313">
        <v>24.18429232447</v>
      </c>
      <c r="N1313">
        <v>1249.7906024675699</v>
      </c>
      <c r="O1313">
        <v>5591.7337256577803</v>
      </c>
      <c r="P1313">
        <v>1522.0350815020699</v>
      </c>
      <c r="Q1313">
        <v>1156.06482717936</v>
      </c>
      <c r="R1313">
        <v>1864.5663924033199</v>
      </c>
      <c r="S1313">
        <v>7429.7016628989304</v>
      </c>
      <c r="T1313">
        <v>0</v>
      </c>
      <c r="U1313">
        <v>0</v>
      </c>
      <c r="V1313">
        <v>3796.8884010984102</v>
      </c>
      <c r="W1313">
        <v>28074.2490056344</v>
      </c>
    </row>
    <row r="1314" spans="1:23" x14ac:dyDescent="0.3">
      <c r="A1314" t="s">
        <v>370</v>
      </c>
      <c r="B1314" t="s">
        <v>42</v>
      </c>
      <c r="C1314" t="s">
        <v>371</v>
      </c>
      <c r="D1314" t="s">
        <v>339</v>
      </c>
      <c r="E1314" t="s">
        <v>178</v>
      </c>
      <c r="F1314">
        <v>2004.72951762306</v>
      </c>
      <c r="G1314">
        <v>1968.62468717918</v>
      </c>
      <c r="H1314">
        <v>241.79672963772299</v>
      </c>
      <c r="I1314">
        <v>102.815195448228</v>
      </c>
      <c r="J1314">
        <v>51.039356685443103</v>
      </c>
      <c r="K1314">
        <v>15887.7903792208</v>
      </c>
      <c r="L1314">
        <v>3394.8596176271099</v>
      </c>
      <c r="M1314">
        <v>21.881075314269498</v>
      </c>
      <c r="N1314">
        <v>1196.35152711041</v>
      </c>
      <c r="O1314">
        <v>5648.6784529861798</v>
      </c>
      <c r="P1314">
        <v>1245.6972760390299</v>
      </c>
      <c r="Q1314">
        <v>896.41447288322604</v>
      </c>
      <c r="R1314">
        <v>1595.3821895692099</v>
      </c>
      <c r="S1314">
        <v>7429.7016628989304</v>
      </c>
      <c r="T1314">
        <v>0</v>
      </c>
      <c r="U1314">
        <v>0</v>
      </c>
      <c r="V1314">
        <v>3477.8887027647802</v>
      </c>
      <c r="W1314">
        <v>26582.611980327601</v>
      </c>
    </row>
    <row r="1315" spans="1:23" x14ac:dyDescent="0.3">
      <c r="A1315" t="s">
        <v>370</v>
      </c>
      <c r="B1315" t="s">
        <v>42</v>
      </c>
      <c r="C1315" t="s">
        <v>371</v>
      </c>
      <c r="D1315" t="s">
        <v>340</v>
      </c>
      <c r="E1315" t="s">
        <v>192</v>
      </c>
      <c r="F1315">
        <v>2150.3902083021899</v>
      </c>
      <c r="G1315">
        <v>2112.0404048871501</v>
      </c>
      <c r="H1315">
        <v>258.45660724591301</v>
      </c>
      <c r="I1315">
        <v>113.742345702642</v>
      </c>
      <c r="J1315">
        <v>55.282513066592699</v>
      </c>
      <c r="K1315">
        <v>19735.888035652599</v>
      </c>
      <c r="L1315">
        <v>6857.3982173417999</v>
      </c>
      <c r="M1315">
        <v>24.091001322245901</v>
      </c>
      <c r="N1315">
        <v>1154.63420680796</v>
      </c>
      <c r="O1315">
        <v>5372.7871477262097</v>
      </c>
      <c r="P1315">
        <v>1767.2661074807099</v>
      </c>
      <c r="Q1315">
        <v>1408.01165251474</v>
      </c>
      <c r="R1315">
        <v>2084.0719871490101</v>
      </c>
      <c r="S1315">
        <v>6660.1714379817204</v>
      </c>
      <c r="T1315">
        <v>0</v>
      </c>
      <c r="U1315">
        <v>0</v>
      </c>
      <c r="V1315">
        <v>3730.9077083581101</v>
      </c>
      <c r="W1315">
        <v>28256.271914879599</v>
      </c>
    </row>
    <row r="1316" spans="1:23" x14ac:dyDescent="0.3">
      <c r="A1316" t="s">
        <v>370</v>
      </c>
      <c r="B1316" t="s">
        <v>42</v>
      </c>
      <c r="C1316" t="s">
        <v>371</v>
      </c>
      <c r="D1316" t="s">
        <v>340</v>
      </c>
      <c r="E1316" t="s">
        <v>194</v>
      </c>
      <c r="F1316">
        <v>2135.6527025486598</v>
      </c>
      <c r="G1316">
        <v>2097.23623139546</v>
      </c>
      <c r="H1316">
        <v>291.44923537779403</v>
      </c>
      <c r="I1316">
        <v>114.32044230791</v>
      </c>
      <c r="J1316">
        <v>52.192232272245803</v>
      </c>
      <c r="K1316">
        <v>17701.588950651301</v>
      </c>
      <c r="L1316">
        <v>5264.0026844150498</v>
      </c>
      <c r="M1316">
        <v>23.4999349902569</v>
      </c>
      <c r="N1316">
        <v>1135.78634927947</v>
      </c>
      <c r="O1316">
        <v>5701.6948486501997</v>
      </c>
      <c r="P1316">
        <v>1515.9291340851601</v>
      </c>
      <c r="Q1316">
        <v>1152.6994043048201</v>
      </c>
      <c r="R1316">
        <v>1864.7127961589599</v>
      </c>
      <c r="S1316">
        <v>6660.1714379817204</v>
      </c>
      <c r="T1316">
        <v>0</v>
      </c>
      <c r="U1316">
        <v>0</v>
      </c>
      <c r="V1316">
        <v>4195.7041311930798</v>
      </c>
      <c r="W1316">
        <v>28317.452190070799</v>
      </c>
    </row>
    <row r="1317" spans="1:23" x14ac:dyDescent="0.3">
      <c r="A1317" t="s">
        <v>370</v>
      </c>
      <c r="B1317" t="s">
        <v>42</v>
      </c>
      <c r="C1317" t="s">
        <v>371</v>
      </c>
      <c r="D1317" t="s">
        <v>340</v>
      </c>
      <c r="E1317" t="s">
        <v>196</v>
      </c>
      <c r="F1317">
        <v>2362.1759480266701</v>
      </c>
      <c r="G1317">
        <v>2320.9218405840302</v>
      </c>
      <c r="H1317">
        <v>285.74465493454602</v>
      </c>
      <c r="I1317">
        <v>125.593927273457</v>
      </c>
      <c r="J1317">
        <v>46.840902757071497</v>
      </c>
      <c r="K1317">
        <v>21376.1759864999</v>
      </c>
      <c r="L1317">
        <v>7359.6429879429597</v>
      </c>
      <c r="M1317">
        <v>25.585194081082498</v>
      </c>
      <c r="N1317">
        <v>1214.09963574827</v>
      </c>
      <c r="O1317">
        <v>6031.8923538585695</v>
      </c>
      <c r="P1317">
        <v>1913.3200788387901</v>
      </c>
      <c r="Q1317">
        <v>1514.1357580613501</v>
      </c>
      <c r="R1317">
        <v>2269.6404751814198</v>
      </c>
      <c r="S1317">
        <v>6660.1714379817204</v>
      </c>
      <c r="T1317">
        <v>0</v>
      </c>
      <c r="U1317">
        <v>0</v>
      </c>
      <c r="V1317">
        <v>4117.5465572583598</v>
      </c>
      <c r="W1317">
        <v>31240.381800054802</v>
      </c>
    </row>
    <row r="1318" spans="1:23" x14ac:dyDescent="0.3">
      <c r="A1318" t="s">
        <v>370</v>
      </c>
      <c r="B1318" t="s">
        <v>42</v>
      </c>
      <c r="C1318" t="s">
        <v>371</v>
      </c>
      <c r="D1318" t="s">
        <v>340</v>
      </c>
      <c r="E1318" t="s">
        <v>198</v>
      </c>
      <c r="F1318">
        <v>2325.7363925837599</v>
      </c>
      <c r="G1318">
        <v>2285.1020689585898</v>
      </c>
      <c r="H1318">
        <v>309.91761951283098</v>
      </c>
      <c r="I1318">
        <v>123.36081771421</v>
      </c>
      <c r="J1318">
        <v>45.840553318584199</v>
      </c>
      <c r="K1318">
        <v>20524.552727881401</v>
      </c>
      <c r="L1318">
        <v>6853.9083797829599</v>
      </c>
      <c r="M1318">
        <v>24.352351445491301</v>
      </c>
      <c r="N1318">
        <v>1191.6845914087501</v>
      </c>
      <c r="O1318">
        <v>5960.5609570768502</v>
      </c>
      <c r="P1318">
        <v>1822.2303122856599</v>
      </c>
      <c r="Q1318">
        <v>1428.2667100358001</v>
      </c>
      <c r="R1318">
        <v>2180.8587475418299</v>
      </c>
      <c r="S1318">
        <v>6660.1714379817204</v>
      </c>
      <c r="T1318">
        <v>0</v>
      </c>
      <c r="U1318">
        <v>0</v>
      </c>
      <c r="V1318">
        <v>4467.5389755770902</v>
      </c>
      <c r="W1318">
        <v>30641.813230986601</v>
      </c>
    </row>
    <row r="1319" spans="1:23" x14ac:dyDescent="0.3">
      <c r="A1319" t="s">
        <v>370</v>
      </c>
      <c r="B1319" t="s">
        <v>42</v>
      </c>
      <c r="C1319" t="s">
        <v>371</v>
      </c>
      <c r="D1319" t="s">
        <v>341</v>
      </c>
      <c r="E1319" t="s">
        <v>199</v>
      </c>
      <c r="F1319">
        <v>2033.7386766463901</v>
      </c>
      <c r="G1319">
        <v>1997.2423345838199</v>
      </c>
      <c r="H1319">
        <v>290.29808227465003</v>
      </c>
      <c r="I1319">
        <v>109.292773152948</v>
      </c>
      <c r="J1319">
        <v>53.935174619917298</v>
      </c>
      <c r="K1319">
        <v>17570.187611789501</v>
      </c>
      <c r="L1319">
        <v>6449.6045079328196</v>
      </c>
      <c r="M1319">
        <v>23.0333594866864</v>
      </c>
      <c r="N1319">
        <v>1055.2015008871699</v>
      </c>
      <c r="O1319">
        <v>5114.56436872418</v>
      </c>
      <c r="P1319">
        <v>1665.7560922586999</v>
      </c>
      <c r="Q1319">
        <v>1296.3943927719099</v>
      </c>
      <c r="R1319">
        <v>1995.0653914484401</v>
      </c>
      <c r="S1319">
        <v>6023.5722876800701</v>
      </c>
      <c r="T1319">
        <v>0</v>
      </c>
      <c r="U1319">
        <v>0</v>
      </c>
      <c r="V1319">
        <v>4199.9243220325898</v>
      </c>
      <c r="W1319">
        <v>26766.284342574902</v>
      </c>
    </row>
    <row r="1320" spans="1:23" x14ac:dyDescent="0.3">
      <c r="A1320" t="s">
        <v>370</v>
      </c>
      <c r="B1320" t="s">
        <v>42</v>
      </c>
      <c r="C1320" t="s">
        <v>371</v>
      </c>
      <c r="D1320" t="s">
        <v>341</v>
      </c>
      <c r="E1320" t="s">
        <v>203</v>
      </c>
      <c r="F1320">
        <v>2089.9014535956899</v>
      </c>
      <c r="G1320">
        <v>2052.4668782550302</v>
      </c>
      <c r="H1320">
        <v>311.97358582211399</v>
      </c>
      <c r="I1320">
        <v>113.63827888861201</v>
      </c>
      <c r="J1320">
        <v>46.316398124823699</v>
      </c>
      <c r="K1320">
        <v>17185.666826886099</v>
      </c>
      <c r="L1320">
        <v>5798.5585827197301</v>
      </c>
      <c r="M1320">
        <v>23.412762719510798</v>
      </c>
      <c r="N1320">
        <v>1061.82297733365</v>
      </c>
      <c r="O1320">
        <v>5389.9019794985697</v>
      </c>
      <c r="P1320">
        <v>1593.33120338411</v>
      </c>
      <c r="Q1320">
        <v>1208.5970431843</v>
      </c>
      <c r="R1320">
        <v>1952.89824189263</v>
      </c>
      <c r="S1320">
        <v>6023.5722876800701</v>
      </c>
      <c r="T1320">
        <v>0</v>
      </c>
      <c r="U1320">
        <v>0</v>
      </c>
      <c r="V1320">
        <v>4500.3893878039898</v>
      </c>
      <c r="W1320">
        <v>27685.275136350199</v>
      </c>
    </row>
    <row r="1321" spans="1:23" x14ac:dyDescent="0.3">
      <c r="A1321" t="s">
        <v>370</v>
      </c>
      <c r="B1321" t="s">
        <v>42</v>
      </c>
      <c r="C1321" t="s">
        <v>371</v>
      </c>
      <c r="D1321" t="s">
        <v>341</v>
      </c>
      <c r="E1321" t="s">
        <v>207</v>
      </c>
      <c r="F1321">
        <v>2153.5089485656499</v>
      </c>
      <c r="G1321">
        <v>2115.50887718479</v>
      </c>
      <c r="H1321">
        <v>320.567041529584</v>
      </c>
      <c r="I1321">
        <v>116.58254916336099</v>
      </c>
      <c r="J1321">
        <v>38.6472701747172</v>
      </c>
      <c r="K1321">
        <v>17674.714572324901</v>
      </c>
      <c r="L1321">
        <v>6029.0974738775803</v>
      </c>
      <c r="M1321">
        <v>23.1508019976791</v>
      </c>
      <c r="N1321">
        <v>1079.4093401263599</v>
      </c>
      <c r="O1321">
        <v>5548.0468655406103</v>
      </c>
      <c r="P1321">
        <v>1634.2463722888201</v>
      </c>
      <c r="Q1321">
        <v>1247.6582844307</v>
      </c>
      <c r="R1321">
        <v>1992.22409970337</v>
      </c>
      <c r="S1321">
        <v>6023.5722876800701</v>
      </c>
      <c r="T1321">
        <v>0</v>
      </c>
      <c r="U1321">
        <v>0</v>
      </c>
      <c r="V1321">
        <v>4618.8166455285</v>
      </c>
      <c r="W1321">
        <v>28550.019280353299</v>
      </c>
    </row>
    <row r="1322" spans="1:23" x14ac:dyDescent="0.3">
      <c r="A1322" t="s">
        <v>370</v>
      </c>
      <c r="B1322" t="s">
        <v>42</v>
      </c>
      <c r="C1322" t="s">
        <v>371</v>
      </c>
      <c r="D1322" t="s">
        <v>341</v>
      </c>
      <c r="E1322" t="s">
        <v>209</v>
      </c>
      <c r="F1322">
        <v>2108.0802299807501</v>
      </c>
      <c r="G1322">
        <v>2070.7648044856501</v>
      </c>
      <c r="H1322">
        <v>350.38530953564799</v>
      </c>
      <c r="I1322">
        <v>114.068371282847</v>
      </c>
      <c r="J1322">
        <v>37.990529195145797</v>
      </c>
      <c r="K1322">
        <v>17836.0186574584</v>
      </c>
      <c r="L1322">
        <v>6374.7348380762596</v>
      </c>
      <c r="M1322">
        <v>22.589894253840601</v>
      </c>
      <c r="N1322">
        <v>1070.0387374269101</v>
      </c>
      <c r="O1322">
        <v>5338.8561681887804</v>
      </c>
      <c r="P1322">
        <v>1684.5070663197</v>
      </c>
      <c r="Q1322">
        <v>1296.7746490715001</v>
      </c>
      <c r="R1322">
        <v>2037.25634581137</v>
      </c>
      <c r="S1322">
        <v>6023.5722876800701</v>
      </c>
      <c r="T1322">
        <v>0</v>
      </c>
      <c r="U1322">
        <v>0</v>
      </c>
      <c r="V1322">
        <v>5048.9471801949703</v>
      </c>
      <c r="W1322">
        <v>27831.9668315651</v>
      </c>
    </row>
    <row r="1323" spans="1:23" x14ac:dyDescent="0.3">
      <c r="A1323" t="s">
        <v>370</v>
      </c>
      <c r="B1323" t="s">
        <v>42</v>
      </c>
      <c r="C1323" t="s">
        <v>371</v>
      </c>
      <c r="D1323" t="s">
        <v>342</v>
      </c>
      <c r="E1323" t="s">
        <v>249</v>
      </c>
      <c r="F1323">
        <v>1898.04475682471</v>
      </c>
      <c r="G1323">
        <v>1862.6454584253499</v>
      </c>
      <c r="H1323">
        <v>298.56549021351998</v>
      </c>
      <c r="I1323">
        <v>104.686715749641</v>
      </c>
      <c r="J1323">
        <v>93.169334578734606</v>
      </c>
      <c r="K1323">
        <v>16400.934905512899</v>
      </c>
      <c r="L1323">
        <v>4055.2281618970301</v>
      </c>
      <c r="M1323">
        <v>20.366272596946601</v>
      </c>
      <c r="N1323">
        <v>1056.2967003122801</v>
      </c>
      <c r="O1323">
        <v>4589.8141748463404</v>
      </c>
      <c r="P1323">
        <v>1564.33995501764</v>
      </c>
      <c r="Q1323">
        <v>1202.10220829114</v>
      </c>
      <c r="R1323">
        <v>1890.51551894473</v>
      </c>
      <c r="S1323">
        <v>5048.5773574979003</v>
      </c>
      <c r="T1323">
        <v>0</v>
      </c>
      <c r="U1323">
        <v>0</v>
      </c>
      <c r="V1323">
        <v>4331.7726787659203</v>
      </c>
      <c r="W1323">
        <v>24923.402861733801</v>
      </c>
    </row>
    <row r="1324" spans="1:23" x14ac:dyDescent="0.3">
      <c r="A1324" t="s">
        <v>370</v>
      </c>
      <c r="B1324" t="s">
        <v>42</v>
      </c>
      <c r="C1324" t="s">
        <v>371</v>
      </c>
      <c r="D1324" t="s">
        <v>342</v>
      </c>
      <c r="E1324" t="s">
        <v>259</v>
      </c>
      <c r="F1324">
        <v>2131.4367827134702</v>
      </c>
      <c r="G1324">
        <v>2092.4526014775101</v>
      </c>
      <c r="H1324">
        <v>354.47468968285</v>
      </c>
      <c r="I1324">
        <v>117.985627290549</v>
      </c>
      <c r="J1324">
        <v>95.336165945419594</v>
      </c>
      <c r="K1324">
        <v>18499.825744689799</v>
      </c>
      <c r="L1324">
        <v>4574.8078054761099</v>
      </c>
      <c r="M1324">
        <v>22.828973849076998</v>
      </c>
      <c r="N1324">
        <v>1118.5888019292099</v>
      </c>
      <c r="O1324">
        <v>5184.3074468549903</v>
      </c>
      <c r="P1324">
        <v>1763.54455556166</v>
      </c>
      <c r="Q1324">
        <v>1354.2428160310601</v>
      </c>
      <c r="R1324">
        <v>2132.2653792677802</v>
      </c>
      <c r="S1324">
        <v>5048.5773574979003</v>
      </c>
      <c r="T1324">
        <v>0</v>
      </c>
      <c r="U1324">
        <v>0</v>
      </c>
      <c r="V1324">
        <v>5102.5406102535999</v>
      </c>
      <c r="W1324">
        <v>28153.903030132999</v>
      </c>
    </row>
    <row r="1325" spans="1:23" x14ac:dyDescent="0.3">
      <c r="A1325" t="s">
        <v>370</v>
      </c>
      <c r="B1325" t="s">
        <v>42</v>
      </c>
      <c r="C1325" t="s">
        <v>371</v>
      </c>
      <c r="D1325" t="s">
        <v>342</v>
      </c>
      <c r="E1325" t="s">
        <v>260</v>
      </c>
      <c r="F1325">
        <v>2194.4877260061899</v>
      </c>
      <c r="G1325">
        <v>2154.6394700810301</v>
      </c>
      <c r="H1325">
        <v>330.46797343436299</v>
      </c>
      <c r="I1325">
        <v>121.18953018551299</v>
      </c>
      <c r="J1325">
        <v>95.873323875005099</v>
      </c>
      <c r="K1325">
        <v>19454.286524250499</v>
      </c>
      <c r="L1325">
        <v>4899.5791355062202</v>
      </c>
      <c r="M1325">
        <v>23.555373569207202</v>
      </c>
      <c r="N1325">
        <v>1140.61724236751</v>
      </c>
      <c r="O1325">
        <v>5270.9784131236102</v>
      </c>
      <c r="P1325">
        <v>1857.0794814154799</v>
      </c>
      <c r="Q1325">
        <v>1440.45167751954</v>
      </c>
      <c r="R1325">
        <v>2225.8003051216001</v>
      </c>
      <c r="S1325">
        <v>5048.5773574979003</v>
      </c>
      <c r="T1325">
        <v>0</v>
      </c>
      <c r="U1325">
        <v>0</v>
      </c>
      <c r="V1325">
        <v>4763.0903581340699</v>
      </c>
      <c r="W1325">
        <v>28982.7288005181</v>
      </c>
    </row>
    <row r="1326" spans="1:23" x14ac:dyDescent="0.3">
      <c r="A1326" t="s">
        <v>370</v>
      </c>
      <c r="B1326" t="s">
        <v>42</v>
      </c>
      <c r="C1326" t="s">
        <v>371</v>
      </c>
      <c r="D1326" t="s">
        <v>342</v>
      </c>
      <c r="E1326" t="s">
        <v>265</v>
      </c>
      <c r="F1326">
        <v>2052.3316940647101</v>
      </c>
      <c r="G1326">
        <v>2014.5686785293001</v>
      </c>
      <c r="H1326">
        <v>344.43995383119602</v>
      </c>
      <c r="I1326">
        <v>113.460732417529</v>
      </c>
      <c r="J1326">
        <v>94.548003116601905</v>
      </c>
      <c r="K1326">
        <v>17778.651177272</v>
      </c>
      <c r="L1326">
        <v>4396.1273706231796</v>
      </c>
      <c r="M1326">
        <v>21.899359707907902</v>
      </c>
      <c r="N1326">
        <v>1096.09761476933</v>
      </c>
      <c r="O1326">
        <v>4976.0533239920796</v>
      </c>
      <c r="P1326">
        <v>1695.48281718768</v>
      </c>
      <c r="Q1326">
        <v>1301.99760270346</v>
      </c>
      <c r="R1326">
        <v>2050.0218876341301</v>
      </c>
      <c r="S1326">
        <v>5048.5773574979003</v>
      </c>
      <c r="T1326">
        <v>0</v>
      </c>
      <c r="U1326">
        <v>0</v>
      </c>
      <c r="V1326">
        <v>4972.5452059794397</v>
      </c>
      <c r="W1326">
        <v>27046.210268330698</v>
      </c>
    </row>
    <row r="1327" spans="1:23" x14ac:dyDescent="0.3">
      <c r="A1327" t="s">
        <v>370</v>
      </c>
      <c r="B1327" t="s">
        <v>42</v>
      </c>
      <c r="C1327" t="s">
        <v>371</v>
      </c>
      <c r="D1327" t="s">
        <v>343</v>
      </c>
      <c r="E1327" t="s">
        <v>266</v>
      </c>
      <c r="F1327">
        <v>1874.89703602899</v>
      </c>
      <c r="G1327">
        <v>1839.4258069414</v>
      </c>
      <c r="H1327">
        <v>290.53143532119202</v>
      </c>
      <c r="I1327">
        <v>102.854084502728</v>
      </c>
      <c r="J1327">
        <v>134.091550972086</v>
      </c>
      <c r="K1327">
        <v>15924.288629892901</v>
      </c>
      <c r="L1327">
        <v>4254.3598997037498</v>
      </c>
      <c r="M1327">
        <v>21.6387744825707</v>
      </c>
      <c r="N1327">
        <v>1108.6133616821901</v>
      </c>
      <c r="O1327">
        <v>4088.6697913436301</v>
      </c>
      <c r="P1327">
        <v>1427.2141016994899</v>
      </c>
      <c r="Q1327">
        <v>1087.61578520686</v>
      </c>
      <c r="R1327">
        <v>1744.7355733439999</v>
      </c>
      <c r="S1327">
        <v>4460.3332671427897</v>
      </c>
      <c r="T1327">
        <v>0</v>
      </c>
      <c r="U1327">
        <v>0</v>
      </c>
      <c r="V1327">
        <v>4202.1687935338996</v>
      </c>
      <c r="W1327">
        <v>24650.369863447999</v>
      </c>
    </row>
    <row r="1328" spans="1:23" x14ac:dyDescent="0.3">
      <c r="A1328" t="s">
        <v>370</v>
      </c>
      <c r="B1328" t="s">
        <v>42</v>
      </c>
      <c r="C1328" t="s">
        <v>371</v>
      </c>
      <c r="D1328" t="s">
        <v>343</v>
      </c>
      <c r="E1328" t="s">
        <v>267</v>
      </c>
      <c r="F1328">
        <v>2101.9802166561499</v>
      </c>
      <c r="G1328">
        <v>2063.0272236503602</v>
      </c>
      <c r="H1328">
        <v>346.77298816677302</v>
      </c>
      <c r="I1328">
        <v>115.78011966771599</v>
      </c>
      <c r="J1328">
        <v>136.104572382274</v>
      </c>
      <c r="K1328">
        <v>17898.041888933301</v>
      </c>
      <c r="L1328">
        <v>4777.4850348119398</v>
      </c>
      <c r="M1328">
        <v>24.228045958441299</v>
      </c>
      <c r="N1328">
        <v>1166.5530704508701</v>
      </c>
      <c r="O1328">
        <v>4610.5698288495196</v>
      </c>
      <c r="P1328">
        <v>1603.3420154007799</v>
      </c>
      <c r="Q1328">
        <v>1219.9951809848601</v>
      </c>
      <c r="R1328">
        <v>1962.28001178809</v>
      </c>
      <c r="S1328">
        <v>4460.3332671427897</v>
      </c>
      <c r="T1328">
        <v>0</v>
      </c>
      <c r="U1328">
        <v>0</v>
      </c>
      <c r="V1328">
        <v>4982.4082991969699</v>
      </c>
      <c r="W1328">
        <v>27784.857204027601</v>
      </c>
    </row>
    <row r="1329" spans="1:23" x14ac:dyDescent="0.3">
      <c r="A1329" t="s">
        <v>370</v>
      </c>
      <c r="B1329" t="s">
        <v>42</v>
      </c>
      <c r="C1329" t="s">
        <v>371</v>
      </c>
      <c r="D1329" t="s">
        <v>343</v>
      </c>
      <c r="E1329" t="s">
        <v>268</v>
      </c>
      <c r="F1329">
        <v>2174.85760773015</v>
      </c>
      <c r="G1329">
        <v>2134.9291408955901</v>
      </c>
      <c r="H1329">
        <v>321.10396730691298</v>
      </c>
      <c r="I1329">
        <v>119.398394294957</v>
      </c>
      <c r="J1329">
        <v>136.69853854465001</v>
      </c>
      <c r="K1329">
        <v>18988.614071999102</v>
      </c>
      <c r="L1329">
        <v>5170.19003916973</v>
      </c>
      <c r="M1329">
        <v>25.112488601843499</v>
      </c>
      <c r="N1329">
        <v>1191.7861271684601</v>
      </c>
      <c r="O1329">
        <v>4707.5505614005997</v>
      </c>
      <c r="P1329">
        <v>1699.16728417269</v>
      </c>
      <c r="Q1329">
        <v>1308.9019792735201</v>
      </c>
      <c r="R1329">
        <v>2058.1052805600102</v>
      </c>
      <c r="S1329">
        <v>4460.3332671427897</v>
      </c>
      <c r="T1329">
        <v>0</v>
      </c>
      <c r="U1329">
        <v>0</v>
      </c>
      <c r="V1329">
        <v>4613.0082830762703</v>
      </c>
      <c r="W1329">
        <v>28739.278229184802</v>
      </c>
    </row>
    <row r="1330" spans="1:23" x14ac:dyDescent="0.3">
      <c r="A1330" t="s">
        <v>370</v>
      </c>
      <c r="B1330" t="s">
        <v>42</v>
      </c>
      <c r="C1330" t="s">
        <v>371</v>
      </c>
      <c r="D1330" t="s">
        <v>343</v>
      </c>
      <c r="E1330" t="s">
        <v>270</v>
      </c>
      <c r="F1330">
        <v>1997.5932687981499</v>
      </c>
      <c r="G1330">
        <v>1960.24165781645</v>
      </c>
      <c r="H1330">
        <v>333.43494044219801</v>
      </c>
      <c r="I1330">
        <v>109.83242876228</v>
      </c>
      <c r="J1330">
        <v>135.203003305626</v>
      </c>
      <c r="K1330">
        <v>16807.588489767801</v>
      </c>
      <c r="L1330">
        <v>4448.5949376615699</v>
      </c>
      <c r="M1330">
        <v>23.041330280566498</v>
      </c>
      <c r="N1330">
        <v>1137.10667636074</v>
      </c>
      <c r="O1330">
        <v>4397.5165148389196</v>
      </c>
      <c r="P1330">
        <v>1506.8632536356899</v>
      </c>
      <c r="Q1330">
        <v>1140.8247165967</v>
      </c>
      <c r="R1330">
        <v>1851.9957417753999</v>
      </c>
      <c r="S1330">
        <v>4460.3332671427897</v>
      </c>
      <c r="T1330">
        <v>0</v>
      </c>
      <c r="U1330">
        <v>0</v>
      </c>
      <c r="V1330">
        <v>4790.6162424059303</v>
      </c>
      <c r="W1330">
        <v>26359.491768013901</v>
      </c>
    </row>
    <row r="1331" spans="1:23" x14ac:dyDescent="0.3">
      <c r="A1331" t="s">
        <v>370</v>
      </c>
      <c r="B1331" t="s">
        <v>42</v>
      </c>
      <c r="C1331" t="s">
        <v>371</v>
      </c>
      <c r="D1331" t="s">
        <v>344</v>
      </c>
      <c r="E1331" t="s">
        <v>273</v>
      </c>
      <c r="F1331">
        <v>1789.55025137194</v>
      </c>
      <c r="G1331">
        <v>1753.7434412653699</v>
      </c>
      <c r="H1331">
        <v>330.080503908982</v>
      </c>
      <c r="I1331">
        <v>101.231254375852</v>
      </c>
      <c r="J1331">
        <v>178.486896334958</v>
      </c>
      <c r="K1331">
        <v>15192.8501233877</v>
      </c>
      <c r="L1331">
        <v>1651.26581781661</v>
      </c>
      <c r="M1331">
        <v>20.905138836584499</v>
      </c>
      <c r="N1331">
        <v>1091.9520138462201</v>
      </c>
      <c r="O1331">
        <v>3476.2567301762501</v>
      </c>
      <c r="P1331">
        <v>1169.8901322587501</v>
      </c>
      <c r="Q1331">
        <v>847.96675638043496</v>
      </c>
      <c r="R1331">
        <v>1487.6776264964501</v>
      </c>
      <c r="S1331">
        <v>3982.8945995975</v>
      </c>
      <c r="T1331">
        <v>0</v>
      </c>
      <c r="U1331">
        <v>0</v>
      </c>
      <c r="V1331">
        <v>4739.3939517938497</v>
      </c>
      <c r="W1331">
        <v>23520.678350267699</v>
      </c>
    </row>
    <row r="1332" spans="1:23" x14ac:dyDescent="0.3">
      <c r="A1332" t="s">
        <v>370</v>
      </c>
      <c r="B1332" t="s">
        <v>42</v>
      </c>
      <c r="C1332" t="s">
        <v>371</v>
      </c>
      <c r="D1332" t="s">
        <v>344</v>
      </c>
      <c r="E1332" t="s">
        <v>275</v>
      </c>
      <c r="F1332">
        <v>1295.8904688912601</v>
      </c>
      <c r="G1332">
        <v>1267.5397481038401</v>
      </c>
      <c r="H1332">
        <v>327.50086550592499</v>
      </c>
      <c r="I1332">
        <v>78.046248847498106</v>
      </c>
      <c r="J1332">
        <v>131.62750868691799</v>
      </c>
      <c r="K1332">
        <v>12052.7316773069</v>
      </c>
      <c r="L1332">
        <v>1311.14279752528</v>
      </c>
      <c r="M1332">
        <v>19.654251834699899</v>
      </c>
      <c r="N1332">
        <v>985.52388697750996</v>
      </c>
      <c r="O1332">
        <v>2473.7447023497798</v>
      </c>
      <c r="P1332">
        <v>1033.16354659628</v>
      </c>
      <c r="Q1332">
        <v>719.97245585824498</v>
      </c>
      <c r="R1332">
        <v>1350.07058733602</v>
      </c>
      <c r="S1332">
        <v>3982.8945995975</v>
      </c>
      <c r="T1332">
        <v>0</v>
      </c>
      <c r="U1332">
        <v>0</v>
      </c>
      <c r="V1332">
        <v>4704.0178764850798</v>
      </c>
      <c r="W1332">
        <v>16898.570052169202</v>
      </c>
    </row>
    <row r="1333" spans="1:23" x14ac:dyDescent="0.3">
      <c r="A1333" t="s">
        <v>370</v>
      </c>
      <c r="B1333" t="s">
        <v>42</v>
      </c>
      <c r="C1333" t="s">
        <v>371</v>
      </c>
      <c r="D1333" t="s">
        <v>344</v>
      </c>
      <c r="E1333" t="s">
        <v>276</v>
      </c>
      <c r="F1333">
        <v>1465.1316420082401</v>
      </c>
      <c r="G1333">
        <v>1434.99149825676</v>
      </c>
      <c r="H1333">
        <v>323.58879888563899</v>
      </c>
      <c r="I1333">
        <v>87.191117151278206</v>
      </c>
      <c r="J1333">
        <v>108.985825242703</v>
      </c>
      <c r="K1333">
        <v>13606.3319174136</v>
      </c>
      <c r="L1333">
        <v>1496.4072193468301</v>
      </c>
      <c r="M1333">
        <v>21.0168236904921</v>
      </c>
      <c r="N1333">
        <v>1028.6951385884799</v>
      </c>
      <c r="O1333">
        <v>2779.5148967236</v>
      </c>
      <c r="P1333">
        <v>1140.1794531353801</v>
      </c>
      <c r="Q1333">
        <v>806.37845045402401</v>
      </c>
      <c r="R1333">
        <v>1474.4222347729501</v>
      </c>
      <c r="S1333">
        <v>3982.8945995975</v>
      </c>
      <c r="T1333">
        <v>0</v>
      </c>
      <c r="U1333">
        <v>0</v>
      </c>
      <c r="V1333">
        <v>4642.1635633904398</v>
      </c>
      <c r="W1333">
        <v>19167.925539392501</v>
      </c>
    </row>
    <row r="1334" spans="1:23" x14ac:dyDescent="0.3">
      <c r="A1334" t="s">
        <v>370</v>
      </c>
      <c r="B1334" t="s">
        <v>42</v>
      </c>
      <c r="C1334" t="s">
        <v>371</v>
      </c>
      <c r="D1334" t="s">
        <v>344</v>
      </c>
      <c r="E1334" t="s">
        <v>278</v>
      </c>
      <c r="F1334">
        <v>1410.15694005251</v>
      </c>
      <c r="G1334">
        <v>1380.57834252924</v>
      </c>
      <c r="H1334">
        <v>272.99811543124201</v>
      </c>
      <c r="I1334">
        <v>84.625296359625693</v>
      </c>
      <c r="J1334">
        <v>113.214263870431</v>
      </c>
      <c r="K1334">
        <v>12795.2222642096</v>
      </c>
      <c r="L1334">
        <v>1382.1029509163</v>
      </c>
      <c r="M1334">
        <v>20.377306755840799</v>
      </c>
      <c r="N1334">
        <v>1005.99435094512</v>
      </c>
      <c r="O1334">
        <v>2685.1415964201201</v>
      </c>
      <c r="P1334">
        <v>1094.0493517380301</v>
      </c>
      <c r="Q1334">
        <v>757.04368519689399</v>
      </c>
      <c r="R1334">
        <v>1436.8281527024401</v>
      </c>
      <c r="S1334">
        <v>3982.8945995975</v>
      </c>
      <c r="T1334">
        <v>0</v>
      </c>
      <c r="U1334">
        <v>0</v>
      </c>
      <c r="V1334">
        <v>3963.80899022009</v>
      </c>
      <c r="W1334">
        <v>18398.550865357502</v>
      </c>
    </row>
    <row r="1335" spans="1:23" x14ac:dyDescent="0.3">
      <c r="A1335" t="s">
        <v>370</v>
      </c>
      <c r="B1335" t="s">
        <v>42</v>
      </c>
      <c r="C1335" t="s">
        <v>371</v>
      </c>
      <c r="D1335" t="s">
        <v>345</v>
      </c>
      <c r="E1335" t="s">
        <v>279</v>
      </c>
      <c r="F1335">
        <v>1427.8232100985199</v>
      </c>
      <c r="G1335">
        <v>1396.7256935414</v>
      </c>
      <c r="H1335">
        <v>310.55856443845101</v>
      </c>
      <c r="I1335">
        <v>84.721228342590706</v>
      </c>
      <c r="J1335">
        <v>177.097079388265</v>
      </c>
      <c r="K1335">
        <v>12446.8650762412</v>
      </c>
      <c r="L1335">
        <v>1413.2690470216601</v>
      </c>
      <c r="M1335">
        <v>20.3622202513939</v>
      </c>
      <c r="N1335">
        <v>1023.46717285515</v>
      </c>
      <c r="O1335">
        <v>2563.27984670765</v>
      </c>
      <c r="P1335">
        <v>1075.6139501431401</v>
      </c>
      <c r="Q1335">
        <v>763.67106557688305</v>
      </c>
      <c r="R1335">
        <v>1387.24347853615</v>
      </c>
      <c r="S1335">
        <v>3687.67282345897</v>
      </c>
      <c r="T1335">
        <v>0</v>
      </c>
      <c r="U1335">
        <v>0</v>
      </c>
      <c r="V1335">
        <v>4525.0019426191902</v>
      </c>
      <c r="W1335">
        <v>18583.966688250501</v>
      </c>
    </row>
    <row r="1336" spans="1:23" x14ac:dyDescent="0.3">
      <c r="A1336" t="s">
        <v>370</v>
      </c>
      <c r="B1336" t="s">
        <v>42</v>
      </c>
      <c r="C1336" t="s">
        <v>371</v>
      </c>
      <c r="D1336" t="s">
        <v>345</v>
      </c>
      <c r="E1336" t="s">
        <v>280</v>
      </c>
      <c r="F1336">
        <v>1592.1350287928001</v>
      </c>
      <c r="G1336">
        <v>1558.5125475986899</v>
      </c>
      <c r="H1336">
        <v>312.68125768108899</v>
      </c>
      <c r="I1336">
        <v>94.739052867073994</v>
      </c>
      <c r="J1336">
        <v>172.4628343171</v>
      </c>
      <c r="K1336">
        <v>13860.987505835201</v>
      </c>
      <c r="L1336">
        <v>1578.4092372438699</v>
      </c>
      <c r="M1336">
        <v>22.968150151983501</v>
      </c>
      <c r="N1336">
        <v>1065.3465627795299</v>
      </c>
      <c r="O1336">
        <v>2892.4416835645102</v>
      </c>
      <c r="P1336">
        <v>1208.17537162961</v>
      </c>
      <c r="Q1336">
        <v>850.79374461478506</v>
      </c>
      <c r="R1336">
        <v>1566.68853778891</v>
      </c>
      <c r="S1336">
        <v>3687.67282345897</v>
      </c>
      <c r="T1336">
        <v>0</v>
      </c>
      <c r="U1336">
        <v>0</v>
      </c>
      <c r="V1336">
        <v>4545.1356527098897</v>
      </c>
      <c r="W1336">
        <v>20861.3662766868</v>
      </c>
    </row>
    <row r="1337" spans="1:23" x14ac:dyDescent="0.3">
      <c r="A1337" t="s">
        <v>370</v>
      </c>
      <c r="B1337" t="s">
        <v>42</v>
      </c>
      <c r="C1337" t="s">
        <v>371</v>
      </c>
      <c r="D1337" t="s">
        <v>345</v>
      </c>
      <c r="E1337" t="s">
        <v>282</v>
      </c>
      <c r="F1337">
        <v>1594.1669945557901</v>
      </c>
      <c r="G1337">
        <v>1561.3442871293701</v>
      </c>
      <c r="H1337">
        <v>353.17847423553002</v>
      </c>
      <c r="I1337">
        <v>94.228861281671001</v>
      </c>
      <c r="J1337">
        <v>148.728084404285</v>
      </c>
      <c r="K1337">
        <v>12421.2923820047</v>
      </c>
      <c r="L1337">
        <v>1315.8885588237299</v>
      </c>
      <c r="M1337">
        <v>21.7507185718102</v>
      </c>
      <c r="N1337">
        <v>1049.7047452286999</v>
      </c>
      <c r="O1337">
        <v>3049.7482448378501</v>
      </c>
      <c r="P1337">
        <v>1059.37053230778</v>
      </c>
      <c r="Q1337">
        <v>721.95939442288704</v>
      </c>
      <c r="R1337">
        <v>1408.14754682432</v>
      </c>
      <c r="S1337">
        <v>3687.67282345897</v>
      </c>
      <c r="T1337">
        <v>0</v>
      </c>
      <c r="U1337">
        <v>0</v>
      </c>
      <c r="V1337">
        <v>5095.0783129729998</v>
      </c>
      <c r="W1337">
        <v>21035.345586508502</v>
      </c>
    </row>
    <row r="1338" spans="1:23" x14ac:dyDescent="0.3">
      <c r="A1338" t="s">
        <v>370</v>
      </c>
      <c r="B1338" t="s">
        <v>42</v>
      </c>
      <c r="C1338" t="s">
        <v>371</v>
      </c>
      <c r="D1338" t="s">
        <v>345</v>
      </c>
      <c r="E1338" t="s">
        <v>284</v>
      </c>
      <c r="F1338">
        <v>1669.56876037794</v>
      </c>
      <c r="G1338">
        <v>1635.3466236337199</v>
      </c>
      <c r="H1338">
        <v>354.586521690278</v>
      </c>
      <c r="I1338">
        <v>97.570040927674896</v>
      </c>
      <c r="J1338">
        <v>167.085824104593</v>
      </c>
      <c r="K1338">
        <v>13482.5249046185</v>
      </c>
      <c r="L1338">
        <v>1480.28071687285</v>
      </c>
      <c r="M1338">
        <v>21.529741791166401</v>
      </c>
      <c r="N1338">
        <v>1071.96508567257</v>
      </c>
      <c r="O1338">
        <v>3121.9833815055399</v>
      </c>
      <c r="P1338">
        <v>1122.8143871667501</v>
      </c>
      <c r="Q1338">
        <v>790.14127294975299</v>
      </c>
      <c r="R1338">
        <v>1459.01114105741</v>
      </c>
      <c r="S1338">
        <v>3687.67282345897</v>
      </c>
      <c r="T1338">
        <v>0</v>
      </c>
      <c r="U1338">
        <v>0</v>
      </c>
      <c r="V1338">
        <v>5123.8141959654304</v>
      </c>
      <c r="W1338">
        <v>21956.740666654299</v>
      </c>
    </row>
    <row r="1339" spans="1:23" x14ac:dyDescent="0.3">
      <c r="A1339" t="s">
        <v>370</v>
      </c>
      <c r="B1339" t="s">
        <v>42</v>
      </c>
      <c r="C1339" t="s">
        <v>371</v>
      </c>
      <c r="D1339" t="s">
        <v>346</v>
      </c>
      <c r="E1339" t="s">
        <v>285</v>
      </c>
      <c r="F1339">
        <v>1664.85502760386</v>
      </c>
      <c r="G1339">
        <v>1631.9050268101901</v>
      </c>
      <c r="H1339">
        <v>335.675267729903</v>
      </c>
      <c r="I1339">
        <v>94.694388199140903</v>
      </c>
      <c r="J1339">
        <v>154.172619387194</v>
      </c>
      <c r="K1339">
        <v>13879.2892626953</v>
      </c>
      <c r="L1339">
        <v>1589.3081859807901</v>
      </c>
      <c r="M1339">
        <v>20.164955799723199</v>
      </c>
      <c r="N1339">
        <v>1073.3846959212599</v>
      </c>
      <c r="O1339">
        <v>3001.1516990779901</v>
      </c>
      <c r="P1339">
        <v>1121.20831974314</v>
      </c>
      <c r="Q1339">
        <v>822.38682110060495</v>
      </c>
      <c r="R1339">
        <v>1412.50079135488</v>
      </c>
      <c r="S1339">
        <v>3687.67282345897</v>
      </c>
      <c r="T1339">
        <v>0</v>
      </c>
      <c r="U1339">
        <v>0</v>
      </c>
      <c r="V1339">
        <v>4875.7483127410596</v>
      </c>
      <c r="W1339">
        <v>21554.13793796</v>
      </c>
    </row>
    <row r="1340" spans="1:23" x14ac:dyDescent="0.3">
      <c r="A1340" t="s">
        <v>370</v>
      </c>
      <c r="B1340" t="s">
        <v>42</v>
      </c>
      <c r="C1340" t="s">
        <v>371</v>
      </c>
      <c r="D1340" t="s">
        <v>346</v>
      </c>
      <c r="E1340" t="s">
        <v>286</v>
      </c>
      <c r="F1340">
        <v>1880.3486447950199</v>
      </c>
      <c r="G1340">
        <v>1843.42655095652</v>
      </c>
      <c r="H1340">
        <v>383.64845538988698</v>
      </c>
      <c r="I1340">
        <v>105.632884600273</v>
      </c>
      <c r="J1340">
        <v>192.50803004901601</v>
      </c>
      <c r="K1340">
        <v>16051.8673611048</v>
      </c>
      <c r="L1340">
        <v>1883.8570316514599</v>
      </c>
      <c r="M1340">
        <v>21.523459977363501</v>
      </c>
      <c r="N1340">
        <v>1137.77394366975</v>
      </c>
      <c r="O1340">
        <v>3425.45100292589</v>
      </c>
      <c r="P1340">
        <v>1253.7034717255401</v>
      </c>
      <c r="Q1340">
        <v>946.89120881676297</v>
      </c>
      <c r="R1340">
        <v>1543.0887236302699</v>
      </c>
      <c r="S1340">
        <v>3687.67282345897</v>
      </c>
      <c r="T1340">
        <v>0</v>
      </c>
      <c r="U1340">
        <v>0</v>
      </c>
      <c r="V1340">
        <v>5533.6512055056101</v>
      </c>
      <c r="W1340">
        <v>24605.1677142027</v>
      </c>
    </row>
    <row r="1341" spans="1:23" x14ac:dyDescent="0.3">
      <c r="A1341" t="s">
        <v>370</v>
      </c>
      <c r="B1341" t="s">
        <v>42</v>
      </c>
      <c r="C1341" t="s">
        <v>371</v>
      </c>
      <c r="D1341" t="s">
        <v>346</v>
      </c>
      <c r="E1341" t="s">
        <v>288</v>
      </c>
      <c r="F1341">
        <v>1700.8952790339899</v>
      </c>
      <c r="G1341">
        <v>1666.9935064229101</v>
      </c>
      <c r="H1341">
        <v>385.67383996853999</v>
      </c>
      <c r="I1341">
        <v>96.734281404876697</v>
      </c>
      <c r="J1341">
        <v>168.85833788329501</v>
      </c>
      <c r="K1341">
        <v>13375.427429082099</v>
      </c>
      <c r="L1341">
        <v>1469.2570633682799</v>
      </c>
      <c r="M1341">
        <v>20.106855749180301</v>
      </c>
      <c r="N1341">
        <v>1078.84969503861</v>
      </c>
      <c r="O1341">
        <v>3213.29646299053</v>
      </c>
      <c r="P1341">
        <v>1054.5298986190901</v>
      </c>
      <c r="Q1341">
        <v>762.92652324808705</v>
      </c>
      <c r="R1341">
        <v>1344.43533592159</v>
      </c>
      <c r="S1341">
        <v>3687.67282345897</v>
      </c>
      <c r="T1341">
        <v>0</v>
      </c>
      <c r="U1341">
        <v>0</v>
      </c>
      <c r="V1341">
        <v>5542.3004492014397</v>
      </c>
      <c r="W1341">
        <v>22331.676969372798</v>
      </c>
    </row>
    <row r="1342" spans="1:23" x14ac:dyDescent="0.3">
      <c r="A1342" t="s">
        <v>370</v>
      </c>
      <c r="B1342" t="s">
        <v>42</v>
      </c>
      <c r="C1342" t="s">
        <v>371</v>
      </c>
      <c r="D1342" t="s">
        <v>346</v>
      </c>
      <c r="E1342" t="s">
        <v>305</v>
      </c>
      <c r="F1342">
        <v>1769.6191315005001</v>
      </c>
      <c r="G1342">
        <v>1734.0597642596299</v>
      </c>
      <c r="H1342">
        <v>356.61542087483002</v>
      </c>
      <c r="I1342">
        <v>100.006317032008</v>
      </c>
      <c r="J1342">
        <v>197.090666047566</v>
      </c>
      <c r="K1342">
        <v>14112.3378555609</v>
      </c>
      <c r="L1342">
        <v>1570.61514123395</v>
      </c>
      <c r="M1342">
        <v>20.830420108880801</v>
      </c>
      <c r="N1342">
        <v>1095.61020005821</v>
      </c>
      <c r="O1342">
        <v>3308.0655637176001</v>
      </c>
      <c r="P1342">
        <v>1113.2311207872699</v>
      </c>
      <c r="Q1342">
        <v>810.92619923871302</v>
      </c>
      <c r="R1342">
        <v>1411.1504256895701</v>
      </c>
      <c r="S1342">
        <v>3687.67282345897</v>
      </c>
      <c r="T1342">
        <v>0</v>
      </c>
      <c r="U1342">
        <v>0</v>
      </c>
      <c r="V1342">
        <v>5146.3180173906603</v>
      </c>
      <c r="W1342">
        <v>23122.6718553096</v>
      </c>
    </row>
    <row r="1343" spans="1:23" x14ac:dyDescent="0.3">
      <c r="A1343" t="s">
        <v>370</v>
      </c>
      <c r="B1343" t="s">
        <v>42</v>
      </c>
      <c r="C1343" t="s">
        <v>371</v>
      </c>
      <c r="D1343" t="s">
        <v>347</v>
      </c>
      <c r="E1343" t="s">
        <v>308</v>
      </c>
      <c r="F1343">
        <v>1752.3770915730199</v>
      </c>
      <c r="G1343">
        <v>1718.6355559639701</v>
      </c>
      <c r="H1343">
        <v>360.40665158852102</v>
      </c>
      <c r="I1343">
        <v>98.688651251047304</v>
      </c>
      <c r="J1343">
        <v>144.63887319517801</v>
      </c>
      <c r="K1343">
        <v>14437.5684283792</v>
      </c>
      <c r="L1343">
        <v>1656.0259076688501</v>
      </c>
      <c r="M1343">
        <v>20.126041196989199</v>
      </c>
      <c r="N1343">
        <v>1093.7743394935101</v>
      </c>
      <c r="O1343">
        <v>3180.5578338509999</v>
      </c>
      <c r="P1343">
        <v>1140.4853804455599</v>
      </c>
      <c r="Q1343">
        <v>845.38238694298195</v>
      </c>
      <c r="R1343">
        <v>1425.54850412357</v>
      </c>
      <c r="S1343">
        <v>3687.67282345897</v>
      </c>
      <c r="T1343">
        <v>0</v>
      </c>
      <c r="U1343">
        <v>0</v>
      </c>
      <c r="V1343">
        <v>5215.07433537201</v>
      </c>
      <c r="W1343">
        <v>22745.097641902899</v>
      </c>
    </row>
    <row r="1344" spans="1:23" x14ac:dyDescent="0.3">
      <c r="A1344" t="s">
        <v>372</v>
      </c>
      <c r="B1344" t="s">
        <v>11</v>
      </c>
      <c r="C1344" t="s">
        <v>29</v>
      </c>
      <c r="D1344" t="s">
        <v>332</v>
      </c>
      <c r="E1344" t="s">
        <v>52</v>
      </c>
      <c r="F1344">
        <v>21.210614738841699</v>
      </c>
      <c r="G1344">
        <v>20.676234333010001</v>
      </c>
      <c r="H1344">
        <v>0.112490844854231</v>
      </c>
      <c r="I1344">
        <v>0.32803708440809298</v>
      </c>
      <c r="J1344">
        <v>2.2931166824308602</v>
      </c>
      <c r="K1344">
        <v>69.856744860047698</v>
      </c>
      <c r="L1344">
        <v>0.34825323733519598</v>
      </c>
      <c r="M1344">
        <v>3.20641474834758</v>
      </c>
      <c r="N1344">
        <v>26.2995564769294</v>
      </c>
      <c r="O1344">
        <v>176.16911576010099</v>
      </c>
      <c r="P1344">
        <v>19.545933633422699</v>
      </c>
      <c r="Q1344">
        <v>9.2474276093668308</v>
      </c>
      <c r="R1344">
        <v>31.717620429795499</v>
      </c>
      <c r="S1344">
        <v>383.24331135552097</v>
      </c>
      <c r="T1344">
        <v>0</v>
      </c>
      <c r="U1344">
        <v>0</v>
      </c>
      <c r="V1344">
        <v>1.6003048687996699</v>
      </c>
      <c r="W1344">
        <v>220.34732981255399</v>
      </c>
    </row>
    <row r="1345" spans="1:23" x14ac:dyDescent="0.3">
      <c r="A1345" t="s">
        <v>372</v>
      </c>
      <c r="B1345" t="s">
        <v>11</v>
      </c>
      <c r="C1345" t="s">
        <v>29</v>
      </c>
      <c r="D1345" t="s">
        <v>332</v>
      </c>
      <c r="E1345" t="s">
        <v>53</v>
      </c>
      <c r="F1345">
        <v>22.2007425087372</v>
      </c>
      <c r="G1345">
        <v>21.657019762901001</v>
      </c>
      <c r="H1345">
        <v>0.32934389539456999</v>
      </c>
      <c r="I1345">
        <v>0.35993606128168498</v>
      </c>
      <c r="J1345">
        <v>2.3248706514649999</v>
      </c>
      <c r="K1345">
        <v>76.714963125778297</v>
      </c>
      <c r="L1345">
        <v>0.30022856254249303</v>
      </c>
      <c r="M1345">
        <v>3.6420480986971899</v>
      </c>
      <c r="N1345">
        <v>29.842603395228998</v>
      </c>
      <c r="O1345">
        <v>200.747124254933</v>
      </c>
      <c r="P1345">
        <v>21.1663398028263</v>
      </c>
      <c r="Q1345">
        <v>9.7782487227386099</v>
      </c>
      <c r="R1345">
        <v>34.625785086988898</v>
      </c>
      <c r="S1345">
        <v>383.24331135552097</v>
      </c>
      <c r="T1345">
        <v>0</v>
      </c>
      <c r="U1345">
        <v>0</v>
      </c>
      <c r="V1345">
        <v>4.4737159112032998</v>
      </c>
      <c r="W1345">
        <v>248.47425272775999</v>
      </c>
    </row>
    <row r="1346" spans="1:23" x14ac:dyDescent="0.3">
      <c r="A1346" t="s">
        <v>372</v>
      </c>
      <c r="B1346" t="s">
        <v>11</v>
      </c>
      <c r="C1346" t="s">
        <v>29</v>
      </c>
      <c r="D1346" t="s">
        <v>332</v>
      </c>
      <c r="E1346" t="s">
        <v>54</v>
      </c>
      <c r="F1346">
        <v>21.6926242474205</v>
      </c>
      <c r="G1346">
        <v>21.150290883314799</v>
      </c>
      <c r="H1346">
        <v>0.33990739709742601</v>
      </c>
      <c r="I1346">
        <v>0.357207009706143</v>
      </c>
      <c r="J1346">
        <v>2.3010783992191199</v>
      </c>
      <c r="K1346">
        <v>74.681698054702196</v>
      </c>
      <c r="L1346">
        <v>0.304247095937283</v>
      </c>
      <c r="M1346">
        <v>3.7435756821987698</v>
      </c>
      <c r="N1346">
        <v>30.287402699637401</v>
      </c>
      <c r="O1346">
        <v>205.81254476549699</v>
      </c>
      <c r="P1346">
        <v>20.4876608029865</v>
      </c>
      <c r="Q1346">
        <v>9.5611549855371791</v>
      </c>
      <c r="R1346">
        <v>33.401544378855903</v>
      </c>
      <c r="S1346">
        <v>383.24331135552097</v>
      </c>
      <c r="T1346">
        <v>0</v>
      </c>
      <c r="U1346">
        <v>0</v>
      </c>
      <c r="V1346">
        <v>4.6211841032666099</v>
      </c>
      <c r="W1346">
        <v>248.35562998150201</v>
      </c>
    </row>
    <row r="1347" spans="1:23" x14ac:dyDescent="0.3">
      <c r="A1347" t="s">
        <v>372</v>
      </c>
      <c r="B1347" t="s">
        <v>11</v>
      </c>
      <c r="C1347" t="s">
        <v>29</v>
      </c>
      <c r="D1347" t="s">
        <v>332</v>
      </c>
      <c r="E1347" t="s">
        <v>55</v>
      </c>
      <c r="F1347">
        <v>21.147133015666899</v>
      </c>
      <c r="G1347">
        <v>20.609887741055399</v>
      </c>
      <c r="H1347">
        <v>0.355651115084128</v>
      </c>
      <c r="I1347">
        <v>0.34724637929186403</v>
      </c>
      <c r="J1347">
        <v>2.21363116941493</v>
      </c>
      <c r="K1347">
        <v>73.938246903343895</v>
      </c>
      <c r="L1347">
        <v>0.35738159965423499</v>
      </c>
      <c r="M1347">
        <v>3.31594256375825</v>
      </c>
      <c r="N1347">
        <v>27.594726475481099</v>
      </c>
      <c r="O1347">
        <v>183.32243832108699</v>
      </c>
      <c r="P1347">
        <v>20.854289730742199</v>
      </c>
      <c r="Q1347">
        <v>9.6735649895050493</v>
      </c>
      <c r="R1347">
        <v>34.068671855218803</v>
      </c>
      <c r="S1347">
        <v>383.24331135552097</v>
      </c>
      <c r="T1347">
        <v>0</v>
      </c>
      <c r="U1347">
        <v>0</v>
      </c>
      <c r="V1347">
        <v>4.8486772442451898</v>
      </c>
      <c r="W1347">
        <v>233.71253783854499</v>
      </c>
    </row>
    <row r="1348" spans="1:23" x14ac:dyDescent="0.3">
      <c r="A1348" t="s">
        <v>372</v>
      </c>
      <c r="B1348" t="s">
        <v>11</v>
      </c>
      <c r="C1348" t="s">
        <v>29</v>
      </c>
      <c r="D1348" t="s">
        <v>333</v>
      </c>
      <c r="E1348" t="s">
        <v>56</v>
      </c>
      <c r="F1348">
        <v>20.372971572427801</v>
      </c>
      <c r="G1348">
        <v>19.840156292424901</v>
      </c>
      <c r="H1348">
        <v>0.35074271474239399</v>
      </c>
      <c r="I1348">
        <v>0.32776488292184802</v>
      </c>
      <c r="J1348">
        <v>1.67347010823534</v>
      </c>
      <c r="K1348">
        <v>69.380368538228396</v>
      </c>
      <c r="L1348">
        <v>0.373790898110402</v>
      </c>
      <c r="M1348">
        <v>2.9314074773448699</v>
      </c>
      <c r="N1348">
        <v>24.0520639187942</v>
      </c>
      <c r="O1348">
        <v>160.21569193131</v>
      </c>
      <c r="P1348">
        <v>19.9386272603811</v>
      </c>
      <c r="Q1348">
        <v>9.4001943000547801</v>
      </c>
      <c r="R1348">
        <v>32.392851859556302</v>
      </c>
      <c r="S1348">
        <v>399.10042299803001</v>
      </c>
      <c r="T1348">
        <v>0</v>
      </c>
      <c r="U1348">
        <v>0</v>
      </c>
      <c r="V1348">
        <v>4.7606765562198801</v>
      </c>
      <c r="W1348">
        <v>228.37312115146</v>
      </c>
    </row>
    <row r="1349" spans="1:23" x14ac:dyDescent="0.3">
      <c r="A1349" t="s">
        <v>372</v>
      </c>
      <c r="B1349" t="s">
        <v>11</v>
      </c>
      <c r="C1349" t="s">
        <v>29</v>
      </c>
      <c r="D1349" t="s">
        <v>333</v>
      </c>
      <c r="E1349" t="s">
        <v>57</v>
      </c>
      <c r="F1349">
        <v>21.873068869103701</v>
      </c>
      <c r="G1349">
        <v>21.3274529897474</v>
      </c>
      <c r="H1349">
        <v>0.41951762056110897</v>
      </c>
      <c r="I1349">
        <v>0.35807900278416299</v>
      </c>
      <c r="J1349">
        <v>1.8437328793021699</v>
      </c>
      <c r="K1349">
        <v>75.602527209353397</v>
      </c>
      <c r="L1349">
        <v>0.26056770483149899</v>
      </c>
      <c r="M1349">
        <v>3.4350161738879001</v>
      </c>
      <c r="N1349">
        <v>27.7473871150166</v>
      </c>
      <c r="O1349">
        <v>187.284452016366</v>
      </c>
      <c r="P1349">
        <v>21.138886476103899</v>
      </c>
      <c r="Q1349">
        <v>9.7866872233384594</v>
      </c>
      <c r="R1349">
        <v>34.5547864795764</v>
      </c>
      <c r="S1349">
        <v>399.10042299803001</v>
      </c>
      <c r="T1349">
        <v>0</v>
      </c>
      <c r="U1349">
        <v>0</v>
      </c>
      <c r="V1349">
        <v>5.6759179724974196</v>
      </c>
      <c r="W1349">
        <v>258.27152836284102</v>
      </c>
    </row>
    <row r="1350" spans="1:23" x14ac:dyDescent="0.3">
      <c r="A1350" t="s">
        <v>372</v>
      </c>
      <c r="B1350" t="s">
        <v>11</v>
      </c>
      <c r="C1350" t="s">
        <v>29</v>
      </c>
      <c r="D1350" t="s">
        <v>333</v>
      </c>
      <c r="E1350" t="s">
        <v>58</v>
      </c>
      <c r="F1350">
        <v>22.0408174011678</v>
      </c>
      <c r="G1350">
        <v>21.492643593436501</v>
      </c>
      <c r="H1350">
        <v>0.39410144700972899</v>
      </c>
      <c r="I1350">
        <v>0.36281558262284702</v>
      </c>
      <c r="J1350">
        <v>1.8902591192211899</v>
      </c>
      <c r="K1350">
        <v>75.950916133736698</v>
      </c>
      <c r="L1350">
        <v>0.26211192676970202</v>
      </c>
      <c r="M1350">
        <v>3.5604576178177898</v>
      </c>
      <c r="N1350">
        <v>28.5458907542139</v>
      </c>
      <c r="O1350">
        <v>193.72454693806799</v>
      </c>
      <c r="P1350">
        <v>21.100966451765</v>
      </c>
      <c r="Q1350">
        <v>9.7796624752037999</v>
      </c>
      <c r="R1350">
        <v>34.480342592964298</v>
      </c>
      <c r="S1350">
        <v>399.10042299803001</v>
      </c>
      <c r="T1350">
        <v>0</v>
      </c>
      <c r="U1350">
        <v>0</v>
      </c>
      <c r="V1350">
        <v>5.3479608836694696</v>
      </c>
      <c r="W1350">
        <v>263.29027601690899</v>
      </c>
    </row>
    <row r="1351" spans="1:23" x14ac:dyDescent="0.3">
      <c r="A1351" t="s">
        <v>372</v>
      </c>
      <c r="B1351" t="s">
        <v>11</v>
      </c>
      <c r="C1351" t="s">
        <v>29</v>
      </c>
      <c r="D1351" t="s">
        <v>333</v>
      </c>
      <c r="E1351" t="s">
        <v>59</v>
      </c>
      <c r="F1351">
        <v>22.0445518217109</v>
      </c>
      <c r="G1351">
        <v>21.5028873531286</v>
      </c>
      <c r="H1351">
        <v>0.39434274823104098</v>
      </c>
      <c r="I1351">
        <v>0.35117532489193398</v>
      </c>
      <c r="J1351">
        <v>1.7679494459951799</v>
      </c>
      <c r="K1351">
        <v>75.483483757256906</v>
      </c>
      <c r="L1351">
        <v>0.36706716083855301</v>
      </c>
      <c r="M1351">
        <v>3.0601825568184</v>
      </c>
      <c r="N1351">
        <v>25.355741005286198</v>
      </c>
      <c r="O1351">
        <v>167.65020436753201</v>
      </c>
      <c r="P1351">
        <v>21.435670398178502</v>
      </c>
      <c r="Q1351">
        <v>9.8793602718741695</v>
      </c>
      <c r="R1351">
        <v>35.092827089714298</v>
      </c>
      <c r="S1351">
        <v>399.10042299803001</v>
      </c>
      <c r="T1351">
        <v>0</v>
      </c>
      <c r="U1351">
        <v>0</v>
      </c>
      <c r="V1351">
        <v>5.3722126461635797</v>
      </c>
      <c r="W1351">
        <v>243.88547469927801</v>
      </c>
    </row>
    <row r="1352" spans="1:23" x14ac:dyDescent="0.3">
      <c r="A1352" t="s">
        <v>372</v>
      </c>
      <c r="B1352" t="s">
        <v>11</v>
      </c>
      <c r="C1352" t="s">
        <v>29</v>
      </c>
      <c r="D1352" t="s">
        <v>334</v>
      </c>
      <c r="E1352" t="s">
        <v>60</v>
      </c>
      <c r="F1352">
        <v>22.489296391989001</v>
      </c>
      <c r="G1352">
        <v>21.987345016760401</v>
      </c>
      <c r="H1352">
        <v>0.38910695623031799</v>
      </c>
      <c r="I1352">
        <v>0.33664970296282598</v>
      </c>
      <c r="J1352">
        <v>1.40107931961997</v>
      </c>
      <c r="K1352">
        <v>69.378970873959105</v>
      </c>
      <c r="L1352">
        <v>0.491009060852723</v>
      </c>
      <c r="M1352">
        <v>2.6467372108204001</v>
      </c>
      <c r="N1352">
        <v>21.4826356365461</v>
      </c>
      <c r="O1352">
        <v>141.72491277993899</v>
      </c>
      <c r="P1352">
        <v>19.459729812189401</v>
      </c>
      <c r="Q1352">
        <v>9.3554754724006006</v>
      </c>
      <c r="R1352">
        <v>31.376846149718201</v>
      </c>
      <c r="S1352">
        <v>373.50898299416599</v>
      </c>
      <c r="T1352">
        <v>0</v>
      </c>
      <c r="U1352">
        <v>0</v>
      </c>
      <c r="V1352">
        <v>5.3124620614217202</v>
      </c>
      <c r="W1352">
        <v>227.251384997543</v>
      </c>
    </row>
    <row r="1353" spans="1:23" x14ac:dyDescent="0.3">
      <c r="A1353" t="s">
        <v>372</v>
      </c>
      <c r="B1353" t="s">
        <v>11</v>
      </c>
      <c r="C1353" t="s">
        <v>29</v>
      </c>
      <c r="D1353" t="s">
        <v>334</v>
      </c>
      <c r="E1353" t="s">
        <v>61</v>
      </c>
      <c r="F1353">
        <v>22.506344385843999</v>
      </c>
      <c r="G1353">
        <v>21.995346189233501</v>
      </c>
      <c r="H1353">
        <v>0.41906776883705799</v>
      </c>
      <c r="I1353">
        <v>0.356950250451184</v>
      </c>
      <c r="J1353">
        <v>1.5320499016712501</v>
      </c>
      <c r="K1353">
        <v>73.592015583738799</v>
      </c>
      <c r="L1353">
        <v>0.23399970360880601</v>
      </c>
      <c r="M1353">
        <v>3.0355477821555001</v>
      </c>
      <c r="N1353">
        <v>24.3791823399831</v>
      </c>
      <c r="O1353">
        <v>162.71060339313701</v>
      </c>
      <c r="P1353">
        <v>20.398890274247201</v>
      </c>
      <c r="Q1353">
        <v>9.6435687433645505</v>
      </c>
      <c r="R1353">
        <v>33.085261161513202</v>
      </c>
      <c r="S1353">
        <v>373.50898299416599</v>
      </c>
      <c r="T1353">
        <v>0</v>
      </c>
      <c r="U1353">
        <v>0</v>
      </c>
      <c r="V1353">
        <v>5.7298568326006896</v>
      </c>
      <c r="W1353">
        <v>252.78477264198801</v>
      </c>
    </row>
    <row r="1354" spans="1:23" x14ac:dyDescent="0.3">
      <c r="A1354" t="s">
        <v>372</v>
      </c>
      <c r="B1354" t="s">
        <v>11</v>
      </c>
      <c r="C1354" t="s">
        <v>29</v>
      </c>
      <c r="D1354" t="s">
        <v>334</v>
      </c>
      <c r="E1354" t="s">
        <v>62</v>
      </c>
      <c r="F1354">
        <v>22.621163226918</v>
      </c>
      <c r="G1354">
        <v>22.105781738580799</v>
      </c>
      <c r="H1354">
        <v>0.432649265648887</v>
      </c>
      <c r="I1354">
        <v>0.36609086606694802</v>
      </c>
      <c r="J1354">
        <v>1.6020866369775</v>
      </c>
      <c r="K1354">
        <v>74.487002677291102</v>
      </c>
      <c r="L1354">
        <v>0.25437614167878903</v>
      </c>
      <c r="M1354">
        <v>3.2084099394615002</v>
      </c>
      <c r="N1354">
        <v>25.556280019944001</v>
      </c>
      <c r="O1354">
        <v>171.67397194477201</v>
      </c>
      <c r="P1354">
        <v>20.5086106202954</v>
      </c>
      <c r="Q1354">
        <v>9.6846986398662107</v>
      </c>
      <c r="R1354">
        <v>33.275923816355998</v>
      </c>
      <c r="S1354">
        <v>373.50898299416599</v>
      </c>
      <c r="T1354">
        <v>0</v>
      </c>
      <c r="U1354">
        <v>0</v>
      </c>
      <c r="V1354">
        <v>5.91580486887056</v>
      </c>
      <c r="W1354">
        <v>261.374773228744</v>
      </c>
    </row>
    <row r="1355" spans="1:23" x14ac:dyDescent="0.3">
      <c r="A1355" t="s">
        <v>372</v>
      </c>
      <c r="B1355" t="s">
        <v>11</v>
      </c>
      <c r="C1355" t="s">
        <v>29</v>
      </c>
      <c r="D1355" t="s">
        <v>334</v>
      </c>
      <c r="E1355" t="s">
        <v>63</v>
      </c>
      <c r="F1355">
        <v>23.663485088217701</v>
      </c>
      <c r="G1355">
        <v>23.151082358318799</v>
      </c>
      <c r="H1355">
        <v>0.466021564865924</v>
      </c>
      <c r="I1355">
        <v>0.369884061198886</v>
      </c>
      <c r="J1355">
        <v>1.4598025245361199</v>
      </c>
      <c r="K1355">
        <v>76.874948307427402</v>
      </c>
      <c r="L1355">
        <v>0.47623566837008702</v>
      </c>
      <c r="M1355">
        <v>2.7707952605303099</v>
      </c>
      <c r="N1355">
        <v>22.987757787830301</v>
      </c>
      <c r="O1355">
        <v>149.72209757954801</v>
      </c>
      <c r="P1355">
        <v>21.475047219697998</v>
      </c>
      <c r="Q1355">
        <v>9.9987335698140498</v>
      </c>
      <c r="R1355">
        <v>35.010900461895297</v>
      </c>
      <c r="S1355">
        <v>373.50898299416599</v>
      </c>
      <c r="T1355">
        <v>0</v>
      </c>
      <c r="U1355">
        <v>0</v>
      </c>
      <c r="V1355">
        <v>6.3904394163606604</v>
      </c>
      <c r="W1355">
        <v>248.81854042132201</v>
      </c>
    </row>
    <row r="1356" spans="1:23" x14ac:dyDescent="0.3">
      <c r="A1356" t="s">
        <v>372</v>
      </c>
      <c r="B1356" t="s">
        <v>11</v>
      </c>
      <c r="C1356" t="s">
        <v>29</v>
      </c>
      <c r="D1356" t="s">
        <v>335</v>
      </c>
      <c r="E1356" t="s">
        <v>64</v>
      </c>
      <c r="F1356">
        <v>21.1541004715755</v>
      </c>
      <c r="G1356">
        <v>20.653852556216201</v>
      </c>
      <c r="H1356">
        <v>0.51159149305111795</v>
      </c>
      <c r="I1356">
        <v>0.34678888492552001</v>
      </c>
      <c r="J1356">
        <v>1.56791668209844</v>
      </c>
      <c r="K1356">
        <v>70.670160709038399</v>
      </c>
      <c r="L1356">
        <v>0.193866153614906</v>
      </c>
      <c r="M1356">
        <v>2.2746326259353999</v>
      </c>
      <c r="N1356">
        <v>18.989961904317902</v>
      </c>
      <c r="O1356">
        <v>127.350499504509</v>
      </c>
      <c r="P1356">
        <v>21.616349269376499</v>
      </c>
      <c r="Q1356">
        <v>9.3109051379170999</v>
      </c>
      <c r="R1356">
        <v>36.239918239403401</v>
      </c>
      <c r="S1356">
        <v>364.447193755326</v>
      </c>
      <c r="T1356">
        <v>0</v>
      </c>
      <c r="U1356">
        <v>0</v>
      </c>
      <c r="V1356">
        <v>7.0288606868478496</v>
      </c>
      <c r="W1356">
        <v>233.36840611253001</v>
      </c>
    </row>
    <row r="1357" spans="1:23" x14ac:dyDescent="0.3">
      <c r="A1357" t="s">
        <v>372</v>
      </c>
      <c r="B1357" t="s">
        <v>11</v>
      </c>
      <c r="C1357" t="s">
        <v>29</v>
      </c>
      <c r="D1357" t="s">
        <v>335</v>
      </c>
      <c r="E1357" t="s">
        <v>65</v>
      </c>
      <c r="F1357">
        <v>22.032873888294901</v>
      </c>
      <c r="G1357">
        <v>21.524986363599101</v>
      </c>
      <c r="H1357">
        <v>0.57374775066248496</v>
      </c>
      <c r="I1357">
        <v>0.37183503039059701</v>
      </c>
      <c r="J1357">
        <v>1.6037159959636</v>
      </c>
      <c r="K1357">
        <v>75.837921374131099</v>
      </c>
      <c r="L1357">
        <v>0.14844091913896401</v>
      </c>
      <c r="M1357">
        <v>2.6446319603733799</v>
      </c>
      <c r="N1357">
        <v>21.7921580157861</v>
      </c>
      <c r="O1357">
        <v>147.789085029803</v>
      </c>
      <c r="P1357">
        <v>22.908043911791498</v>
      </c>
      <c r="Q1357">
        <v>9.7025807020502697</v>
      </c>
      <c r="R1357">
        <v>38.601147796714699</v>
      </c>
      <c r="S1357">
        <v>364.447193755326</v>
      </c>
      <c r="T1357">
        <v>0</v>
      </c>
      <c r="U1357">
        <v>0</v>
      </c>
      <c r="V1357">
        <v>7.8654885760935596</v>
      </c>
      <c r="W1357">
        <v>261.21267494805397</v>
      </c>
    </row>
    <row r="1358" spans="1:23" x14ac:dyDescent="0.3">
      <c r="A1358" t="s">
        <v>372</v>
      </c>
      <c r="B1358" t="s">
        <v>11</v>
      </c>
      <c r="C1358" t="s">
        <v>29</v>
      </c>
      <c r="D1358" t="s">
        <v>335</v>
      </c>
      <c r="E1358" t="s">
        <v>66</v>
      </c>
      <c r="F1358">
        <v>21.751753486734199</v>
      </c>
      <c r="G1358">
        <v>21.243902284832</v>
      </c>
      <c r="H1358">
        <v>0.61070063526896201</v>
      </c>
      <c r="I1358">
        <v>0.37383357001566497</v>
      </c>
      <c r="J1358">
        <v>1.58350400331203</v>
      </c>
      <c r="K1358">
        <v>75.660150729090404</v>
      </c>
      <c r="L1358">
        <v>0.15794777327268</v>
      </c>
      <c r="M1358">
        <v>2.6903943749483399</v>
      </c>
      <c r="N1358">
        <v>22.120732064212302</v>
      </c>
      <c r="O1358">
        <v>150.33186571710101</v>
      </c>
      <c r="P1358">
        <v>22.890287713403101</v>
      </c>
      <c r="Q1358">
        <v>9.6993079765959997</v>
      </c>
      <c r="R1358">
        <v>38.5661720155883</v>
      </c>
      <c r="S1358">
        <v>364.447193755326</v>
      </c>
      <c r="T1358">
        <v>0</v>
      </c>
      <c r="U1358">
        <v>0</v>
      </c>
      <c r="V1358">
        <v>8.3568131698801906</v>
      </c>
      <c r="W1358">
        <v>263.59494892613799</v>
      </c>
    </row>
    <row r="1359" spans="1:23" x14ac:dyDescent="0.3">
      <c r="A1359" t="s">
        <v>372</v>
      </c>
      <c r="B1359" t="s">
        <v>11</v>
      </c>
      <c r="C1359" t="s">
        <v>29</v>
      </c>
      <c r="D1359" t="s">
        <v>335</v>
      </c>
      <c r="E1359" t="s">
        <v>67</v>
      </c>
      <c r="F1359">
        <v>20.963488192175099</v>
      </c>
      <c r="G1359">
        <v>20.461261784723899</v>
      </c>
      <c r="H1359">
        <v>0.61488383100669397</v>
      </c>
      <c r="I1359">
        <v>0.36383935102018</v>
      </c>
      <c r="J1359">
        <v>1.47720663126864</v>
      </c>
      <c r="K1359">
        <v>74.342221221474105</v>
      </c>
      <c r="L1359">
        <v>0.17634652170082901</v>
      </c>
      <c r="M1359">
        <v>2.3110876125611601</v>
      </c>
      <c r="N1359">
        <v>19.643073695277302</v>
      </c>
      <c r="O1359">
        <v>130.601250886137</v>
      </c>
      <c r="P1359">
        <v>22.898962133299499</v>
      </c>
      <c r="Q1359">
        <v>9.6900152370573593</v>
      </c>
      <c r="R1359">
        <v>38.596252946428798</v>
      </c>
      <c r="S1359">
        <v>364.447193755326</v>
      </c>
      <c r="T1359">
        <v>0</v>
      </c>
      <c r="U1359">
        <v>0</v>
      </c>
      <c r="V1359">
        <v>8.4361811622553908</v>
      </c>
      <c r="W1359">
        <v>245.385050079693</v>
      </c>
    </row>
    <row r="1360" spans="1:23" x14ac:dyDescent="0.3">
      <c r="A1360" t="s">
        <v>372</v>
      </c>
      <c r="B1360" t="s">
        <v>11</v>
      </c>
      <c r="C1360" t="s">
        <v>29</v>
      </c>
      <c r="D1360" t="s">
        <v>336</v>
      </c>
      <c r="E1360" t="s">
        <v>68</v>
      </c>
      <c r="F1360">
        <v>19.6885067865834</v>
      </c>
      <c r="G1360">
        <v>19.192873468890401</v>
      </c>
      <c r="H1360">
        <v>0.59826248552616701</v>
      </c>
      <c r="I1360">
        <v>0.38748305200973299</v>
      </c>
      <c r="J1360">
        <v>1.00936366369812</v>
      </c>
      <c r="K1360">
        <v>73.506013199488095</v>
      </c>
      <c r="L1360">
        <v>0.16559992391162701</v>
      </c>
      <c r="M1360">
        <v>2.2037992419863102</v>
      </c>
      <c r="N1360">
        <v>14.7549405224881</v>
      </c>
      <c r="O1360">
        <v>110.20842325674001</v>
      </c>
      <c r="P1360">
        <v>20.7045890944371</v>
      </c>
      <c r="Q1360">
        <v>9.0431922992971501</v>
      </c>
      <c r="R1360">
        <v>34.475855635939702</v>
      </c>
      <c r="S1360">
        <v>364.68812632684302</v>
      </c>
      <c r="T1360">
        <v>0</v>
      </c>
      <c r="U1360">
        <v>0</v>
      </c>
      <c r="V1360">
        <v>8.4102034504699805</v>
      </c>
      <c r="W1360">
        <v>236.29489586012201</v>
      </c>
    </row>
    <row r="1361" spans="1:23" x14ac:dyDescent="0.3">
      <c r="A1361" t="s">
        <v>372</v>
      </c>
      <c r="B1361" t="s">
        <v>11</v>
      </c>
      <c r="C1361" t="s">
        <v>29</v>
      </c>
      <c r="D1361" t="s">
        <v>336</v>
      </c>
      <c r="E1361" t="s">
        <v>69</v>
      </c>
      <c r="F1361">
        <v>20.254427603642998</v>
      </c>
      <c r="G1361">
        <v>19.7525713012867</v>
      </c>
      <c r="H1361">
        <v>0.86292805090656899</v>
      </c>
      <c r="I1361">
        <v>0.40358201298718699</v>
      </c>
      <c r="J1361">
        <v>1.0792479495685099</v>
      </c>
      <c r="K1361">
        <v>76.022105498636094</v>
      </c>
      <c r="L1361">
        <v>0.12913104925923699</v>
      </c>
      <c r="M1361">
        <v>2.4719282364871198</v>
      </c>
      <c r="N1361">
        <v>16.181167579344699</v>
      </c>
      <c r="O1361">
        <v>122.825104860569</v>
      </c>
      <c r="P1361">
        <v>21.167904856312202</v>
      </c>
      <c r="Q1361">
        <v>9.1862237586126394</v>
      </c>
      <c r="R1361">
        <v>35.317371942949102</v>
      </c>
      <c r="S1361">
        <v>364.68812632684302</v>
      </c>
      <c r="T1361">
        <v>0</v>
      </c>
      <c r="U1361">
        <v>0</v>
      </c>
      <c r="V1361">
        <v>11.9855262682093</v>
      </c>
      <c r="W1361">
        <v>252.75403681283001</v>
      </c>
    </row>
    <row r="1362" spans="1:23" x14ac:dyDescent="0.3">
      <c r="A1362" t="s">
        <v>372</v>
      </c>
      <c r="B1362" t="s">
        <v>11</v>
      </c>
      <c r="C1362" t="s">
        <v>29</v>
      </c>
      <c r="D1362" t="s">
        <v>336</v>
      </c>
      <c r="E1362" t="s">
        <v>70</v>
      </c>
      <c r="F1362">
        <v>20.404309819723501</v>
      </c>
      <c r="G1362">
        <v>19.900749193035299</v>
      </c>
      <c r="H1362">
        <v>0.99485809640735401</v>
      </c>
      <c r="I1362">
        <v>0.40689023324679202</v>
      </c>
      <c r="J1362">
        <v>1.1088067339613601</v>
      </c>
      <c r="K1362">
        <v>76.110522888101002</v>
      </c>
      <c r="L1362">
        <v>0.15338487847460899</v>
      </c>
      <c r="M1362">
        <v>2.5676915647041501</v>
      </c>
      <c r="N1362">
        <v>16.637554362923701</v>
      </c>
      <c r="O1362">
        <v>127.17433026047399</v>
      </c>
      <c r="P1362">
        <v>21.107831180000399</v>
      </c>
      <c r="Q1362">
        <v>9.17374065364017</v>
      </c>
      <c r="R1362">
        <v>35.201081457376098</v>
      </c>
      <c r="S1362">
        <v>364.68812632684302</v>
      </c>
      <c r="T1362">
        <v>0</v>
      </c>
      <c r="U1362">
        <v>0</v>
      </c>
      <c r="V1362">
        <v>13.7713627328533</v>
      </c>
      <c r="W1362">
        <v>256.65865094359998</v>
      </c>
    </row>
    <row r="1363" spans="1:23" x14ac:dyDescent="0.3">
      <c r="A1363" t="s">
        <v>372</v>
      </c>
      <c r="B1363" t="s">
        <v>11</v>
      </c>
      <c r="C1363" t="s">
        <v>29</v>
      </c>
      <c r="D1363" t="s">
        <v>336</v>
      </c>
      <c r="E1363" t="s">
        <v>71</v>
      </c>
      <c r="F1363">
        <v>20.319637034597498</v>
      </c>
      <c r="G1363">
        <v>19.819306339138301</v>
      </c>
      <c r="H1363">
        <v>1.02208877440115</v>
      </c>
      <c r="I1363">
        <v>0.40322928032646899</v>
      </c>
      <c r="J1363">
        <v>1.0281003516389</v>
      </c>
      <c r="K1363">
        <v>76.559469381145107</v>
      </c>
      <c r="L1363">
        <v>0.18324680078215899</v>
      </c>
      <c r="M1363">
        <v>2.23000773061373</v>
      </c>
      <c r="N1363">
        <v>15.092837770396001</v>
      </c>
      <c r="O1363">
        <v>112.00666089465901</v>
      </c>
      <c r="P1363">
        <v>21.472948678582501</v>
      </c>
      <c r="Q1363">
        <v>9.2732820190785308</v>
      </c>
      <c r="R1363">
        <v>35.879883635706499</v>
      </c>
      <c r="S1363">
        <v>364.68812632684302</v>
      </c>
      <c r="T1363">
        <v>0</v>
      </c>
      <c r="U1363">
        <v>0</v>
      </c>
      <c r="V1363">
        <v>14.1682763998339</v>
      </c>
      <c r="W1363">
        <v>243.73460253795199</v>
      </c>
    </row>
    <row r="1364" spans="1:23" x14ac:dyDescent="0.3">
      <c r="A1364" t="s">
        <v>372</v>
      </c>
      <c r="B1364" t="s">
        <v>11</v>
      </c>
      <c r="C1364" t="s">
        <v>29</v>
      </c>
      <c r="D1364" t="s">
        <v>337</v>
      </c>
      <c r="E1364" t="s">
        <v>72</v>
      </c>
      <c r="F1364">
        <v>19.486974437546401</v>
      </c>
      <c r="G1364">
        <v>19.000925575163599</v>
      </c>
      <c r="H1364">
        <v>1.00759256058647</v>
      </c>
      <c r="I1364">
        <v>0.41090249162242798</v>
      </c>
      <c r="J1364">
        <v>0.87331323000286698</v>
      </c>
      <c r="K1364">
        <v>74.608935781213802</v>
      </c>
      <c r="L1364">
        <v>0.13467943792158399</v>
      </c>
      <c r="M1364">
        <v>1.9162772993208801</v>
      </c>
      <c r="N1364">
        <v>13.1250542376028</v>
      </c>
      <c r="O1364">
        <v>101.88860830246</v>
      </c>
      <c r="P1364">
        <v>22.608658845044001</v>
      </c>
      <c r="Q1364">
        <v>9.1438850053573706</v>
      </c>
      <c r="R1364">
        <v>38.635350102844697</v>
      </c>
      <c r="S1364">
        <v>352.70693166286799</v>
      </c>
      <c r="T1364">
        <v>0</v>
      </c>
      <c r="U1364">
        <v>0</v>
      </c>
      <c r="V1364">
        <v>14.0400240956414</v>
      </c>
      <c r="W1364">
        <v>232.099027403317</v>
      </c>
    </row>
    <row r="1365" spans="1:23" x14ac:dyDescent="0.3">
      <c r="A1365" t="s">
        <v>372</v>
      </c>
      <c r="B1365" t="s">
        <v>11</v>
      </c>
      <c r="C1365" t="s">
        <v>29</v>
      </c>
      <c r="D1365" t="s">
        <v>337</v>
      </c>
      <c r="E1365" t="s">
        <v>73</v>
      </c>
      <c r="F1365">
        <v>20.558707974771501</v>
      </c>
      <c r="G1365">
        <v>20.0602917738744</v>
      </c>
      <c r="H1365">
        <v>1.20216721740168</v>
      </c>
      <c r="I1365">
        <v>0.44619509325708401</v>
      </c>
      <c r="J1365">
        <v>0.980984625755002</v>
      </c>
      <c r="K1365">
        <v>80.493243851585902</v>
      </c>
      <c r="L1365">
        <v>9.8258499626635201E-2</v>
      </c>
      <c r="M1365">
        <v>2.2198571806819798</v>
      </c>
      <c r="N1365">
        <v>14.952267687935899</v>
      </c>
      <c r="O1365">
        <v>117.516614874472</v>
      </c>
      <c r="P1365">
        <v>24.0855624220588</v>
      </c>
      <c r="Q1365">
        <v>9.5627338466234697</v>
      </c>
      <c r="R1365">
        <v>41.371592078842397</v>
      </c>
      <c r="S1365">
        <v>352.70693166286799</v>
      </c>
      <c r="T1365">
        <v>0</v>
      </c>
      <c r="U1365">
        <v>0</v>
      </c>
      <c r="V1365">
        <v>16.707904674617001</v>
      </c>
      <c r="W1365">
        <v>258.53354241993799</v>
      </c>
    </row>
    <row r="1366" spans="1:23" x14ac:dyDescent="0.3">
      <c r="A1366" t="s">
        <v>372</v>
      </c>
      <c r="B1366" t="s">
        <v>11</v>
      </c>
      <c r="C1366" t="s">
        <v>29</v>
      </c>
      <c r="D1366" t="s">
        <v>337</v>
      </c>
      <c r="E1366" t="s">
        <v>74</v>
      </c>
      <c r="F1366">
        <v>20.620174802079401</v>
      </c>
      <c r="G1366">
        <v>20.120179821364101</v>
      </c>
      <c r="H1366">
        <v>1.3031218892596901</v>
      </c>
      <c r="I1366">
        <v>0.44889217683206101</v>
      </c>
      <c r="J1366">
        <v>1.0118436497116901</v>
      </c>
      <c r="K1366">
        <v>80.607351139044297</v>
      </c>
      <c r="L1366">
        <v>0.10590464550315</v>
      </c>
      <c r="M1366">
        <v>2.3185263362163</v>
      </c>
      <c r="N1366">
        <v>15.439191458657101</v>
      </c>
      <c r="O1366">
        <v>122.23694394920599</v>
      </c>
      <c r="P1366">
        <v>24.051399742807</v>
      </c>
      <c r="Q1366">
        <v>9.5570240833814903</v>
      </c>
      <c r="R1366">
        <v>41.303543645240502</v>
      </c>
      <c r="S1366">
        <v>352.70693166286799</v>
      </c>
      <c r="T1366">
        <v>0</v>
      </c>
      <c r="U1366">
        <v>0</v>
      </c>
      <c r="V1366">
        <v>18.072856271243499</v>
      </c>
      <c r="W1366">
        <v>263.19601002310498</v>
      </c>
    </row>
    <row r="1367" spans="1:23" x14ac:dyDescent="0.3">
      <c r="A1367" t="s">
        <v>372</v>
      </c>
      <c r="B1367" t="s">
        <v>11</v>
      </c>
      <c r="C1367" t="s">
        <v>29</v>
      </c>
      <c r="D1367" t="s">
        <v>337</v>
      </c>
      <c r="E1367" t="s">
        <v>75</v>
      </c>
      <c r="F1367">
        <v>19.730043278600501</v>
      </c>
      <c r="G1367">
        <v>19.2377272573213</v>
      </c>
      <c r="H1367">
        <v>1.3257649968832299</v>
      </c>
      <c r="I1367">
        <v>0.43224648797966803</v>
      </c>
      <c r="J1367">
        <v>0.89513465363104405</v>
      </c>
      <c r="K1367">
        <v>78.292344737041006</v>
      </c>
      <c r="L1367">
        <v>0.118076474131268</v>
      </c>
      <c r="M1367">
        <v>1.9786460918042901</v>
      </c>
      <c r="N1367">
        <v>13.708917901433001</v>
      </c>
      <c r="O1367">
        <v>105.94414377563</v>
      </c>
      <c r="P1367">
        <v>23.7011385390039</v>
      </c>
      <c r="Q1367">
        <v>9.4464768881495704</v>
      </c>
      <c r="R1367">
        <v>40.668014294301997</v>
      </c>
      <c r="S1367">
        <v>352.70693166286799</v>
      </c>
      <c r="T1367">
        <v>0</v>
      </c>
      <c r="U1367">
        <v>0</v>
      </c>
      <c r="V1367">
        <v>18.412662926142801</v>
      </c>
      <c r="W1367">
        <v>243.942858619883</v>
      </c>
    </row>
    <row r="1368" spans="1:23" x14ac:dyDescent="0.3">
      <c r="A1368" t="s">
        <v>372</v>
      </c>
      <c r="B1368" t="s">
        <v>11</v>
      </c>
      <c r="C1368" t="s">
        <v>29</v>
      </c>
      <c r="D1368" t="s">
        <v>338</v>
      </c>
      <c r="E1368" t="s">
        <v>76</v>
      </c>
      <c r="F1368">
        <v>18.612777011350499</v>
      </c>
      <c r="G1368">
        <v>18.1497337984101</v>
      </c>
      <c r="H1368">
        <v>1.53700997514766</v>
      </c>
      <c r="I1368">
        <v>0.414856758865014</v>
      </c>
      <c r="J1368">
        <v>0.85544815290354004</v>
      </c>
      <c r="K1368">
        <v>72.348041812268804</v>
      </c>
      <c r="L1368">
        <v>0.14898648895101299</v>
      </c>
      <c r="M1368">
        <v>1.67216791241964</v>
      </c>
      <c r="N1368">
        <v>11.8697860762187</v>
      </c>
      <c r="O1368">
        <v>93.843530469370506</v>
      </c>
      <c r="P1368">
        <v>20.687213611716899</v>
      </c>
      <c r="Q1368">
        <v>8.49268168898422</v>
      </c>
      <c r="R1368">
        <v>35.124897460870599</v>
      </c>
      <c r="S1368">
        <v>329.15362355993602</v>
      </c>
      <c r="T1368">
        <v>0</v>
      </c>
      <c r="U1368">
        <v>0</v>
      </c>
      <c r="V1368">
        <v>21.2036389209444</v>
      </c>
      <c r="W1368">
        <v>219.57374867748399</v>
      </c>
    </row>
    <row r="1369" spans="1:23" x14ac:dyDescent="0.3">
      <c r="A1369" t="s">
        <v>372</v>
      </c>
      <c r="B1369" t="s">
        <v>11</v>
      </c>
      <c r="C1369" t="s">
        <v>29</v>
      </c>
      <c r="D1369" t="s">
        <v>338</v>
      </c>
      <c r="E1369" t="s">
        <v>77</v>
      </c>
      <c r="F1369">
        <v>19.885239058876799</v>
      </c>
      <c r="G1369">
        <v>19.4093513273226</v>
      </c>
      <c r="H1369">
        <v>1.8344103519516599</v>
      </c>
      <c r="I1369">
        <v>0.452950862127181</v>
      </c>
      <c r="J1369">
        <v>0.95364748323167803</v>
      </c>
      <c r="K1369">
        <v>78.7814652252532</v>
      </c>
      <c r="L1369">
        <v>9.6970746155918996E-2</v>
      </c>
      <c r="M1369">
        <v>1.9716956240111501</v>
      </c>
      <c r="N1369">
        <v>13.719452685848299</v>
      </c>
      <c r="O1369">
        <v>110.118282536538</v>
      </c>
      <c r="P1369">
        <v>22.183909788501602</v>
      </c>
      <c r="Q1369">
        <v>8.91769866696146</v>
      </c>
      <c r="R1369">
        <v>37.8904498096651</v>
      </c>
      <c r="S1369">
        <v>329.15362355993602</v>
      </c>
      <c r="T1369">
        <v>0</v>
      </c>
      <c r="U1369">
        <v>0</v>
      </c>
      <c r="V1369">
        <v>25.2662103927636</v>
      </c>
      <c r="W1369">
        <v>247.55844840896</v>
      </c>
    </row>
    <row r="1370" spans="1:23" x14ac:dyDescent="0.3">
      <c r="A1370" t="s">
        <v>372</v>
      </c>
      <c r="B1370" t="s">
        <v>11</v>
      </c>
      <c r="C1370" t="s">
        <v>29</v>
      </c>
      <c r="D1370" t="s">
        <v>338</v>
      </c>
      <c r="E1370" t="s">
        <v>78</v>
      </c>
      <c r="F1370">
        <v>19.9701513250975</v>
      </c>
      <c r="G1370">
        <v>19.4931081552159</v>
      </c>
      <c r="H1370">
        <v>1.8990819139898101</v>
      </c>
      <c r="I1370">
        <v>0.45482603298233198</v>
      </c>
      <c r="J1370">
        <v>0.97716598504785901</v>
      </c>
      <c r="K1370">
        <v>78.757843740014096</v>
      </c>
      <c r="L1370">
        <v>0.118765126584023</v>
      </c>
      <c r="M1370">
        <v>2.0414592175156399</v>
      </c>
      <c r="N1370">
        <v>14.060015257727301</v>
      </c>
      <c r="O1370">
        <v>113.57116046720699</v>
      </c>
      <c r="P1370">
        <v>22.128491790403501</v>
      </c>
      <c r="Q1370">
        <v>8.9069036977373504</v>
      </c>
      <c r="R1370">
        <v>37.782179093096801</v>
      </c>
      <c r="S1370">
        <v>329.15362355993602</v>
      </c>
      <c r="T1370">
        <v>0</v>
      </c>
      <c r="U1370">
        <v>0</v>
      </c>
      <c r="V1370">
        <v>26.139207086173801</v>
      </c>
      <c r="W1370">
        <v>250.81140693059601</v>
      </c>
    </row>
    <row r="1371" spans="1:23" x14ac:dyDescent="0.3">
      <c r="A1371" t="s">
        <v>372</v>
      </c>
      <c r="B1371" t="s">
        <v>11</v>
      </c>
      <c r="C1371" t="s">
        <v>29</v>
      </c>
      <c r="D1371" t="s">
        <v>338</v>
      </c>
      <c r="E1371" t="s">
        <v>79</v>
      </c>
      <c r="F1371">
        <v>19.378541684995799</v>
      </c>
      <c r="G1371">
        <v>18.9049372747677</v>
      </c>
      <c r="H1371">
        <v>1.80604624109448</v>
      </c>
      <c r="I1371">
        <v>0.45152545767652302</v>
      </c>
      <c r="J1371">
        <v>0.88559072799674898</v>
      </c>
      <c r="K1371">
        <v>78.650180276783701</v>
      </c>
      <c r="L1371">
        <v>0.12648941518505899</v>
      </c>
      <c r="M1371">
        <v>1.7627819834549801</v>
      </c>
      <c r="N1371">
        <v>12.7324011493276</v>
      </c>
      <c r="O1371">
        <v>99.909885790038899</v>
      </c>
      <c r="P1371">
        <v>22.359122428878301</v>
      </c>
      <c r="Q1371">
        <v>8.9593375037788707</v>
      </c>
      <c r="R1371">
        <v>38.223825049552502</v>
      </c>
      <c r="S1371">
        <v>329.15362355993602</v>
      </c>
      <c r="T1371">
        <v>0</v>
      </c>
      <c r="U1371">
        <v>0</v>
      </c>
      <c r="V1371">
        <v>24.890113079354201</v>
      </c>
      <c r="W1371">
        <v>238.12993153809899</v>
      </c>
    </row>
    <row r="1372" spans="1:23" x14ac:dyDescent="0.3">
      <c r="A1372" t="s">
        <v>372</v>
      </c>
      <c r="B1372" t="s">
        <v>11</v>
      </c>
      <c r="C1372" t="s">
        <v>29</v>
      </c>
      <c r="D1372" t="s">
        <v>339</v>
      </c>
      <c r="E1372" t="s">
        <v>80</v>
      </c>
      <c r="F1372">
        <v>18.9121405242179</v>
      </c>
      <c r="G1372">
        <v>18.457271682135602</v>
      </c>
      <c r="H1372">
        <v>1.8690802823585599</v>
      </c>
      <c r="I1372">
        <v>0.47231173544099098</v>
      </c>
      <c r="J1372">
        <v>0.83883105288780502</v>
      </c>
      <c r="K1372">
        <v>74.571306068040599</v>
      </c>
      <c r="L1372">
        <v>0.118785046494033</v>
      </c>
      <c r="M1372">
        <v>1.52579608096136</v>
      </c>
      <c r="N1372">
        <v>11.2661097591405</v>
      </c>
      <c r="O1372">
        <v>89.588324530075496</v>
      </c>
      <c r="P1372">
        <v>21.6415546391212</v>
      </c>
      <c r="Q1372">
        <v>8.4954458815688199</v>
      </c>
      <c r="R1372">
        <v>37.208781565770003</v>
      </c>
      <c r="S1372">
        <v>306.21896270949998</v>
      </c>
      <c r="T1372">
        <v>0</v>
      </c>
      <c r="U1372">
        <v>0</v>
      </c>
      <c r="V1372">
        <v>25.918366477008501</v>
      </c>
      <c r="W1372">
        <v>231.64627882170001</v>
      </c>
    </row>
    <row r="1373" spans="1:23" x14ac:dyDescent="0.3">
      <c r="A1373" t="s">
        <v>372</v>
      </c>
      <c r="B1373" t="s">
        <v>11</v>
      </c>
      <c r="C1373" t="s">
        <v>29</v>
      </c>
      <c r="D1373" t="s">
        <v>339</v>
      </c>
      <c r="E1373" t="s">
        <v>81</v>
      </c>
      <c r="F1373">
        <v>20.205798486654398</v>
      </c>
      <c r="G1373">
        <v>19.739898173745001</v>
      </c>
      <c r="H1373">
        <v>2.3901723061050202</v>
      </c>
      <c r="I1373">
        <v>0.50368272120149604</v>
      </c>
      <c r="J1373">
        <v>0.93590818148369104</v>
      </c>
      <c r="K1373">
        <v>79.289508720452105</v>
      </c>
      <c r="L1373">
        <v>0.106728573891232</v>
      </c>
      <c r="M1373">
        <v>1.78539926747933</v>
      </c>
      <c r="N1373">
        <v>12.811633088140001</v>
      </c>
      <c r="O1373">
        <v>103.815619594647</v>
      </c>
      <c r="P1373">
        <v>22.688073276135</v>
      </c>
      <c r="Q1373">
        <v>8.7905052522794094</v>
      </c>
      <c r="R1373">
        <v>39.145146810067502</v>
      </c>
      <c r="S1373">
        <v>306.21896270949998</v>
      </c>
      <c r="T1373">
        <v>0</v>
      </c>
      <c r="U1373">
        <v>0</v>
      </c>
      <c r="V1373">
        <v>33.0746913208934</v>
      </c>
      <c r="W1373">
        <v>255.157798656609</v>
      </c>
    </row>
    <row r="1374" spans="1:23" x14ac:dyDescent="0.3">
      <c r="A1374" t="s">
        <v>372</v>
      </c>
      <c r="B1374" t="s">
        <v>11</v>
      </c>
      <c r="C1374" t="s">
        <v>29</v>
      </c>
      <c r="D1374" t="s">
        <v>339</v>
      </c>
      <c r="E1374" t="s">
        <v>177</v>
      </c>
      <c r="F1374">
        <v>20.460222056854299</v>
      </c>
      <c r="G1374">
        <v>19.9939709442679</v>
      </c>
      <c r="H1374">
        <v>2.81131531094114</v>
      </c>
      <c r="I1374">
        <v>0.50091572797515704</v>
      </c>
      <c r="J1374">
        <v>0.97462435583747598</v>
      </c>
      <c r="K1374">
        <v>78.674427776873301</v>
      </c>
      <c r="L1374">
        <v>0.121053446114973</v>
      </c>
      <c r="M1374">
        <v>1.89131917939516</v>
      </c>
      <c r="N1374">
        <v>13.2969595977262</v>
      </c>
      <c r="O1374">
        <v>109.100882838613</v>
      </c>
      <c r="P1374">
        <v>22.405479766073</v>
      </c>
      <c r="Q1374">
        <v>8.7212583574248193</v>
      </c>
      <c r="R1374">
        <v>38.6098736970429</v>
      </c>
      <c r="S1374">
        <v>306.21896270949998</v>
      </c>
      <c r="T1374">
        <v>0</v>
      </c>
      <c r="U1374">
        <v>0</v>
      </c>
      <c r="V1374">
        <v>38.858009178567798</v>
      </c>
      <c r="W1374">
        <v>258.82968290594903</v>
      </c>
    </row>
    <row r="1375" spans="1:23" x14ac:dyDescent="0.3">
      <c r="A1375" t="s">
        <v>372</v>
      </c>
      <c r="B1375" t="s">
        <v>11</v>
      </c>
      <c r="C1375" t="s">
        <v>29</v>
      </c>
      <c r="D1375" t="s">
        <v>339</v>
      </c>
      <c r="E1375" t="s">
        <v>178</v>
      </c>
      <c r="F1375">
        <v>19.9761669320023</v>
      </c>
      <c r="G1375">
        <v>19.511519227767401</v>
      </c>
      <c r="H1375">
        <v>2.5308075435511599</v>
      </c>
      <c r="I1375">
        <v>0.50296852655177804</v>
      </c>
      <c r="J1375">
        <v>0.89793149961142504</v>
      </c>
      <c r="K1375">
        <v>79.227566605725897</v>
      </c>
      <c r="L1375">
        <v>0.127565585673038</v>
      </c>
      <c r="M1375">
        <v>1.6519395648194699</v>
      </c>
      <c r="N1375">
        <v>12.146117157575301</v>
      </c>
      <c r="O1375">
        <v>96.917157381051098</v>
      </c>
      <c r="P1375">
        <v>22.781067293237601</v>
      </c>
      <c r="Q1375">
        <v>8.8113479288030394</v>
      </c>
      <c r="R1375">
        <v>39.323587323386199</v>
      </c>
      <c r="S1375">
        <v>306.21896270949998</v>
      </c>
      <c r="T1375">
        <v>0</v>
      </c>
      <c r="U1375">
        <v>0</v>
      </c>
      <c r="V1375">
        <v>35.003239455247503</v>
      </c>
      <c r="W1375">
        <v>248.15015400458199</v>
      </c>
    </row>
    <row r="1376" spans="1:23" x14ac:dyDescent="0.3">
      <c r="A1376" t="s">
        <v>372</v>
      </c>
      <c r="B1376" t="s">
        <v>11</v>
      </c>
      <c r="C1376" t="s">
        <v>29</v>
      </c>
      <c r="D1376" t="s">
        <v>340</v>
      </c>
      <c r="E1376" t="s">
        <v>192</v>
      </c>
      <c r="F1376">
        <v>18.1678205354856</v>
      </c>
      <c r="G1376">
        <v>17.7288989900056</v>
      </c>
      <c r="H1376">
        <v>3.07740336116832</v>
      </c>
      <c r="I1376">
        <v>0.513114643486282</v>
      </c>
      <c r="J1376">
        <v>0.88379600959987104</v>
      </c>
      <c r="K1376">
        <v>71.147652541903199</v>
      </c>
      <c r="L1376">
        <v>0.14211282651437401</v>
      </c>
      <c r="M1376">
        <v>1.4637958106011599</v>
      </c>
      <c r="N1376">
        <v>10.932692001481801</v>
      </c>
      <c r="O1376">
        <v>88.825593914387696</v>
      </c>
      <c r="P1376">
        <v>21.831612842816298</v>
      </c>
      <c r="Q1376">
        <v>8.7199433770664694</v>
      </c>
      <c r="R1376">
        <v>37.362385793003298</v>
      </c>
      <c r="S1376">
        <v>278.19987668732</v>
      </c>
      <c r="T1376">
        <v>0</v>
      </c>
      <c r="U1376">
        <v>0</v>
      </c>
      <c r="V1376">
        <v>42.958119710137701</v>
      </c>
      <c r="W1376">
        <v>220.73858736048399</v>
      </c>
    </row>
    <row r="1377" spans="1:23" x14ac:dyDescent="0.3">
      <c r="A1377" t="s">
        <v>372</v>
      </c>
      <c r="B1377" t="s">
        <v>11</v>
      </c>
      <c r="C1377" t="s">
        <v>29</v>
      </c>
      <c r="D1377" t="s">
        <v>340</v>
      </c>
      <c r="E1377" t="s">
        <v>194</v>
      </c>
      <c r="F1377">
        <v>19.522618311679299</v>
      </c>
      <c r="G1377">
        <v>19.067482277048299</v>
      </c>
      <c r="H1377">
        <v>3.4909680782782599</v>
      </c>
      <c r="I1377">
        <v>0.56502156199710896</v>
      </c>
      <c r="J1377">
        <v>0.97162300051573403</v>
      </c>
      <c r="K1377">
        <v>78.134900166039998</v>
      </c>
      <c r="L1377">
        <v>0.115869334001498</v>
      </c>
      <c r="M1377">
        <v>1.67310172932427</v>
      </c>
      <c r="N1377">
        <v>12.4572308956444</v>
      </c>
      <c r="O1377">
        <v>101.81685825952501</v>
      </c>
      <c r="P1377">
        <v>23.637481098280901</v>
      </c>
      <c r="Q1377">
        <v>9.2023137971807003</v>
      </c>
      <c r="R1377">
        <v>40.735952738387503</v>
      </c>
      <c r="S1377">
        <v>278.19987668732</v>
      </c>
      <c r="T1377">
        <v>0</v>
      </c>
      <c r="U1377">
        <v>0</v>
      </c>
      <c r="V1377">
        <v>48.703349607906702</v>
      </c>
      <c r="W1377">
        <v>247.69086987606599</v>
      </c>
    </row>
    <row r="1378" spans="1:23" x14ac:dyDescent="0.3">
      <c r="A1378" t="s">
        <v>372</v>
      </c>
      <c r="B1378" t="s">
        <v>11</v>
      </c>
      <c r="C1378" t="s">
        <v>29</v>
      </c>
      <c r="D1378" t="s">
        <v>340</v>
      </c>
      <c r="E1378" t="s">
        <v>196</v>
      </c>
      <c r="F1378">
        <v>20.025059153003301</v>
      </c>
      <c r="G1378">
        <v>19.565761454629701</v>
      </c>
      <c r="H1378">
        <v>3.4071442631106001</v>
      </c>
      <c r="I1378">
        <v>0.57830405013210595</v>
      </c>
      <c r="J1378">
        <v>0.99454458575970195</v>
      </c>
      <c r="K1378">
        <v>79.917988110271395</v>
      </c>
      <c r="L1378">
        <v>0.12423280077514499</v>
      </c>
      <c r="M1378">
        <v>1.73032462495823</v>
      </c>
      <c r="N1378">
        <v>12.890218460924901</v>
      </c>
      <c r="O1378">
        <v>105.42459671149599</v>
      </c>
      <c r="P1378">
        <v>24.065559110828001</v>
      </c>
      <c r="Q1378">
        <v>9.3184792888676906</v>
      </c>
      <c r="R1378">
        <v>41.533481618651699</v>
      </c>
      <c r="S1378">
        <v>278.19987668732</v>
      </c>
      <c r="T1378">
        <v>0</v>
      </c>
      <c r="U1378">
        <v>0</v>
      </c>
      <c r="V1378">
        <v>47.5440093726939</v>
      </c>
      <c r="W1378">
        <v>254.51689061568399</v>
      </c>
    </row>
    <row r="1379" spans="1:23" x14ac:dyDescent="0.3">
      <c r="A1379" t="s">
        <v>372</v>
      </c>
      <c r="B1379" t="s">
        <v>11</v>
      </c>
      <c r="C1379" t="s">
        <v>29</v>
      </c>
      <c r="D1379" t="s">
        <v>340</v>
      </c>
      <c r="E1379" t="s">
        <v>198</v>
      </c>
      <c r="F1379">
        <v>19.639062510725001</v>
      </c>
      <c r="G1379">
        <v>19.182668525020599</v>
      </c>
      <c r="H1379">
        <v>3.72042019548776</v>
      </c>
      <c r="I1379">
        <v>0.57554723309488598</v>
      </c>
      <c r="J1379">
        <v>0.91693186596158305</v>
      </c>
      <c r="K1379">
        <v>79.695114860476096</v>
      </c>
      <c r="L1379">
        <v>0.138093526320995</v>
      </c>
      <c r="M1379">
        <v>1.51092686309372</v>
      </c>
      <c r="N1379">
        <v>11.697176022722299</v>
      </c>
      <c r="O1379">
        <v>93.138232085394804</v>
      </c>
      <c r="P1379">
        <v>24.1808838163366</v>
      </c>
      <c r="Q1379">
        <v>9.3385845480344596</v>
      </c>
      <c r="R1379">
        <v>41.761634395805999</v>
      </c>
      <c r="S1379">
        <v>278.19987668732</v>
      </c>
      <c r="T1379">
        <v>0</v>
      </c>
      <c r="U1379">
        <v>0</v>
      </c>
      <c r="V1379">
        <v>51.917630364955698</v>
      </c>
      <c r="W1379">
        <v>241.66146612543901</v>
      </c>
    </row>
    <row r="1380" spans="1:23" x14ac:dyDescent="0.3">
      <c r="A1380" t="s">
        <v>372</v>
      </c>
      <c r="B1380" t="s">
        <v>11</v>
      </c>
      <c r="C1380" t="s">
        <v>29</v>
      </c>
      <c r="D1380" t="s">
        <v>341</v>
      </c>
      <c r="E1380" t="s">
        <v>199</v>
      </c>
      <c r="F1380">
        <v>17.9774891719231</v>
      </c>
      <c r="G1380">
        <v>17.563451664550801</v>
      </c>
      <c r="H1380">
        <v>3.5882743450940802</v>
      </c>
      <c r="I1380">
        <v>0.56428548967068404</v>
      </c>
      <c r="J1380">
        <v>0.86302015056465797</v>
      </c>
      <c r="K1380">
        <v>69.162317225879903</v>
      </c>
      <c r="L1380">
        <v>0.12858781726733901</v>
      </c>
      <c r="M1380">
        <v>1.37600883803408</v>
      </c>
      <c r="N1380">
        <v>10.301519069630499</v>
      </c>
      <c r="O1380">
        <v>83.998667379652204</v>
      </c>
      <c r="P1380">
        <v>22.764112005910999</v>
      </c>
      <c r="Q1380">
        <v>8.8046180524241109</v>
      </c>
      <c r="R1380">
        <v>39.304572089332197</v>
      </c>
      <c r="S1380">
        <v>240.33728839378</v>
      </c>
      <c r="T1380">
        <v>0</v>
      </c>
      <c r="U1380">
        <v>0</v>
      </c>
      <c r="V1380">
        <v>50.142570317488499</v>
      </c>
      <c r="W1380">
        <v>221.05522993762801</v>
      </c>
    </row>
    <row r="1381" spans="1:23" x14ac:dyDescent="0.3">
      <c r="A1381" t="s">
        <v>372</v>
      </c>
      <c r="B1381" t="s">
        <v>11</v>
      </c>
      <c r="C1381" t="s">
        <v>29</v>
      </c>
      <c r="D1381" t="s">
        <v>341</v>
      </c>
      <c r="E1381" t="s">
        <v>203</v>
      </c>
      <c r="F1381">
        <v>19.437680607197901</v>
      </c>
      <c r="G1381">
        <v>19.0067566892527</v>
      </c>
      <c r="H1381">
        <v>3.8830064336086498</v>
      </c>
      <c r="I1381">
        <v>0.61736636701264003</v>
      </c>
      <c r="J1381">
        <v>0.96373365332688499</v>
      </c>
      <c r="K1381">
        <v>75.535017860690004</v>
      </c>
      <c r="L1381">
        <v>9.7531566161921796E-2</v>
      </c>
      <c r="M1381">
        <v>1.59358101328928</v>
      </c>
      <c r="N1381">
        <v>11.846961556510999</v>
      </c>
      <c r="O1381">
        <v>97.569312607609504</v>
      </c>
      <c r="P1381">
        <v>24.497425583384299</v>
      </c>
      <c r="Q1381">
        <v>9.2552252414153493</v>
      </c>
      <c r="R1381">
        <v>42.557722226847503</v>
      </c>
      <c r="S1381">
        <v>240.33728839378</v>
      </c>
      <c r="T1381">
        <v>0</v>
      </c>
      <c r="U1381">
        <v>0</v>
      </c>
      <c r="V1381">
        <v>54.226359285053803</v>
      </c>
      <c r="W1381">
        <v>248.392511484419</v>
      </c>
    </row>
    <row r="1382" spans="1:23" x14ac:dyDescent="0.3">
      <c r="A1382" t="s">
        <v>372</v>
      </c>
      <c r="B1382" t="s">
        <v>11</v>
      </c>
      <c r="C1382" t="s">
        <v>29</v>
      </c>
      <c r="D1382" t="s">
        <v>341</v>
      </c>
      <c r="E1382" t="s">
        <v>207</v>
      </c>
      <c r="F1382">
        <v>19.6870077701609</v>
      </c>
      <c r="G1382">
        <v>19.255788775958699</v>
      </c>
      <c r="H1382">
        <v>4.0132578991335901</v>
      </c>
      <c r="I1382">
        <v>0.61682140011101205</v>
      </c>
      <c r="J1382">
        <v>0.97942981353473502</v>
      </c>
      <c r="K1382">
        <v>75.511438585087703</v>
      </c>
      <c r="L1382">
        <v>0.105906480167249</v>
      </c>
      <c r="M1382">
        <v>1.64529692881656</v>
      </c>
      <c r="N1382">
        <v>12.157293562814401</v>
      </c>
      <c r="O1382">
        <v>100.650954879393</v>
      </c>
      <c r="P1382">
        <v>24.4118017410532</v>
      </c>
      <c r="Q1382">
        <v>9.2369401496462498</v>
      </c>
      <c r="R1382">
        <v>42.392292658111202</v>
      </c>
      <c r="S1382">
        <v>240.33728839378</v>
      </c>
      <c r="T1382">
        <v>0</v>
      </c>
      <c r="U1382">
        <v>0</v>
      </c>
      <c r="V1382">
        <v>56.029843301444998</v>
      </c>
      <c r="W1382">
        <v>251.36590964175099</v>
      </c>
    </row>
    <row r="1383" spans="1:23" x14ac:dyDescent="0.3">
      <c r="A1383" t="s">
        <v>372</v>
      </c>
      <c r="B1383" t="s">
        <v>11</v>
      </c>
      <c r="C1383" t="s">
        <v>29</v>
      </c>
      <c r="D1383" t="s">
        <v>341</v>
      </c>
      <c r="E1383" t="s">
        <v>209</v>
      </c>
      <c r="F1383">
        <v>18.862496121951398</v>
      </c>
      <c r="G1383">
        <v>18.437283306392501</v>
      </c>
      <c r="H1383">
        <v>4.4002652728002696</v>
      </c>
      <c r="I1383">
        <v>0.60319742401821397</v>
      </c>
      <c r="J1383">
        <v>0.89386463572239605</v>
      </c>
      <c r="K1383">
        <v>73.7662502953321</v>
      </c>
      <c r="L1383">
        <v>0.121236027261206</v>
      </c>
      <c r="M1383">
        <v>1.4408965706019801</v>
      </c>
      <c r="N1383">
        <v>10.975094367519601</v>
      </c>
      <c r="O1383">
        <v>88.706976646408606</v>
      </c>
      <c r="P1383">
        <v>24.1003780100162</v>
      </c>
      <c r="Q1383">
        <v>9.1474074911236798</v>
      </c>
      <c r="R1383">
        <v>41.8180005467716</v>
      </c>
      <c r="S1383">
        <v>240.33728839378</v>
      </c>
      <c r="T1383">
        <v>0</v>
      </c>
      <c r="U1383">
        <v>0</v>
      </c>
      <c r="V1383">
        <v>61.433184747425798</v>
      </c>
      <c r="W1383">
        <v>235.951432045714</v>
      </c>
    </row>
    <row r="1384" spans="1:23" x14ac:dyDescent="0.3">
      <c r="A1384" t="s">
        <v>372</v>
      </c>
      <c r="B1384" t="s">
        <v>11</v>
      </c>
      <c r="C1384" t="s">
        <v>29</v>
      </c>
      <c r="D1384" t="s">
        <v>342</v>
      </c>
      <c r="E1384" t="s">
        <v>249</v>
      </c>
      <c r="F1384">
        <v>17.102598155759502</v>
      </c>
      <c r="G1384">
        <v>16.718731844080999</v>
      </c>
      <c r="H1384">
        <v>3.7723751342675498</v>
      </c>
      <c r="I1384">
        <v>0.59934536388803705</v>
      </c>
      <c r="J1384">
        <v>0.83282221355085895</v>
      </c>
      <c r="K1384">
        <v>63.7172593796802</v>
      </c>
      <c r="L1384">
        <v>0.14021898748037301</v>
      </c>
      <c r="M1384">
        <v>1.2445141709457399</v>
      </c>
      <c r="N1384">
        <v>9.3289803728649598</v>
      </c>
      <c r="O1384">
        <v>78.074573080294201</v>
      </c>
      <c r="P1384">
        <v>22.814126577414001</v>
      </c>
      <c r="Q1384">
        <v>8.8831005718347509</v>
      </c>
      <c r="R1384">
        <v>39.330321005349703</v>
      </c>
      <c r="S1384">
        <v>201.72076826876801</v>
      </c>
      <c r="T1384">
        <v>0</v>
      </c>
      <c r="U1384">
        <v>0</v>
      </c>
      <c r="V1384">
        <v>52.533505358264598</v>
      </c>
      <c r="W1384">
        <v>209.14411075007399</v>
      </c>
    </row>
    <row r="1385" spans="1:23" x14ac:dyDescent="0.3">
      <c r="A1385" t="s">
        <v>372</v>
      </c>
      <c r="B1385" t="s">
        <v>11</v>
      </c>
      <c r="C1385" t="s">
        <v>29</v>
      </c>
      <c r="D1385" t="s">
        <v>342</v>
      </c>
      <c r="E1385" t="s">
        <v>259</v>
      </c>
      <c r="F1385">
        <v>18.797938084707098</v>
      </c>
      <c r="G1385">
        <v>18.390391546480402</v>
      </c>
      <c r="H1385">
        <v>4.60709937014982</v>
      </c>
      <c r="I1385">
        <v>0.67681863006908405</v>
      </c>
      <c r="J1385">
        <v>0.94531546391709798</v>
      </c>
      <c r="K1385">
        <v>71.7207988990762</v>
      </c>
      <c r="L1385">
        <v>0.11217095152658001</v>
      </c>
      <c r="M1385">
        <v>1.44214469817429</v>
      </c>
      <c r="N1385">
        <v>10.814994936700201</v>
      </c>
      <c r="O1385">
        <v>91.027063336734599</v>
      </c>
      <c r="P1385">
        <v>25.244524070003699</v>
      </c>
      <c r="Q1385">
        <v>9.4963300465615408</v>
      </c>
      <c r="R1385">
        <v>43.915082396979301</v>
      </c>
      <c r="S1385">
        <v>201.72076826876801</v>
      </c>
      <c r="T1385">
        <v>0</v>
      </c>
      <c r="U1385">
        <v>0</v>
      </c>
      <c r="V1385">
        <v>64.069072992136697</v>
      </c>
      <c r="W1385">
        <v>239.96031442471701</v>
      </c>
    </row>
    <row r="1386" spans="1:23" x14ac:dyDescent="0.3">
      <c r="A1386" t="s">
        <v>372</v>
      </c>
      <c r="B1386" t="s">
        <v>11</v>
      </c>
      <c r="C1386" t="s">
        <v>29</v>
      </c>
      <c r="D1386" t="s">
        <v>342</v>
      </c>
      <c r="E1386" t="s">
        <v>260</v>
      </c>
      <c r="F1386">
        <v>19.282558984301399</v>
      </c>
      <c r="G1386">
        <v>18.873097910310999</v>
      </c>
      <c r="H1386">
        <v>4.2694255365792202</v>
      </c>
      <c r="I1386">
        <v>0.67978314309218502</v>
      </c>
      <c r="J1386">
        <v>0.98563474293517594</v>
      </c>
      <c r="K1386">
        <v>72.164588755493895</v>
      </c>
      <c r="L1386">
        <v>0.121507809169646</v>
      </c>
      <c r="M1386">
        <v>1.53339494088529</v>
      </c>
      <c r="N1386">
        <v>11.332854222309299</v>
      </c>
      <c r="O1386">
        <v>96.610435795824998</v>
      </c>
      <c r="P1386">
        <v>25.2539750974375</v>
      </c>
      <c r="Q1386">
        <v>9.5056436590637698</v>
      </c>
      <c r="R1386">
        <v>43.9246708393446</v>
      </c>
      <c r="S1386">
        <v>201.72076826876801</v>
      </c>
      <c r="T1386">
        <v>0</v>
      </c>
      <c r="U1386">
        <v>0</v>
      </c>
      <c r="V1386">
        <v>59.386573072786298</v>
      </c>
      <c r="W1386">
        <v>246.26490551403799</v>
      </c>
    </row>
    <row r="1387" spans="1:23" x14ac:dyDescent="0.3">
      <c r="A1387" t="s">
        <v>372</v>
      </c>
      <c r="B1387" t="s">
        <v>11</v>
      </c>
      <c r="C1387" t="s">
        <v>29</v>
      </c>
      <c r="D1387" t="s">
        <v>342</v>
      </c>
      <c r="E1387" t="s">
        <v>265</v>
      </c>
      <c r="F1387">
        <v>18.232306024927102</v>
      </c>
      <c r="G1387">
        <v>17.8329925366899</v>
      </c>
      <c r="H1387">
        <v>4.4437234816467397</v>
      </c>
      <c r="I1387">
        <v>0.65074071145268997</v>
      </c>
      <c r="J1387">
        <v>0.89808683691031599</v>
      </c>
      <c r="K1387">
        <v>69.017938702949195</v>
      </c>
      <c r="L1387">
        <v>0.13526227032110899</v>
      </c>
      <c r="M1387">
        <v>1.3483352377609199</v>
      </c>
      <c r="N1387">
        <v>10.153768671380901</v>
      </c>
      <c r="O1387">
        <v>84.909201169368799</v>
      </c>
      <c r="P1387">
        <v>24.4344916732204</v>
      </c>
      <c r="Q1387">
        <v>9.2920661273764296</v>
      </c>
      <c r="R1387">
        <v>42.386882895538903</v>
      </c>
      <c r="S1387">
        <v>201.72076826876801</v>
      </c>
      <c r="T1387">
        <v>0</v>
      </c>
      <c r="U1387">
        <v>0</v>
      </c>
      <c r="V1387">
        <v>61.827202714292298</v>
      </c>
      <c r="W1387">
        <v>227.586716170062</v>
      </c>
    </row>
    <row r="1388" spans="1:23" x14ac:dyDescent="0.3">
      <c r="A1388" t="s">
        <v>372</v>
      </c>
      <c r="B1388" t="s">
        <v>11</v>
      </c>
      <c r="C1388" t="s">
        <v>29</v>
      </c>
      <c r="D1388" t="s">
        <v>343</v>
      </c>
      <c r="E1388" t="s">
        <v>266</v>
      </c>
      <c r="F1388">
        <v>16.758794856293399</v>
      </c>
      <c r="G1388">
        <v>16.410968252792099</v>
      </c>
      <c r="H1388">
        <v>3.5327105729900001</v>
      </c>
      <c r="I1388">
        <v>0.59779435854636798</v>
      </c>
      <c r="J1388">
        <v>0.79433919967292599</v>
      </c>
      <c r="K1388">
        <v>56.231097879521997</v>
      </c>
      <c r="L1388">
        <v>9.86100693755428E-2</v>
      </c>
      <c r="M1388">
        <v>1.14725851606072</v>
      </c>
      <c r="N1388">
        <v>8.6521682453067204</v>
      </c>
      <c r="O1388">
        <v>72.618753561177797</v>
      </c>
      <c r="P1388">
        <v>21.808479708581</v>
      </c>
      <c r="Q1388">
        <v>8.5860613457418005</v>
      </c>
      <c r="R1388">
        <v>37.4783289028559</v>
      </c>
      <c r="S1388">
        <v>167.16960089568099</v>
      </c>
      <c r="T1388">
        <v>0</v>
      </c>
      <c r="U1388">
        <v>0</v>
      </c>
      <c r="V1388">
        <v>49.2540185262542</v>
      </c>
      <c r="W1388">
        <v>205.147344313133</v>
      </c>
    </row>
    <row r="1389" spans="1:23" x14ac:dyDescent="0.3">
      <c r="A1389" t="s">
        <v>372</v>
      </c>
      <c r="B1389" t="s">
        <v>11</v>
      </c>
      <c r="C1389" t="s">
        <v>29</v>
      </c>
      <c r="D1389" t="s">
        <v>343</v>
      </c>
      <c r="E1389" t="s">
        <v>267</v>
      </c>
      <c r="F1389">
        <v>18.401713774094102</v>
      </c>
      <c r="G1389">
        <v>18.030379039674699</v>
      </c>
      <c r="H1389">
        <v>4.3115542176505803</v>
      </c>
      <c r="I1389">
        <v>0.67533130745881698</v>
      </c>
      <c r="J1389">
        <v>0.900083465970277</v>
      </c>
      <c r="K1389">
        <v>63.238768092187698</v>
      </c>
      <c r="L1389">
        <v>8.1041440200915194E-2</v>
      </c>
      <c r="M1389">
        <v>1.3260893093708099</v>
      </c>
      <c r="N1389">
        <v>10.0274338688694</v>
      </c>
      <c r="O1389">
        <v>84.690117226397206</v>
      </c>
      <c r="P1389">
        <v>24.108842862768999</v>
      </c>
      <c r="Q1389">
        <v>9.16168789473911</v>
      </c>
      <c r="R1389">
        <v>41.822658770682601</v>
      </c>
      <c r="S1389">
        <v>167.16960089568099</v>
      </c>
      <c r="T1389">
        <v>0</v>
      </c>
      <c r="U1389">
        <v>0</v>
      </c>
      <c r="V1389">
        <v>60.018625734638199</v>
      </c>
      <c r="W1389">
        <v>235.27263341525301</v>
      </c>
    </row>
    <row r="1390" spans="1:23" x14ac:dyDescent="0.3">
      <c r="A1390" t="s">
        <v>372</v>
      </c>
      <c r="B1390" t="s">
        <v>11</v>
      </c>
      <c r="C1390" t="s">
        <v>29</v>
      </c>
      <c r="D1390" t="s">
        <v>343</v>
      </c>
      <c r="E1390" t="s">
        <v>268</v>
      </c>
      <c r="F1390">
        <v>18.8357425561017</v>
      </c>
      <c r="G1390">
        <v>18.4626577782205</v>
      </c>
      <c r="H1390">
        <v>3.9919540658508299</v>
      </c>
      <c r="I1390">
        <v>0.67812926505042503</v>
      </c>
      <c r="J1390">
        <v>0.93610434811397003</v>
      </c>
      <c r="K1390">
        <v>63.626656850272497</v>
      </c>
      <c r="L1390">
        <v>8.7710513546698801E-2</v>
      </c>
      <c r="M1390">
        <v>1.4067300793398601</v>
      </c>
      <c r="N1390">
        <v>10.499177576359701</v>
      </c>
      <c r="O1390">
        <v>89.937571636597298</v>
      </c>
      <c r="P1390">
        <v>24.1171736643815</v>
      </c>
      <c r="Q1390">
        <v>9.1698889401310506</v>
      </c>
      <c r="R1390">
        <v>41.831119328515697</v>
      </c>
      <c r="S1390">
        <v>167.16960089568099</v>
      </c>
      <c r="T1390">
        <v>0</v>
      </c>
      <c r="U1390">
        <v>0</v>
      </c>
      <c r="V1390">
        <v>55.568184574285901</v>
      </c>
      <c r="W1390">
        <v>241.272797709119</v>
      </c>
    </row>
    <row r="1391" spans="1:23" x14ac:dyDescent="0.3">
      <c r="A1391" t="s">
        <v>372</v>
      </c>
      <c r="B1391" t="s">
        <v>11</v>
      </c>
      <c r="C1391" t="s">
        <v>29</v>
      </c>
      <c r="D1391" t="s">
        <v>343</v>
      </c>
      <c r="E1391" t="s">
        <v>270</v>
      </c>
      <c r="F1391">
        <v>17.8410608137266</v>
      </c>
      <c r="G1391">
        <v>17.4779048002903</v>
      </c>
      <c r="H1391">
        <v>4.1513032695853598</v>
      </c>
      <c r="I1391">
        <v>0.64914527467471705</v>
      </c>
      <c r="J1391">
        <v>0.85581838399313803</v>
      </c>
      <c r="K1391">
        <v>60.865194954135802</v>
      </c>
      <c r="L1391">
        <v>9.5826147410112306E-2</v>
      </c>
      <c r="M1391">
        <v>1.2416120228166301</v>
      </c>
      <c r="N1391">
        <v>9.4170884681739793</v>
      </c>
      <c r="O1391">
        <v>78.966935658440207</v>
      </c>
      <c r="P1391">
        <v>23.3418452549042</v>
      </c>
      <c r="Q1391">
        <v>8.9696457406780592</v>
      </c>
      <c r="R1391">
        <v>40.374295672864697</v>
      </c>
      <c r="S1391">
        <v>167.16960089568099</v>
      </c>
      <c r="T1391">
        <v>0</v>
      </c>
      <c r="U1391">
        <v>0</v>
      </c>
      <c r="V1391">
        <v>57.787055571139703</v>
      </c>
      <c r="W1391">
        <v>223.230815616591</v>
      </c>
    </row>
    <row r="1392" spans="1:23" x14ac:dyDescent="0.3">
      <c r="A1392" t="s">
        <v>372</v>
      </c>
      <c r="B1392" t="s">
        <v>11</v>
      </c>
      <c r="C1392" t="s">
        <v>29</v>
      </c>
      <c r="D1392" t="s">
        <v>344</v>
      </c>
      <c r="E1392" t="s">
        <v>273</v>
      </c>
      <c r="F1392">
        <v>16.2010594644177</v>
      </c>
      <c r="G1392">
        <v>15.8764440144875</v>
      </c>
      <c r="H1392">
        <v>4.0567253761956197</v>
      </c>
      <c r="I1392">
        <v>0.60835713440702999</v>
      </c>
      <c r="J1392">
        <v>0.787578531993259</v>
      </c>
      <c r="K1392">
        <v>52.010789814327403</v>
      </c>
      <c r="L1392">
        <v>9.6053976025885696E-2</v>
      </c>
      <c r="M1392">
        <v>1.0916761502357</v>
      </c>
      <c r="N1392">
        <v>8.5581536172049599</v>
      </c>
      <c r="O1392">
        <v>70.303373945393602</v>
      </c>
      <c r="P1392">
        <v>21.576540898418401</v>
      </c>
      <c r="Q1392">
        <v>8.3945590960552892</v>
      </c>
      <c r="R1392">
        <v>37.205640712787797</v>
      </c>
      <c r="S1392">
        <v>141.348610416539</v>
      </c>
      <c r="T1392">
        <v>0</v>
      </c>
      <c r="U1392">
        <v>0</v>
      </c>
      <c r="V1392">
        <v>56.447673699236901</v>
      </c>
      <c r="W1392">
        <v>198.596247206583</v>
      </c>
    </row>
    <row r="1393" spans="1:23" x14ac:dyDescent="0.3">
      <c r="A1393" t="s">
        <v>372</v>
      </c>
      <c r="B1393" t="s">
        <v>11</v>
      </c>
      <c r="C1393" t="s">
        <v>29</v>
      </c>
      <c r="D1393" t="s">
        <v>344</v>
      </c>
      <c r="E1393" t="s">
        <v>275</v>
      </c>
      <c r="F1393">
        <v>15.9601680931271</v>
      </c>
      <c r="G1393">
        <v>15.635673232188999</v>
      </c>
      <c r="H1393">
        <v>4.0183723784683503</v>
      </c>
      <c r="I1393">
        <v>0.607004752852771</v>
      </c>
      <c r="J1393">
        <v>0.79607110770035805</v>
      </c>
      <c r="K1393">
        <v>51.7418989330085</v>
      </c>
      <c r="L1393">
        <v>7.4813571876630097E-2</v>
      </c>
      <c r="M1393">
        <v>1.1315735322184099</v>
      </c>
      <c r="N1393">
        <v>8.8750401171710198</v>
      </c>
      <c r="O1393">
        <v>73.645335899558702</v>
      </c>
      <c r="P1393">
        <v>21.526095564891499</v>
      </c>
      <c r="Q1393">
        <v>8.3806092005343693</v>
      </c>
      <c r="R1393">
        <v>37.111906022905899</v>
      </c>
      <c r="S1393">
        <v>141.348610416539</v>
      </c>
      <c r="T1393">
        <v>0</v>
      </c>
      <c r="U1393">
        <v>0</v>
      </c>
      <c r="V1393">
        <v>55.918005091165902</v>
      </c>
      <c r="W1393">
        <v>202.601289443452</v>
      </c>
    </row>
    <row r="1394" spans="1:23" x14ac:dyDescent="0.3">
      <c r="A1394" t="s">
        <v>372</v>
      </c>
      <c r="B1394" t="s">
        <v>11</v>
      </c>
      <c r="C1394" t="s">
        <v>29</v>
      </c>
      <c r="D1394" t="s">
        <v>344</v>
      </c>
      <c r="E1394" t="s">
        <v>276</v>
      </c>
      <c r="F1394">
        <v>17.286686303789601</v>
      </c>
      <c r="G1394">
        <v>16.950388659205601</v>
      </c>
      <c r="H1394">
        <v>3.9830648374602702</v>
      </c>
      <c r="I1394">
        <v>0.64296112676122397</v>
      </c>
      <c r="J1394">
        <v>0.87729769913373901</v>
      </c>
      <c r="K1394">
        <v>54.947248703409798</v>
      </c>
      <c r="L1394">
        <v>8.3211704900376895E-2</v>
      </c>
      <c r="M1394">
        <v>1.2810188929036599</v>
      </c>
      <c r="N1394">
        <v>9.9280456917153206</v>
      </c>
      <c r="O1394">
        <v>83.816731592161403</v>
      </c>
      <c r="P1394">
        <v>22.4911341288724</v>
      </c>
      <c r="Q1394">
        <v>8.6264423584966892</v>
      </c>
      <c r="R1394">
        <v>38.929632840566398</v>
      </c>
      <c r="S1394">
        <v>141.348610416539</v>
      </c>
      <c r="T1394">
        <v>0</v>
      </c>
      <c r="U1394">
        <v>0</v>
      </c>
      <c r="V1394">
        <v>55.413785118442703</v>
      </c>
      <c r="W1394">
        <v>221.00714296950099</v>
      </c>
    </row>
    <row r="1395" spans="1:23" x14ac:dyDescent="0.3">
      <c r="A1395" t="s">
        <v>372</v>
      </c>
      <c r="B1395" t="s">
        <v>11</v>
      </c>
      <c r="C1395" t="s">
        <v>29</v>
      </c>
      <c r="D1395" t="s">
        <v>344</v>
      </c>
      <c r="E1395" t="s">
        <v>278</v>
      </c>
      <c r="F1395">
        <v>16.671686489545099</v>
      </c>
      <c r="G1395">
        <v>16.334891012202</v>
      </c>
      <c r="H1395">
        <v>3.2211828537371199</v>
      </c>
      <c r="I1395">
        <v>0.65317258555836399</v>
      </c>
      <c r="J1395">
        <v>0.79843327691575094</v>
      </c>
      <c r="K1395">
        <v>55.468345760718897</v>
      </c>
      <c r="L1395">
        <v>9.1562633012159195E-2</v>
      </c>
      <c r="M1395">
        <v>1.0861429532265801</v>
      </c>
      <c r="N1395">
        <v>8.7641358840953707</v>
      </c>
      <c r="O1395">
        <v>70.222585787328896</v>
      </c>
      <c r="P1395">
        <v>22.943286247939799</v>
      </c>
      <c r="Q1395">
        <v>8.7249170168711601</v>
      </c>
      <c r="R1395">
        <v>39.801194050267902</v>
      </c>
      <c r="S1395">
        <v>141.348610416539</v>
      </c>
      <c r="T1395">
        <v>0</v>
      </c>
      <c r="U1395">
        <v>0</v>
      </c>
      <c r="V1395">
        <v>44.924165163140501</v>
      </c>
      <c r="W1395">
        <v>208.23304846855399</v>
      </c>
    </row>
    <row r="1396" spans="1:23" x14ac:dyDescent="0.3">
      <c r="A1396" t="s">
        <v>372</v>
      </c>
      <c r="B1396" t="s">
        <v>11</v>
      </c>
      <c r="C1396" t="s">
        <v>29</v>
      </c>
      <c r="D1396" t="s">
        <v>345</v>
      </c>
      <c r="E1396" t="s">
        <v>279</v>
      </c>
      <c r="F1396">
        <v>15.366240930069001</v>
      </c>
      <c r="G1396">
        <v>15.0721128883968</v>
      </c>
      <c r="H1396">
        <v>3.6250510705719599</v>
      </c>
      <c r="I1396">
        <v>0.580223279395361</v>
      </c>
      <c r="J1396">
        <v>0.72754022321225398</v>
      </c>
      <c r="K1396">
        <v>45.560164730320103</v>
      </c>
      <c r="L1396">
        <v>9.4290522354268005E-2</v>
      </c>
      <c r="M1396">
        <v>1.02269289307041</v>
      </c>
      <c r="N1396">
        <v>7.9791487755016899</v>
      </c>
      <c r="O1396">
        <v>64.230887127009197</v>
      </c>
      <c r="P1396">
        <v>20.920701624075502</v>
      </c>
      <c r="Q1396">
        <v>8.2948028697814102</v>
      </c>
      <c r="R1396">
        <v>35.881702392846599</v>
      </c>
      <c r="S1396">
        <v>119.997746382475</v>
      </c>
      <c r="T1396">
        <v>0</v>
      </c>
      <c r="U1396">
        <v>0</v>
      </c>
      <c r="V1396">
        <v>50.832301612454103</v>
      </c>
      <c r="W1396">
        <v>187.62148200471199</v>
      </c>
    </row>
    <row r="1397" spans="1:23" x14ac:dyDescent="0.3">
      <c r="A1397" t="s">
        <v>372</v>
      </c>
      <c r="B1397" t="s">
        <v>11</v>
      </c>
      <c r="C1397" t="s">
        <v>29</v>
      </c>
      <c r="D1397" t="s">
        <v>345</v>
      </c>
      <c r="E1397" t="s">
        <v>280</v>
      </c>
      <c r="F1397">
        <v>17.253095122050599</v>
      </c>
      <c r="G1397">
        <v>16.9325776333927</v>
      </c>
      <c r="H1397">
        <v>3.6797683929773601</v>
      </c>
      <c r="I1397">
        <v>0.66735671083112602</v>
      </c>
      <c r="J1397">
        <v>0.84536478232705203</v>
      </c>
      <c r="K1397">
        <v>52.135282284392197</v>
      </c>
      <c r="L1397">
        <v>7.7893460245515606E-2</v>
      </c>
      <c r="M1397">
        <v>1.21742540039314</v>
      </c>
      <c r="N1397">
        <v>9.5010836651242698</v>
      </c>
      <c r="O1397">
        <v>77.339212438322207</v>
      </c>
      <c r="P1397">
        <v>23.4271677142778</v>
      </c>
      <c r="Q1397">
        <v>8.9016939284149394</v>
      </c>
      <c r="R1397">
        <v>40.639043973924998</v>
      </c>
      <c r="S1397">
        <v>119.997746382475</v>
      </c>
      <c r="T1397">
        <v>0</v>
      </c>
      <c r="U1397">
        <v>0</v>
      </c>
      <c r="V1397">
        <v>51.569705047079701</v>
      </c>
      <c r="W1397">
        <v>220.623727890494</v>
      </c>
    </row>
    <row r="1398" spans="1:23" x14ac:dyDescent="0.3">
      <c r="A1398" t="s">
        <v>372</v>
      </c>
      <c r="B1398" t="s">
        <v>11</v>
      </c>
      <c r="C1398" t="s">
        <v>29</v>
      </c>
      <c r="D1398" t="s">
        <v>345</v>
      </c>
      <c r="E1398" t="s">
        <v>282</v>
      </c>
      <c r="F1398">
        <v>17.662076014031101</v>
      </c>
      <c r="G1398">
        <v>17.344071001076301</v>
      </c>
      <c r="H1398">
        <v>4.2587623893097097</v>
      </c>
      <c r="I1398">
        <v>0.65381645183703496</v>
      </c>
      <c r="J1398">
        <v>0.88378238698283496</v>
      </c>
      <c r="K1398">
        <v>51.379773102263201</v>
      </c>
      <c r="L1398">
        <v>8.44810592594719E-2</v>
      </c>
      <c r="M1398">
        <v>1.3223838952463101</v>
      </c>
      <c r="N1398">
        <v>10.080716157827499</v>
      </c>
      <c r="O1398">
        <v>84.570992696045906</v>
      </c>
      <c r="P1398">
        <v>22.9194178391493</v>
      </c>
      <c r="Q1398">
        <v>8.7882122303770291</v>
      </c>
      <c r="R1398">
        <v>39.664066038318303</v>
      </c>
      <c r="S1398">
        <v>119.997746382475</v>
      </c>
      <c r="T1398">
        <v>0</v>
      </c>
      <c r="U1398">
        <v>0</v>
      </c>
      <c r="V1398">
        <v>59.578281288497799</v>
      </c>
      <c r="W1398">
        <v>226.36894546964399</v>
      </c>
    </row>
    <row r="1399" spans="1:23" x14ac:dyDescent="0.3">
      <c r="A1399" t="s">
        <v>372</v>
      </c>
      <c r="B1399" t="s">
        <v>11</v>
      </c>
      <c r="C1399" t="s">
        <v>29</v>
      </c>
      <c r="D1399" t="s">
        <v>345</v>
      </c>
      <c r="E1399" t="s">
        <v>284</v>
      </c>
      <c r="F1399">
        <v>16.439197487425599</v>
      </c>
      <c r="G1399">
        <v>16.131016883150899</v>
      </c>
      <c r="H1399">
        <v>4.2468119756129799</v>
      </c>
      <c r="I1399">
        <v>0.62637619281321</v>
      </c>
      <c r="J1399">
        <v>0.79261309988414697</v>
      </c>
      <c r="K1399">
        <v>49.064152089299299</v>
      </c>
      <c r="L1399">
        <v>9.1771727277231194E-2</v>
      </c>
      <c r="M1399">
        <v>1.13108936621455</v>
      </c>
      <c r="N1399">
        <v>8.8181346055943504</v>
      </c>
      <c r="O1399">
        <v>71.522765354754696</v>
      </c>
      <c r="P1399">
        <v>22.235810244790802</v>
      </c>
      <c r="Q1399">
        <v>8.61452798492342</v>
      </c>
      <c r="R1399">
        <v>38.376275132289898</v>
      </c>
      <c r="S1399">
        <v>119.997746382475</v>
      </c>
      <c r="T1399">
        <v>0</v>
      </c>
      <c r="U1399">
        <v>0</v>
      </c>
      <c r="V1399">
        <v>59.434181030310803</v>
      </c>
      <c r="W1399">
        <v>205.459711830814</v>
      </c>
    </row>
    <row r="1400" spans="1:23" x14ac:dyDescent="0.3">
      <c r="A1400" t="s">
        <v>372</v>
      </c>
      <c r="B1400" t="s">
        <v>11</v>
      </c>
      <c r="C1400" t="s">
        <v>29</v>
      </c>
      <c r="D1400" t="s">
        <v>346</v>
      </c>
      <c r="E1400" t="s">
        <v>285</v>
      </c>
      <c r="F1400">
        <v>15.0750646015442</v>
      </c>
      <c r="G1400">
        <v>14.790286736847101</v>
      </c>
      <c r="H1400">
        <v>3.9622275398845201</v>
      </c>
      <c r="I1400">
        <v>0.56274364584232095</v>
      </c>
      <c r="J1400">
        <v>0.71309967851157596</v>
      </c>
      <c r="K1400">
        <v>43.060546030580397</v>
      </c>
      <c r="L1400">
        <v>0.285806762111807</v>
      </c>
      <c r="M1400">
        <v>1.00919213933311</v>
      </c>
      <c r="N1400">
        <v>7.8043888441122</v>
      </c>
      <c r="O1400">
        <v>63.547136334138102</v>
      </c>
      <c r="P1400">
        <v>19.858452246959502</v>
      </c>
      <c r="Q1400">
        <v>8.0564622383975895</v>
      </c>
      <c r="R1400">
        <v>33.843150865177002</v>
      </c>
      <c r="S1400">
        <v>119.997746382475</v>
      </c>
      <c r="T1400">
        <v>0</v>
      </c>
      <c r="U1400">
        <v>0</v>
      </c>
      <c r="V1400">
        <v>55.518019753817399</v>
      </c>
      <c r="W1400">
        <v>179.613862843791</v>
      </c>
    </row>
    <row r="1401" spans="1:23" x14ac:dyDescent="0.3">
      <c r="A1401" t="s">
        <v>372</v>
      </c>
      <c r="B1401" t="s">
        <v>11</v>
      </c>
      <c r="C1401" t="s">
        <v>29</v>
      </c>
      <c r="D1401" t="s">
        <v>346</v>
      </c>
      <c r="E1401" t="s">
        <v>286</v>
      </c>
      <c r="F1401">
        <v>15.1907558763494</v>
      </c>
      <c r="G1401">
        <v>14.9065453463373</v>
      </c>
      <c r="H1401">
        <v>4.6393973225864302</v>
      </c>
      <c r="I1401">
        <v>0.55573758173183496</v>
      </c>
      <c r="J1401">
        <v>0.75914511794970696</v>
      </c>
      <c r="K1401">
        <v>42.988838472739502</v>
      </c>
      <c r="L1401">
        <v>0.199810866237112</v>
      </c>
      <c r="M1401">
        <v>1.13212429890449</v>
      </c>
      <c r="N1401">
        <v>8.5423097762305993</v>
      </c>
      <c r="O1401">
        <v>72.220782929393707</v>
      </c>
      <c r="P1401">
        <v>19.7554096021905</v>
      </c>
      <c r="Q1401">
        <v>8.0304155208173</v>
      </c>
      <c r="R1401">
        <v>33.648831068408199</v>
      </c>
      <c r="S1401">
        <v>119.997746382475</v>
      </c>
      <c r="T1401">
        <v>0</v>
      </c>
      <c r="U1401">
        <v>0</v>
      </c>
      <c r="V1401">
        <v>64.899512673825299</v>
      </c>
      <c r="W1401">
        <v>189.922263328805</v>
      </c>
    </row>
    <row r="1402" spans="1:23" x14ac:dyDescent="0.3">
      <c r="A1402" t="s">
        <v>372</v>
      </c>
      <c r="B1402" t="s">
        <v>11</v>
      </c>
      <c r="C1402" t="s">
        <v>29</v>
      </c>
      <c r="D1402" t="s">
        <v>346</v>
      </c>
      <c r="E1402" t="s">
        <v>288</v>
      </c>
      <c r="F1402">
        <v>15.575111721879599</v>
      </c>
      <c r="G1402">
        <v>15.2890249321308</v>
      </c>
      <c r="H1402">
        <v>4.71276458704651</v>
      </c>
      <c r="I1402">
        <v>0.56003903819508005</v>
      </c>
      <c r="J1402">
        <v>0.78544418130374904</v>
      </c>
      <c r="K1402">
        <v>43.333130121957097</v>
      </c>
      <c r="L1402">
        <v>0.22180183070468701</v>
      </c>
      <c r="M1402">
        <v>1.1912010167344</v>
      </c>
      <c r="N1402">
        <v>8.91687506174787</v>
      </c>
      <c r="O1402">
        <v>76.265742166898903</v>
      </c>
      <c r="P1402">
        <v>19.7900705913388</v>
      </c>
      <c r="Q1402">
        <v>8.0439349343886093</v>
      </c>
      <c r="R1402">
        <v>33.708525573982797</v>
      </c>
      <c r="S1402">
        <v>119.997746382475</v>
      </c>
      <c r="T1402">
        <v>0</v>
      </c>
      <c r="U1402">
        <v>0</v>
      </c>
      <c r="V1402">
        <v>65.871641894166103</v>
      </c>
      <c r="W1402">
        <v>195.25620964334601</v>
      </c>
    </row>
    <row r="1403" spans="1:23" x14ac:dyDescent="0.3">
      <c r="A1403" t="s">
        <v>372</v>
      </c>
      <c r="B1403" t="s">
        <v>11</v>
      </c>
      <c r="C1403" t="s">
        <v>29</v>
      </c>
      <c r="D1403" t="s">
        <v>346</v>
      </c>
      <c r="E1403" t="s">
        <v>305</v>
      </c>
      <c r="F1403">
        <v>15.456261885872401</v>
      </c>
      <c r="G1403">
        <v>15.1672006070105</v>
      </c>
      <c r="H1403">
        <v>4.2907240606097803</v>
      </c>
      <c r="I1403">
        <v>0.57474081597278703</v>
      </c>
      <c r="J1403">
        <v>0.75253410994771097</v>
      </c>
      <c r="K1403">
        <v>44.097513026228199</v>
      </c>
      <c r="L1403">
        <v>0.26545976801861498</v>
      </c>
      <c r="M1403">
        <v>1.08884095542093</v>
      </c>
      <c r="N1403">
        <v>8.3224448620065008</v>
      </c>
      <c r="O1403">
        <v>68.975133645198198</v>
      </c>
      <c r="P1403">
        <v>20.214482167601499</v>
      </c>
      <c r="Q1403">
        <v>8.14384785255249</v>
      </c>
      <c r="R1403">
        <v>34.517491515759403</v>
      </c>
      <c r="S1403">
        <v>119.997746382475</v>
      </c>
      <c r="T1403">
        <v>0</v>
      </c>
      <c r="U1403">
        <v>0</v>
      </c>
      <c r="V1403">
        <v>60.030322452783899</v>
      </c>
      <c r="W1403">
        <v>188.64903054972601</v>
      </c>
    </row>
    <row r="1404" spans="1:23" x14ac:dyDescent="0.3">
      <c r="A1404" t="s">
        <v>372</v>
      </c>
      <c r="B1404" t="s">
        <v>11</v>
      </c>
      <c r="C1404" t="s">
        <v>29</v>
      </c>
      <c r="D1404" t="s">
        <v>347</v>
      </c>
      <c r="E1404" t="s">
        <v>308</v>
      </c>
      <c r="F1404">
        <v>15.1069080430337</v>
      </c>
      <c r="G1404">
        <v>14.8245555724674</v>
      </c>
      <c r="H1404">
        <v>4.3116931566461796</v>
      </c>
      <c r="I1404">
        <v>0.55275930468552503</v>
      </c>
      <c r="J1404">
        <v>0.72097311692975796</v>
      </c>
      <c r="K1404">
        <v>42.403493980665502</v>
      </c>
      <c r="L1404">
        <v>0.28604728840502902</v>
      </c>
      <c r="M1404">
        <v>1.03904841541996</v>
      </c>
      <c r="N1404">
        <v>7.9468829658520796</v>
      </c>
      <c r="O1404">
        <v>65.636636653429704</v>
      </c>
      <c r="P1404">
        <v>19.5296900483612</v>
      </c>
      <c r="Q1404">
        <v>7.98001418040052</v>
      </c>
      <c r="R1404">
        <v>33.2153949408507</v>
      </c>
      <c r="S1404">
        <v>119.997746382475</v>
      </c>
      <c r="T1404">
        <v>0</v>
      </c>
      <c r="U1404">
        <v>0</v>
      </c>
      <c r="V1404">
        <v>60.359907584745002</v>
      </c>
      <c r="W1404">
        <v>180.09665528199901</v>
      </c>
    </row>
    <row r="1405" spans="1:23" x14ac:dyDescent="0.3">
      <c r="A1405" t="s">
        <v>373</v>
      </c>
      <c r="B1405" t="s">
        <v>43</v>
      </c>
      <c r="C1405" t="s">
        <v>29</v>
      </c>
      <c r="D1405" t="s">
        <v>332</v>
      </c>
      <c r="E1405" t="s">
        <v>52</v>
      </c>
      <c r="F1405">
        <v>10.4261021234718</v>
      </c>
      <c r="G1405">
        <v>10.135124224857901</v>
      </c>
      <c r="H1405">
        <v>6.9239888734009797E-2</v>
      </c>
      <c r="I1405">
        <v>0.15206431406318499</v>
      </c>
      <c r="J1405">
        <v>1.36441349722218</v>
      </c>
      <c r="K1405">
        <v>28.281262220895599</v>
      </c>
      <c r="L1405">
        <v>0.231481443723281</v>
      </c>
      <c r="M1405">
        <v>1.9837343291051699</v>
      </c>
      <c r="N1405">
        <v>14.7856751616483</v>
      </c>
      <c r="O1405">
        <v>86.000938033303001</v>
      </c>
      <c r="P1405">
        <v>7.9781033197436502</v>
      </c>
      <c r="Q1405">
        <v>2.2819265523049999</v>
      </c>
      <c r="R1405">
        <v>14.712806628698999</v>
      </c>
      <c r="S1405">
        <v>212.47727746488701</v>
      </c>
      <c r="T1405">
        <v>0</v>
      </c>
      <c r="U1405">
        <v>0</v>
      </c>
      <c r="V1405">
        <v>1.0723150472802501</v>
      </c>
      <c r="W1405">
        <v>116.16938765415</v>
      </c>
    </row>
    <row r="1406" spans="1:23" x14ac:dyDescent="0.3">
      <c r="A1406" t="s">
        <v>373</v>
      </c>
      <c r="B1406" t="s">
        <v>43</v>
      </c>
      <c r="C1406" t="s">
        <v>29</v>
      </c>
      <c r="D1406" t="s">
        <v>332</v>
      </c>
      <c r="E1406" t="s">
        <v>53</v>
      </c>
      <c r="F1406">
        <v>11.1173635905698</v>
      </c>
      <c r="G1406">
        <v>10.822558458270001</v>
      </c>
      <c r="H1406">
        <v>0.15678290983893201</v>
      </c>
      <c r="I1406">
        <v>0.166301427637458</v>
      </c>
      <c r="J1406">
        <v>1.3663563039654101</v>
      </c>
      <c r="K1406">
        <v>31.165426032739699</v>
      </c>
      <c r="L1406">
        <v>0.19862320953617199</v>
      </c>
      <c r="M1406">
        <v>2.2596525619983798</v>
      </c>
      <c r="N1406">
        <v>16.7979462732876</v>
      </c>
      <c r="O1406">
        <v>98.110389470771196</v>
      </c>
      <c r="P1406">
        <v>8.8093063791363306</v>
      </c>
      <c r="Q1406">
        <v>2.5104874479404198</v>
      </c>
      <c r="R1406">
        <v>16.256522918083402</v>
      </c>
      <c r="S1406">
        <v>212.47727746488701</v>
      </c>
      <c r="T1406">
        <v>0</v>
      </c>
      <c r="U1406">
        <v>0</v>
      </c>
      <c r="V1406">
        <v>2.2367650354356399</v>
      </c>
      <c r="W1406">
        <v>131.46857621170301</v>
      </c>
    </row>
    <row r="1407" spans="1:23" x14ac:dyDescent="0.3">
      <c r="A1407" t="s">
        <v>373</v>
      </c>
      <c r="B1407" t="s">
        <v>43</v>
      </c>
      <c r="C1407" t="s">
        <v>29</v>
      </c>
      <c r="D1407" t="s">
        <v>332</v>
      </c>
      <c r="E1407" t="s">
        <v>54</v>
      </c>
      <c r="F1407">
        <v>11.0438786202737</v>
      </c>
      <c r="G1407">
        <v>10.7491258733746</v>
      </c>
      <c r="H1407">
        <v>0.16264583404407901</v>
      </c>
      <c r="I1407">
        <v>0.16627087068968799</v>
      </c>
      <c r="J1407">
        <v>1.3647745964804101</v>
      </c>
      <c r="K1407">
        <v>30.608666414184299</v>
      </c>
      <c r="L1407">
        <v>0.20144507519607199</v>
      </c>
      <c r="M1407">
        <v>2.32657667911913</v>
      </c>
      <c r="N1407">
        <v>17.087492637369301</v>
      </c>
      <c r="O1407">
        <v>100.765015088526</v>
      </c>
      <c r="P1407">
        <v>8.4618906598226094</v>
      </c>
      <c r="Q1407">
        <v>2.41840798506635</v>
      </c>
      <c r="R1407">
        <v>15.6072128263362</v>
      </c>
      <c r="S1407">
        <v>212.47727746488701</v>
      </c>
      <c r="T1407">
        <v>0</v>
      </c>
      <c r="U1407">
        <v>0</v>
      </c>
      <c r="V1407">
        <v>2.3249321455545799</v>
      </c>
      <c r="W1407">
        <v>132.43907540458801</v>
      </c>
    </row>
    <row r="1408" spans="1:23" x14ac:dyDescent="0.3">
      <c r="A1408" t="s">
        <v>373</v>
      </c>
      <c r="B1408" t="s">
        <v>43</v>
      </c>
      <c r="C1408" t="s">
        <v>29</v>
      </c>
      <c r="D1408" t="s">
        <v>332</v>
      </c>
      <c r="E1408" t="s">
        <v>55</v>
      </c>
      <c r="F1408">
        <v>10.6004804085452</v>
      </c>
      <c r="G1408">
        <v>10.3078915049187</v>
      </c>
      <c r="H1408">
        <v>0.17328499456415999</v>
      </c>
      <c r="I1408">
        <v>0.16061200668362599</v>
      </c>
      <c r="J1408">
        <v>1.3410515853737699</v>
      </c>
      <c r="K1408">
        <v>29.898655557678701</v>
      </c>
      <c r="L1408">
        <v>0.23742572595625999</v>
      </c>
      <c r="M1408">
        <v>2.0595947205323002</v>
      </c>
      <c r="N1408">
        <v>15.4983984865978</v>
      </c>
      <c r="O1408">
        <v>89.504984793257293</v>
      </c>
      <c r="P1408">
        <v>8.6511666819898707</v>
      </c>
      <c r="Q1408">
        <v>2.4670111909518102</v>
      </c>
      <c r="R1408">
        <v>15.9628199565085</v>
      </c>
      <c r="S1408">
        <v>212.47727746488701</v>
      </c>
      <c r="T1408">
        <v>0</v>
      </c>
      <c r="U1408">
        <v>0</v>
      </c>
      <c r="V1408">
        <v>2.4934612024920502</v>
      </c>
      <c r="W1408">
        <v>122.697631202355</v>
      </c>
    </row>
    <row r="1409" spans="1:23" x14ac:dyDescent="0.3">
      <c r="A1409" t="s">
        <v>373</v>
      </c>
      <c r="B1409" t="s">
        <v>43</v>
      </c>
      <c r="C1409" t="s">
        <v>29</v>
      </c>
      <c r="D1409" t="s">
        <v>333</v>
      </c>
      <c r="E1409" t="s">
        <v>56</v>
      </c>
      <c r="F1409">
        <v>9.7852641236341107</v>
      </c>
      <c r="G1409">
        <v>9.5050064916636394</v>
      </c>
      <c r="H1409">
        <v>0.164816812636086</v>
      </c>
      <c r="I1409">
        <v>0.14372536441709999</v>
      </c>
      <c r="J1409">
        <v>0.97810698517457295</v>
      </c>
      <c r="K1409">
        <v>25.7626220508727</v>
      </c>
      <c r="L1409">
        <v>0.27845272098814</v>
      </c>
      <c r="M1409">
        <v>1.7315197527989299</v>
      </c>
      <c r="N1409">
        <v>12.8625909850971</v>
      </c>
      <c r="O1409">
        <v>74.904899594253095</v>
      </c>
      <c r="P1409">
        <v>7.8481697118186897</v>
      </c>
      <c r="Q1409">
        <v>2.1894188605859899</v>
      </c>
      <c r="R1409">
        <v>14.5379399420213</v>
      </c>
      <c r="S1409">
        <v>214.783414815035</v>
      </c>
      <c r="T1409">
        <v>0</v>
      </c>
      <c r="U1409">
        <v>0</v>
      </c>
      <c r="V1409">
        <v>2.3683638815145098</v>
      </c>
      <c r="W1409">
        <v>113.16966666672199</v>
      </c>
    </row>
    <row r="1410" spans="1:23" x14ac:dyDescent="0.3">
      <c r="A1410" t="s">
        <v>373</v>
      </c>
      <c r="B1410" t="s">
        <v>43</v>
      </c>
      <c r="C1410" t="s">
        <v>29</v>
      </c>
      <c r="D1410" t="s">
        <v>333</v>
      </c>
      <c r="E1410" t="s">
        <v>57</v>
      </c>
      <c r="F1410">
        <v>10.5551208210741</v>
      </c>
      <c r="G1410">
        <v>10.269697913874399</v>
      </c>
      <c r="H1410">
        <v>0.19234649001290599</v>
      </c>
      <c r="I1410">
        <v>0.15635896355765599</v>
      </c>
      <c r="J1410">
        <v>1.0430131086410099</v>
      </c>
      <c r="K1410">
        <v>28.2239883641478</v>
      </c>
      <c r="L1410">
        <v>0.190538410537237</v>
      </c>
      <c r="M1410">
        <v>2.0306935572752698</v>
      </c>
      <c r="N1410">
        <v>14.8753411377244</v>
      </c>
      <c r="O1410">
        <v>87.734430412150502</v>
      </c>
      <c r="P1410">
        <v>8.4440274752574709</v>
      </c>
      <c r="Q1410">
        <v>2.3483526444299998</v>
      </c>
      <c r="R1410">
        <v>15.650321761367699</v>
      </c>
      <c r="S1410">
        <v>214.783414815035</v>
      </c>
      <c r="T1410">
        <v>0</v>
      </c>
      <c r="U1410">
        <v>0</v>
      </c>
      <c r="V1410">
        <v>2.7403485211349499</v>
      </c>
      <c r="W1410">
        <v>129.232064244746</v>
      </c>
    </row>
    <row r="1411" spans="1:23" x14ac:dyDescent="0.3">
      <c r="A1411" t="s">
        <v>373</v>
      </c>
      <c r="B1411" t="s">
        <v>43</v>
      </c>
      <c r="C1411" t="s">
        <v>29</v>
      </c>
      <c r="D1411" t="s">
        <v>333</v>
      </c>
      <c r="E1411" t="s">
        <v>58</v>
      </c>
      <c r="F1411">
        <v>10.7312298234678</v>
      </c>
      <c r="G1411">
        <v>10.4443074604151</v>
      </c>
      <c r="H1411">
        <v>0.18474631118043899</v>
      </c>
      <c r="I1411">
        <v>0.15897377128645199</v>
      </c>
      <c r="J1411">
        <v>1.0718178159554399</v>
      </c>
      <c r="K1411">
        <v>28.5000478061149</v>
      </c>
      <c r="L1411">
        <v>0.19159864442598201</v>
      </c>
      <c r="M1411">
        <v>2.1066046198907298</v>
      </c>
      <c r="N1411">
        <v>15.3239773478054</v>
      </c>
      <c r="O1411">
        <v>90.862101471002902</v>
      </c>
      <c r="P1411">
        <v>8.4251903965975199</v>
      </c>
      <c r="Q1411">
        <v>2.3461230008532099</v>
      </c>
      <c r="R1411">
        <v>15.611848117945099</v>
      </c>
      <c r="S1411">
        <v>214.783414815035</v>
      </c>
      <c r="T1411">
        <v>0</v>
      </c>
      <c r="U1411">
        <v>0</v>
      </c>
      <c r="V1411">
        <v>2.6525319878174001</v>
      </c>
      <c r="W1411">
        <v>132.322970455187</v>
      </c>
    </row>
    <row r="1412" spans="1:23" x14ac:dyDescent="0.3">
      <c r="A1412" t="s">
        <v>373</v>
      </c>
      <c r="B1412" t="s">
        <v>43</v>
      </c>
      <c r="C1412" t="s">
        <v>29</v>
      </c>
      <c r="D1412" t="s">
        <v>333</v>
      </c>
      <c r="E1412" t="s">
        <v>59</v>
      </c>
      <c r="F1412">
        <v>10.415018462235601</v>
      </c>
      <c r="G1412">
        <v>10.1310349877189</v>
      </c>
      <c r="H1412">
        <v>0.190374468620916</v>
      </c>
      <c r="I1412">
        <v>0.152944476743479</v>
      </c>
      <c r="J1412">
        <v>1.0239204773094901</v>
      </c>
      <c r="K1412">
        <v>27.816940100258599</v>
      </c>
      <c r="L1412">
        <v>0.27271820979105699</v>
      </c>
      <c r="M1412">
        <v>1.80793939534728</v>
      </c>
      <c r="N1412">
        <v>13.5319939613504</v>
      </c>
      <c r="O1412">
        <v>78.252202911824497</v>
      </c>
      <c r="P1412">
        <v>8.5961097510125803</v>
      </c>
      <c r="Q1412">
        <v>2.3907755906653798</v>
      </c>
      <c r="R1412">
        <v>15.932054086847099</v>
      </c>
      <c r="S1412">
        <v>214.783414815035</v>
      </c>
      <c r="T1412">
        <v>0</v>
      </c>
      <c r="U1412">
        <v>0</v>
      </c>
      <c r="V1412">
        <v>2.7605984922471198</v>
      </c>
      <c r="W1412">
        <v>120.234584419787</v>
      </c>
    </row>
    <row r="1413" spans="1:23" x14ac:dyDescent="0.3">
      <c r="A1413" t="s">
        <v>373</v>
      </c>
      <c r="B1413" t="s">
        <v>43</v>
      </c>
      <c r="C1413" t="s">
        <v>29</v>
      </c>
      <c r="D1413" t="s">
        <v>334</v>
      </c>
      <c r="E1413" t="s">
        <v>60</v>
      </c>
      <c r="F1413">
        <v>10.266314561604201</v>
      </c>
      <c r="G1413">
        <v>10.0011506463752</v>
      </c>
      <c r="H1413">
        <v>0.24905467040420901</v>
      </c>
      <c r="I1413">
        <v>0.14902925881916401</v>
      </c>
      <c r="J1413">
        <v>0.75059169002639903</v>
      </c>
      <c r="K1413">
        <v>26.941667280578901</v>
      </c>
      <c r="L1413">
        <v>0.31222526415542801</v>
      </c>
      <c r="M1413">
        <v>1.47418754161145</v>
      </c>
      <c r="N1413">
        <v>10.9290096346755</v>
      </c>
      <c r="O1413">
        <v>64.207880454493804</v>
      </c>
      <c r="P1413">
        <v>7.6765297997430597</v>
      </c>
      <c r="Q1413">
        <v>2.1536825864904401</v>
      </c>
      <c r="R1413">
        <v>14.1924767092263</v>
      </c>
      <c r="S1413">
        <v>204.654594321215</v>
      </c>
      <c r="T1413">
        <v>0</v>
      </c>
      <c r="U1413">
        <v>0</v>
      </c>
      <c r="V1413">
        <v>3.7455634687394399</v>
      </c>
      <c r="W1413">
        <v>112.672238062216</v>
      </c>
    </row>
    <row r="1414" spans="1:23" x14ac:dyDescent="0.3">
      <c r="A1414" t="s">
        <v>373</v>
      </c>
      <c r="B1414" t="s">
        <v>43</v>
      </c>
      <c r="C1414" t="s">
        <v>29</v>
      </c>
      <c r="D1414" t="s">
        <v>334</v>
      </c>
      <c r="E1414" t="s">
        <v>61</v>
      </c>
      <c r="F1414">
        <v>10.4762055161123</v>
      </c>
      <c r="G1414">
        <v>10.206871176175801</v>
      </c>
      <c r="H1414">
        <v>0.27215056964151002</v>
      </c>
      <c r="I1414">
        <v>0.157702896611288</v>
      </c>
      <c r="J1414">
        <v>0.81744564333114</v>
      </c>
      <c r="K1414">
        <v>28.736193687786098</v>
      </c>
      <c r="L1414">
        <v>0.14657622877232299</v>
      </c>
      <c r="M1414">
        <v>1.6964092982241701</v>
      </c>
      <c r="N1414">
        <v>12.4338944588144</v>
      </c>
      <c r="O1414">
        <v>73.882135461693906</v>
      </c>
      <c r="P1414">
        <v>8.1528973300876295</v>
      </c>
      <c r="Q1414">
        <v>2.2743847133562798</v>
      </c>
      <c r="R1414">
        <v>15.0894100510763</v>
      </c>
      <c r="S1414">
        <v>204.654594321215</v>
      </c>
      <c r="T1414">
        <v>0</v>
      </c>
      <c r="U1414">
        <v>0</v>
      </c>
      <c r="V1414">
        <v>4.1072801592219497</v>
      </c>
      <c r="W1414">
        <v>126.03446537192499</v>
      </c>
    </row>
    <row r="1415" spans="1:23" x14ac:dyDescent="0.3">
      <c r="A1415" t="s">
        <v>373</v>
      </c>
      <c r="B1415" t="s">
        <v>43</v>
      </c>
      <c r="C1415" t="s">
        <v>29</v>
      </c>
      <c r="D1415" t="s">
        <v>334</v>
      </c>
      <c r="E1415" t="s">
        <v>62</v>
      </c>
      <c r="F1415">
        <v>10.713770663610999</v>
      </c>
      <c r="G1415">
        <v>10.4420483020665</v>
      </c>
      <c r="H1415">
        <v>0.28112713698650099</v>
      </c>
      <c r="I1415">
        <v>0.162281441348781</v>
      </c>
      <c r="J1415">
        <v>0.85939947377789605</v>
      </c>
      <c r="K1415">
        <v>29.2654550376241</v>
      </c>
      <c r="L1415">
        <v>0.15957604761931901</v>
      </c>
      <c r="M1415">
        <v>1.7967246211953201</v>
      </c>
      <c r="N1415">
        <v>13.0586137330124</v>
      </c>
      <c r="O1415">
        <v>78.087332919518701</v>
      </c>
      <c r="P1415">
        <v>8.2098988805032906</v>
      </c>
      <c r="Q1415">
        <v>2.29388699386856</v>
      </c>
      <c r="R1415">
        <v>15.1906420164529</v>
      </c>
      <c r="S1415">
        <v>204.654594321215</v>
      </c>
      <c r="T1415">
        <v>0</v>
      </c>
      <c r="U1415">
        <v>0</v>
      </c>
      <c r="V1415">
        <v>4.2432993417102498</v>
      </c>
      <c r="W1415">
        <v>130.799035496806</v>
      </c>
    </row>
    <row r="1416" spans="1:23" x14ac:dyDescent="0.3">
      <c r="A1416" t="s">
        <v>373</v>
      </c>
      <c r="B1416" t="s">
        <v>43</v>
      </c>
      <c r="C1416" t="s">
        <v>29</v>
      </c>
      <c r="D1416" t="s">
        <v>334</v>
      </c>
      <c r="E1416" t="s">
        <v>63</v>
      </c>
      <c r="F1416">
        <v>10.8819615976603</v>
      </c>
      <c r="G1416">
        <v>10.612027245013101</v>
      </c>
      <c r="H1416">
        <v>0.31243419130467598</v>
      </c>
      <c r="I1416">
        <v>0.16314997492053801</v>
      </c>
      <c r="J1416">
        <v>0.78732196328684401</v>
      </c>
      <c r="K1416">
        <v>29.765588077422802</v>
      </c>
      <c r="L1416">
        <v>0.30253418776845498</v>
      </c>
      <c r="M1416">
        <v>1.5507482262035199</v>
      </c>
      <c r="N1416">
        <v>11.666103474993299</v>
      </c>
      <c r="O1416">
        <v>67.775621485292504</v>
      </c>
      <c r="P1416">
        <v>8.7055407986006408</v>
      </c>
      <c r="Q1416">
        <v>2.4327366786492601</v>
      </c>
      <c r="R1416">
        <v>16.1066032246463</v>
      </c>
      <c r="S1416">
        <v>204.654594321215</v>
      </c>
      <c r="T1416">
        <v>0</v>
      </c>
      <c r="U1416">
        <v>0</v>
      </c>
      <c r="V1416">
        <v>4.7500823110027204</v>
      </c>
      <c r="W1416">
        <v>122.84284336757401</v>
      </c>
    </row>
    <row r="1417" spans="1:23" x14ac:dyDescent="0.3">
      <c r="A1417" t="s">
        <v>373</v>
      </c>
      <c r="B1417" t="s">
        <v>43</v>
      </c>
      <c r="C1417" t="s">
        <v>29</v>
      </c>
      <c r="D1417" t="s">
        <v>335</v>
      </c>
      <c r="E1417" t="s">
        <v>64</v>
      </c>
      <c r="F1417">
        <v>9.7132851632213093</v>
      </c>
      <c r="G1417">
        <v>9.4512917891300106</v>
      </c>
      <c r="H1417">
        <v>0.28619687169268199</v>
      </c>
      <c r="I1417">
        <v>0.15135073291446999</v>
      </c>
      <c r="J1417">
        <v>0.89568260526148302</v>
      </c>
      <c r="K1417">
        <v>27.281000388668101</v>
      </c>
      <c r="L1417">
        <v>0.13028533243558199</v>
      </c>
      <c r="M1417">
        <v>1.23570480986312</v>
      </c>
      <c r="N1417">
        <v>9.4092036661935197</v>
      </c>
      <c r="O1417">
        <v>55.6904217249336</v>
      </c>
      <c r="P1417">
        <v>9.0057379698693403</v>
      </c>
      <c r="Q1417">
        <v>2.3740531114433301</v>
      </c>
      <c r="R1417">
        <v>16.889240977701402</v>
      </c>
      <c r="S1417">
        <v>196.806316921643</v>
      </c>
      <c r="T1417">
        <v>0</v>
      </c>
      <c r="U1417">
        <v>0</v>
      </c>
      <c r="V1417">
        <v>4.2093469713538596</v>
      </c>
      <c r="W1417">
        <v>113.28287106947801</v>
      </c>
    </row>
    <row r="1418" spans="1:23" x14ac:dyDescent="0.3">
      <c r="A1418" t="s">
        <v>373</v>
      </c>
      <c r="B1418" t="s">
        <v>43</v>
      </c>
      <c r="C1418" t="s">
        <v>29</v>
      </c>
      <c r="D1418" t="s">
        <v>335</v>
      </c>
      <c r="E1418" t="s">
        <v>65</v>
      </c>
      <c r="F1418">
        <v>10.301817708859399</v>
      </c>
      <c r="G1418">
        <v>10.0376261950334</v>
      </c>
      <c r="H1418">
        <v>0.31632168139164402</v>
      </c>
      <c r="I1418">
        <v>0.16128010164269699</v>
      </c>
      <c r="J1418">
        <v>0.88021321318141499</v>
      </c>
      <c r="K1418">
        <v>29.3960718472654</v>
      </c>
      <c r="L1418">
        <v>9.7425668694006304E-2</v>
      </c>
      <c r="M1418">
        <v>1.44064130712099</v>
      </c>
      <c r="N1418">
        <v>10.830893905333699</v>
      </c>
      <c r="O1418">
        <v>64.785017920204993</v>
      </c>
      <c r="P1418">
        <v>9.6607802621849501</v>
      </c>
      <c r="Q1418">
        <v>2.5440997686328899</v>
      </c>
      <c r="R1418">
        <v>18.1208197045665</v>
      </c>
      <c r="S1418">
        <v>196.806316921643</v>
      </c>
      <c r="T1418">
        <v>0</v>
      </c>
      <c r="U1418">
        <v>0</v>
      </c>
      <c r="V1418">
        <v>4.6303455090905699</v>
      </c>
      <c r="W1418">
        <v>127.490539529259</v>
      </c>
    </row>
    <row r="1419" spans="1:23" x14ac:dyDescent="0.3">
      <c r="A1419" t="s">
        <v>373</v>
      </c>
      <c r="B1419" t="s">
        <v>43</v>
      </c>
      <c r="C1419" t="s">
        <v>29</v>
      </c>
      <c r="D1419" t="s">
        <v>335</v>
      </c>
      <c r="E1419" t="s">
        <v>66</v>
      </c>
      <c r="F1419">
        <v>10.296295846010601</v>
      </c>
      <c r="G1419">
        <v>10.0318099820149</v>
      </c>
      <c r="H1419">
        <v>0.33273729528643498</v>
      </c>
      <c r="I1419">
        <v>0.16256431477291999</v>
      </c>
      <c r="J1419">
        <v>0.87857155925730901</v>
      </c>
      <c r="K1419">
        <v>29.410772151726501</v>
      </c>
      <c r="L1419">
        <v>0.10410272405814799</v>
      </c>
      <c r="M1419">
        <v>1.46853749398919</v>
      </c>
      <c r="N1419">
        <v>11.0048108949644</v>
      </c>
      <c r="O1419">
        <v>65.969748519516699</v>
      </c>
      <c r="P1419">
        <v>9.6525150830308704</v>
      </c>
      <c r="Q1419">
        <v>2.5436510519037698</v>
      </c>
      <c r="R1419">
        <v>18.103260527414601</v>
      </c>
      <c r="S1419">
        <v>196.806316921643</v>
      </c>
      <c r="T1419">
        <v>0</v>
      </c>
      <c r="U1419">
        <v>0</v>
      </c>
      <c r="V1419">
        <v>4.8515618202481097</v>
      </c>
      <c r="W1419">
        <v>128.85691560065899</v>
      </c>
    </row>
    <row r="1420" spans="1:23" x14ac:dyDescent="0.3">
      <c r="A1420" t="s">
        <v>373</v>
      </c>
      <c r="B1420" t="s">
        <v>43</v>
      </c>
      <c r="C1420" t="s">
        <v>29</v>
      </c>
      <c r="D1420" t="s">
        <v>335</v>
      </c>
      <c r="E1420" t="s">
        <v>67</v>
      </c>
      <c r="F1420">
        <v>9.7751146677537299</v>
      </c>
      <c r="G1420">
        <v>9.5128408525559198</v>
      </c>
      <c r="H1420">
        <v>0.34089491988716197</v>
      </c>
      <c r="I1420">
        <v>0.158268944505044</v>
      </c>
      <c r="J1420">
        <v>0.84022242794021396</v>
      </c>
      <c r="K1420">
        <v>28.695702119456399</v>
      </c>
      <c r="L1420">
        <v>0.11771199078521</v>
      </c>
      <c r="M1420">
        <v>1.26353409046481</v>
      </c>
      <c r="N1420">
        <v>9.7179200601523199</v>
      </c>
      <c r="O1420">
        <v>57.120595521747703</v>
      </c>
      <c r="P1420">
        <v>9.6582685020941206</v>
      </c>
      <c r="Q1420">
        <v>2.5396433873083599</v>
      </c>
      <c r="R1420">
        <v>18.120632325554698</v>
      </c>
      <c r="S1420">
        <v>196.806316921643</v>
      </c>
      <c r="T1420">
        <v>0</v>
      </c>
      <c r="U1420">
        <v>0</v>
      </c>
      <c r="V1420">
        <v>4.9991773776895299</v>
      </c>
      <c r="W1420">
        <v>118.92455263921499</v>
      </c>
    </row>
    <row r="1421" spans="1:23" x14ac:dyDescent="0.3">
      <c r="A1421" t="s">
        <v>373</v>
      </c>
      <c r="B1421" t="s">
        <v>43</v>
      </c>
      <c r="C1421" t="s">
        <v>29</v>
      </c>
      <c r="D1421" t="s">
        <v>336</v>
      </c>
      <c r="E1421" t="s">
        <v>68</v>
      </c>
      <c r="F1421">
        <v>8.8183025321152506</v>
      </c>
      <c r="G1421">
        <v>8.5704805703657705</v>
      </c>
      <c r="H1421">
        <v>0.28503243266670297</v>
      </c>
      <c r="I1421">
        <v>0.16708097768100699</v>
      </c>
      <c r="J1421">
        <v>0.51143139927053505</v>
      </c>
      <c r="K1421">
        <v>28.23661621422</v>
      </c>
      <c r="L1421">
        <v>0.12444151565490499</v>
      </c>
      <c r="M1421">
        <v>1.0810502934519499</v>
      </c>
      <c r="N1421">
        <v>6.5889296805915496</v>
      </c>
      <c r="O1421">
        <v>43.618636590054301</v>
      </c>
      <c r="P1421">
        <v>8.1829504165885592</v>
      </c>
      <c r="Q1421">
        <v>2.1444704291251</v>
      </c>
      <c r="R1421">
        <v>15.3161767569801</v>
      </c>
      <c r="S1421">
        <v>189.22542348443901</v>
      </c>
      <c r="T1421">
        <v>0</v>
      </c>
      <c r="U1421">
        <v>0</v>
      </c>
      <c r="V1421">
        <v>4.1185471676221601</v>
      </c>
      <c r="W1421">
        <v>108.165960608346</v>
      </c>
    </row>
    <row r="1422" spans="1:23" x14ac:dyDescent="0.3">
      <c r="A1422" t="s">
        <v>373</v>
      </c>
      <c r="B1422" t="s">
        <v>43</v>
      </c>
      <c r="C1422" t="s">
        <v>29</v>
      </c>
      <c r="D1422" t="s">
        <v>336</v>
      </c>
      <c r="E1422" t="s">
        <v>69</v>
      </c>
      <c r="F1422">
        <v>9.1463545539946605</v>
      </c>
      <c r="G1422">
        <v>8.8960598026489492</v>
      </c>
      <c r="H1422">
        <v>0.39842413177627201</v>
      </c>
      <c r="I1422">
        <v>0.17362024834703099</v>
      </c>
      <c r="J1422">
        <v>0.53785578747485097</v>
      </c>
      <c r="K1422">
        <v>29.277438845700601</v>
      </c>
      <c r="L1422">
        <v>9.3492206018534696E-2</v>
      </c>
      <c r="M1422">
        <v>1.2136189737891701</v>
      </c>
      <c r="N1422">
        <v>7.2443669277564497</v>
      </c>
      <c r="O1422">
        <v>48.6882659912402</v>
      </c>
      <c r="P1422">
        <v>8.4077374358431101</v>
      </c>
      <c r="Q1422">
        <v>2.2034525033977199</v>
      </c>
      <c r="R1422">
        <v>15.736819673624099</v>
      </c>
      <c r="S1422">
        <v>189.22542348443901</v>
      </c>
      <c r="T1422">
        <v>0</v>
      </c>
      <c r="U1422">
        <v>0</v>
      </c>
      <c r="V1422">
        <v>5.6521362007332696</v>
      </c>
      <c r="W1422">
        <v>116.042659878569</v>
      </c>
    </row>
    <row r="1423" spans="1:23" x14ac:dyDescent="0.3">
      <c r="A1423" t="s">
        <v>373</v>
      </c>
      <c r="B1423" t="s">
        <v>43</v>
      </c>
      <c r="C1423" t="s">
        <v>29</v>
      </c>
      <c r="D1423" t="s">
        <v>336</v>
      </c>
      <c r="E1423" t="s">
        <v>70</v>
      </c>
      <c r="F1423">
        <v>9.2979637538439306</v>
      </c>
      <c r="G1423">
        <v>9.0466758612810896</v>
      </c>
      <c r="H1423">
        <v>0.45527448709840301</v>
      </c>
      <c r="I1423">
        <v>0.17539361736063799</v>
      </c>
      <c r="J1423">
        <v>0.55654144563666097</v>
      </c>
      <c r="K1423">
        <v>29.390777815531798</v>
      </c>
      <c r="L1423">
        <v>0.113292013675643</v>
      </c>
      <c r="M1423">
        <v>1.26140022908158</v>
      </c>
      <c r="N1423">
        <v>7.4618767208441801</v>
      </c>
      <c r="O1423">
        <v>50.469066556037198</v>
      </c>
      <c r="P1423">
        <v>8.3792375392487006</v>
      </c>
      <c r="Q1423">
        <v>2.1996175196164098</v>
      </c>
      <c r="R1423">
        <v>15.6791789753514</v>
      </c>
      <c r="S1423">
        <v>189.22542348443901</v>
      </c>
      <c r="T1423">
        <v>0</v>
      </c>
      <c r="U1423">
        <v>0</v>
      </c>
      <c r="V1423">
        <v>6.4240223008916004</v>
      </c>
      <c r="W1423">
        <v>117.98476579029099</v>
      </c>
    </row>
    <row r="1424" spans="1:23" x14ac:dyDescent="0.3">
      <c r="A1424" t="s">
        <v>373</v>
      </c>
      <c r="B1424" t="s">
        <v>43</v>
      </c>
      <c r="C1424" t="s">
        <v>29</v>
      </c>
      <c r="D1424" t="s">
        <v>336</v>
      </c>
      <c r="E1424" t="s">
        <v>71</v>
      </c>
      <c r="F1424">
        <v>9.1103210043025804</v>
      </c>
      <c r="G1424">
        <v>8.8603258875801707</v>
      </c>
      <c r="H1424">
        <v>0.46950234945824298</v>
      </c>
      <c r="I1424">
        <v>0.17400739754574199</v>
      </c>
      <c r="J1424">
        <v>0.52349046029812996</v>
      </c>
      <c r="K1424">
        <v>29.396666506058398</v>
      </c>
      <c r="L1424">
        <v>0.13861567333545</v>
      </c>
      <c r="M1424">
        <v>1.09371924429741</v>
      </c>
      <c r="N1424">
        <v>6.7340476709979002</v>
      </c>
      <c r="O1424">
        <v>44.3032152496612</v>
      </c>
      <c r="P1424">
        <v>8.5593031886903397</v>
      </c>
      <c r="Q1424">
        <v>2.24208285548016</v>
      </c>
      <c r="R1424">
        <v>16.0218069797628</v>
      </c>
      <c r="S1424">
        <v>189.22542348443901</v>
      </c>
      <c r="T1424">
        <v>0</v>
      </c>
      <c r="U1424">
        <v>0</v>
      </c>
      <c r="V1424">
        <v>6.6399587043159496</v>
      </c>
      <c r="W1424">
        <v>111.401066280576</v>
      </c>
    </row>
    <row r="1425" spans="1:23" x14ac:dyDescent="0.3">
      <c r="A1425" t="s">
        <v>373</v>
      </c>
      <c r="B1425" t="s">
        <v>43</v>
      </c>
      <c r="C1425" t="s">
        <v>29</v>
      </c>
      <c r="D1425" t="s">
        <v>337</v>
      </c>
      <c r="E1425" t="s">
        <v>72</v>
      </c>
      <c r="F1425">
        <v>8.0807990859224592</v>
      </c>
      <c r="G1425">
        <v>7.8494798369604597</v>
      </c>
      <c r="H1425">
        <v>0.41095207809331202</v>
      </c>
      <c r="I1425">
        <v>0.16154116477959299</v>
      </c>
      <c r="J1425">
        <v>0.404864822161348</v>
      </c>
      <c r="K1425">
        <v>26.851561603817299</v>
      </c>
      <c r="L1425">
        <v>9.8410509831926202E-2</v>
      </c>
      <c r="M1425">
        <v>0.89596196846203502</v>
      </c>
      <c r="N1425">
        <v>5.5840163786183901</v>
      </c>
      <c r="O1425">
        <v>37.965495474656599</v>
      </c>
      <c r="P1425">
        <v>8.99400014460082</v>
      </c>
      <c r="Q1425">
        <v>2.2413139285593999</v>
      </c>
      <c r="R1425">
        <v>17.033609632605199</v>
      </c>
      <c r="S1425">
        <v>177.174625274889</v>
      </c>
      <c r="T1425">
        <v>0</v>
      </c>
      <c r="U1425">
        <v>0</v>
      </c>
      <c r="V1425">
        <v>5.7781334690732997</v>
      </c>
      <c r="W1425">
        <v>98.983555339227806</v>
      </c>
    </row>
    <row r="1426" spans="1:23" x14ac:dyDescent="0.3">
      <c r="A1426" t="s">
        <v>373</v>
      </c>
      <c r="B1426" t="s">
        <v>43</v>
      </c>
      <c r="C1426" t="s">
        <v>29</v>
      </c>
      <c r="D1426" t="s">
        <v>337</v>
      </c>
      <c r="E1426" t="s">
        <v>73</v>
      </c>
      <c r="F1426">
        <v>8.6510930348625408</v>
      </c>
      <c r="G1426">
        <v>8.4146643210139693</v>
      </c>
      <c r="H1426">
        <v>0.488294821736662</v>
      </c>
      <c r="I1426">
        <v>0.17535310609375099</v>
      </c>
      <c r="J1426">
        <v>0.45662555210151401</v>
      </c>
      <c r="K1426">
        <v>29.061015697519601</v>
      </c>
      <c r="L1426">
        <v>6.6888753231218498E-2</v>
      </c>
      <c r="M1426">
        <v>1.04105543014743</v>
      </c>
      <c r="N1426">
        <v>6.3780025785362504</v>
      </c>
      <c r="O1426">
        <v>43.934942908972303</v>
      </c>
      <c r="P1426">
        <v>9.6985767851292408</v>
      </c>
      <c r="Q1426">
        <v>2.4153052070987302</v>
      </c>
      <c r="R1426">
        <v>18.369882088039901</v>
      </c>
      <c r="S1426">
        <v>177.174625274889</v>
      </c>
      <c r="T1426">
        <v>0</v>
      </c>
      <c r="U1426">
        <v>0</v>
      </c>
      <c r="V1426">
        <v>6.8408374549206803</v>
      </c>
      <c r="W1426">
        <v>110.6454936113</v>
      </c>
    </row>
    <row r="1427" spans="1:23" x14ac:dyDescent="0.3">
      <c r="A1427" t="s">
        <v>373</v>
      </c>
      <c r="B1427" t="s">
        <v>43</v>
      </c>
      <c r="C1427" t="s">
        <v>29</v>
      </c>
      <c r="D1427" t="s">
        <v>337</v>
      </c>
      <c r="E1427" t="s">
        <v>74</v>
      </c>
      <c r="F1427">
        <v>8.7572974447201606</v>
      </c>
      <c r="G1427">
        <v>8.5200882650435492</v>
      </c>
      <c r="H1427">
        <v>0.52751412321580604</v>
      </c>
      <c r="I1427">
        <v>0.17667008916208901</v>
      </c>
      <c r="J1427">
        <v>0.47203502763463301</v>
      </c>
      <c r="K1427">
        <v>29.173093525863202</v>
      </c>
      <c r="L1427">
        <v>7.2924910345238902E-2</v>
      </c>
      <c r="M1427">
        <v>1.0885619226218199</v>
      </c>
      <c r="N1427">
        <v>6.5983135403774602</v>
      </c>
      <c r="O1427">
        <v>45.7933516130187</v>
      </c>
      <c r="P1427">
        <v>9.6825673026835695</v>
      </c>
      <c r="Q1427">
        <v>2.4135884333035298</v>
      </c>
      <c r="R1427">
        <v>18.3368508292371</v>
      </c>
      <c r="S1427">
        <v>177.174625274889</v>
      </c>
      <c r="T1427">
        <v>0</v>
      </c>
      <c r="U1427">
        <v>0</v>
      </c>
      <c r="V1427">
        <v>7.3684475174975299</v>
      </c>
      <c r="W1427">
        <v>112.877443236959</v>
      </c>
    </row>
    <row r="1428" spans="1:23" x14ac:dyDescent="0.3">
      <c r="A1428" t="s">
        <v>373</v>
      </c>
      <c r="B1428" t="s">
        <v>43</v>
      </c>
      <c r="C1428" t="s">
        <v>29</v>
      </c>
      <c r="D1428" t="s">
        <v>337</v>
      </c>
      <c r="E1428" t="s">
        <v>75</v>
      </c>
      <c r="F1428">
        <v>8.2586329617559802</v>
      </c>
      <c r="G1428">
        <v>8.0247812444242008</v>
      </c>
      <c r="H1428">
        <v>0.53785275426360202</v>
      </c>
      <c r="I1428">
        <v>0.16981371160771599</v>
      </c>
      <c r="J1428">
        <v>0.41701637431621502</v>
      </c>
      <c r="K1428">
        <v>28.197790391400002</v>
      </c>
      <c r="L1428">
        <v>8.4085320075063197E-2</v>
      </c>
      <c r="M1428">
        <v>0.92725689785429799</v>
      </c>
      <c r="N1428">
        <v>5.8285608340044304</v>
      </c>
      <c r="O1428">
        <v>39.462359169964202</v>
      </c>
      <c r="P1428">
        <v>9.5165193949058509</v>
      </c>
      <c r="Q1428">
        <v>2.3676908843461302</v>
      </c>
      <c r="R1428">
        <v>18.0277694358692</v>
      </c>
      <c r="S1428">
        <v>177.174625274889</v>
      </c>
      <c r="T1428">
        <v>0</v>
      </c>
      <c r="U1428">
        <v>0</v>
      </c>
      <c r="V1428">
        <v>7.5277299127096198</v>
      </c>
      <c r="W1428">
        <v>103.93902562869501</v>
      </c>
    </row>
    <row r="1429" spans="1:23" x14ac:dyDescent="0.3">
      <c r="A1429" t="s">
        <v>373</v>
      </c>
      <c r="B1429" t="s">
        <v>43</v>
      </c>
      <c r="C1429" t="s">
        <v>29</v>
      </c>
      <c r="D1429" t="s">
        <v>338</v>
      </c>
      <c r="E1429" t="s">
        <v>76</v>
      </c>
      <c r="F1429">
        <v>7.5845463325485003</v>
      </c>
      <c r="G1429">
        <v>7.3726764922239303</v>
      </c>
      <c r="H1429">
        <v>0.62107714691152405</v>
      </c>
      <c r="I1429">
        <v>0.16629779488972901</v>
      </c>
      <c r="J1429">
        <v>0.40440890378251199</v>
      </c>
      <c r="K1429">
        <v>26.068953871607501</v>
      </c>
      <c r="L1429">
        <v>0.113610280548591</v>
      </c>
      <c r="M1429">
        <v>0.74961085364220703</v>
      </c>
      <c r="N1429">
        <v>4.8897269241082197</v>
      </c>
      <c r="O1429">
        <v>34.593880333604702</v>
      </c>
      <c r="P1429">
        <v>7.7331427476752497</v>
      </c>
      <c r="Q1429">
        <v>1.94554031387676</v>
      </c>
      <c r="R1429">
        <v>14.5870771505914</v>
      </c>
      <c r="S1429">
        <v>156.47747537287501</v>
      </c>
      <c r="T1429">
        <v>0</v>
      </c>
      <c r="U1429">
        <v>0</v>
      </c>
      <c r="V1429">
        <v>8.6237509227257103</v>
      </c>
      <c r="W1429">
        <v>91.7104287835961</v>
      </c>
    </row>
    <row r="1430" spans="1:23" x14ac:dyDescent="0.3">
      <c r="A1430" t="s">
        <v>373</v>
      </c>
      <c r="B1430" t="s">
        <v>43</v>
      </c>
      <c r="C1430" t="s">
        <v>29</v>
      </c>
      <c r="D1430" t="s">
        <v>338</v>
      </c>
      <c r="E1430" t="s">
        <v>77</v>
      </c>
      <c r="F1430">
        <v>8.1562200048496294</v>
      </c>
      <c r="G1430">
        <v>7.9394901157509796</v>
      </c>
      <c r="H1430">
        <v>0.73873198497206305</v>
      </c>
      <c r="I1430">
        <v>0.18084492559583101</v>
      </c>
      <c r="J1430">
        <v>0.44030387296017598</v>
      </c>
      <c r="K1430">
        <v>28.421093024740301</v>
      </c>
      <c r="L1430">
        <v>6.7189859145914799E-2</v>
      </c>
      <c r="M1430">
        <v>0.885243301213677</v>
      </c>
      <c r="N1430">
        <v>5.6624356777528098</v>
      </c>
      <c r="O1430">
        <v>40.642646061384802</v>
      </c>
      <c r="P1430">
        <v>8.4090052494726208</v>
      </c>
      <c r="Q1430">
        <v>2.1128397541194102</v>
      </c>
      <c r="R1430">
        <v>15.865260741914399</v>
      </c>
      <c r="S1430">
        <v>156.47747537287501</v>
      </c>
      <c r="T1430">
        <v>0</v>
      </c>
      <c r="U1430">
        <v>0</v>
      </c>
      <c r="V1430">
        <v>10.2315675207028</v>
      </c>
      <c r="W1430">
        <v>103.68613860605301</v>
      </c>
    </row>
    <row r="1431" spans="1:23" x14ac:dyDescent="0.3">
      <c r="A1431" t="s">
        <v>373</v>
      </c>
      <c r="B1431" t="s">
        <v>43</v>
      </c>
      <c r="C1431" t="s">
        <v>29</v>
      </c>
      <c r="D1431" t="s">
        <v>338</v>
      </c>
      <c r="E1431" t="s">
        <v>78</v>
      </c>
      <c r="F1431">
        <v>8.2694485968236702</v>
      </c>
      <c r="G1431">
        <v>8.0520335844862405</v>
      </c>
      <c r="H1431">
        <v>0.76365889796277597</v>
      </c>
      <c r="I1431">
        <v>0.18192053954920401</v>
      </c>
      <c r="J1431">
        <v>0.45459264228608298</v>
      </c>
      <c r="K1431">
        <v>28.475975294352001</v>
      </c>
      <c r="L1431">
        <v>8.5634027261308199E-2</v>
      </c>
      <c r="M1431">
        <v>0.91790783294568801</v>
      </c>
      <c r="N1431">
        <v>5.8134437703866899</v>
      </c>
      <c r="O1431">
        <v>41.972058314088301</v>
      </c>
      <c r="P1431">
        <v>8.3849180869167892</v>
      </c>
      <c r="Q1431">
        <v>2.1099380209382299</v>
      </c>
      <c r="R1431">
        <v>15.8160661592284</v>
      </c>
      <c r="S1431">
        <v>156.47747537287501</v>
      </c>
      <c r="T1431">
        <v>0</v>
      </c>
      <c r="U1431">
        <v>0</v>
      </c>
      <c r="V1431">
        <v>10.565363809380401</v>
      </c>
      <c r="W1431">
        <v>105.19934541584399</v>
      </c>
    </row>
    <row r="1432" spans="1:23" x14ac:dyDescent="0.3">
      <c r="A1432" t="s">
        <v>373</v>
      </c>
      <c r="B1432" t="s">
        <v>43</v>
      </c>
      <c r="C1432" t="s">
        <v>29</v>
      </c>
      <c r="D1432" t="s">
        <v>338</v>
      </c>
      <c r="E1432" t="s">
        <v>79</v>
      </c>
      <c r="F1432">
        <v>7.9445837113503304</v>
      </c>
      <c r="G1432">
        <v>7.7286088964281703</v>
      </c>
      <c r="H1432">
        <v>0.72820576167036</v>
      </c>
      <c r="I1432">
        <v>0.18065934291281199</v>
      </c>
      <c r="J1432">
        <v>0.41509334562120098</v>
      </c>
      <c r="K1432">
        <v>28.338262048108099</v>
      </c>
      <c r="L1432">
        <v>9.3165037550153498E-2</v>
      </c>
      <c r="M1432">
        <v>0.791600719563476</v>
      </c>
      <c r="N1432">
        <v>5.2369968228824799</v>
      </c>
      <c r="O1432">
        <v>36.8047304921689</v>
      </c>
      <c r="P1432">
        <v>8.4904001436778191</v>
      </c>
      <c r="Q1432">
        <v>2.1307778627547802</v>
      </c>
      <c r="R1432">
        <v>16.0217892947419</v>
      </c>
      <c r="S1432">
        <v>156.47747537287501</v>
      </c>
      <c r="T1432">
        <v>0</v>
      </c>
      <c r="U1432">
        <v>0</v>
      </c>
      <c r="V1432">
        <v>10.095236575479699</v>
      </c>
      <c r="W1432">
        <v>99.325357347128602</v>
      </c>
    </row>
    <row r="1433" spans="1:23" x14ac:dyDescent="0.3">
      <c r="A1433" t="s">
        <v>373</v>
      </c>
      <c r="B1433" t="s">
        <v>43</v>
      </c>
      <c r="C1433" t="s">
        <v>29</v>
      </c>
      <c r="D1433" t="s">
        <v>339</v>
      </c>
      <c r="E1433" t="s">
        <v>80</v>
      </c>
      <c r="F1433">
        <v>7.0726013364234399</v>
      </c>
      <c r="G1433">
        <v>6.8891263855836797</v>
      </c>
      <c r="H1433">
        <v>0.65806522322998195</v>
      </c>
      <c r="I1433">
        <v>0.16995153050154599</v>
      </c>
      <c r="J1433">
        <v>0.38053202885241</v>
      </c>
      <c r="K1433">
        <v>23.768450884303601</v>
      </c>
      <c r="L1433">
        <v>8.7093825725218496E-2</v>
      </c>
      <c r="M1433">
        <v>0.65765545247619195</v>
      </c>
      <c r="N1433">
        <v>4.44390598604127</v>
      </c>
      <c r="O1433">
        <v>32.037087992110301</v>
      </c>
      <c r="P1433">
        <v>7.2701221233476998</v>
      </c>
      <c r="Q1433">
        <v>1.79169060449593</v>
      </c>
      <c r="R1433">
        <v>13.758821775506201</v>
      </c>
      <c r="S1433">
        <v>127.782898448981</v>
      </c>
      <c r="T1433">
        <v>0</v>
      </c>
      <c r="U1433">
        <v>0</v>
      </c>
      <c r="V1433">
        <v>9.1850758140359794</v>
      </c>
      <c r="W1433">
        <v>87.255029755614004</v>
      </c>
    </row>
    <row r="1434" spans="1:23" x14ac:dyDescent="0.3">
      <c r="A1434" t="s">
        <v>373</v>
      </c>
      <c r="B1434" t="s">
        <v>43</v>
      </c>
      <c r="C1434" t="s">
        <v>29</v>
      </c>
      <c r="D1434" t="s">
        <v>339</v>
      </c>
      <c r="E1434" t="s">
        <v>81</v>
      </c>
      <c r="F1434">
        <v>7.6089887577113897</v>
      </c>
      <c r="G1434">
        <v>7.4214585791347396</v>
      </c>
      <c r="H1434">
        <v>0.83721885503405802</v>
      </c>
      <c r="I1434">
        <v>0.18114202483026501</v>
      </c>
      <c r="J1434">
        <v>0.41945155527308298</v>
      </c>
      <c r="K1434">
        <v>25.327051979953598</v>
      </c>
      <c r="L1434">
        <v>7.5286924737837699E-2</v>
      </c>
      <c r="M1434">
        <v>0.77055429035259704</v>
      </c>
      <c r="N1434">
        <v>5.0711089747893299</v>
      </c>
      <c r="O1434">
        <v>37.240748782712501</v>
      </c>
      <c r="P1434">
        <v>7.6880487031766904</v>
      </c>
      <c r="Q1434">
        <v>1.8965011437317001</v>
      </c>
      <c r="R1434">
        <v>14.5476215387732</v>
      </c>
      <c r="S1434">
        <v>127.782898448981</v>
      </c>
      <c r="T1434">
        <v>0</v>
      </c>
      <c r="U1434">
        <v>0</v>
      </c>
      <c r="V1434">
        <v>11.6450277830155</v>
      </c>
      <c r="W1434">
        <v>96.717092390427993</v>
      </c>
    </row>
    <row r="1435" spans="1:23" x14ac:dyDescent="0.3">
      <c r="A1435" t="s">
        <v>373</v>
      </c>
      <c r="B1435" t="s">
        <v>43</v>
      </c>
      <c r="C1435" t="s">
        <v>29</v>
      </c>
      <c r="D1435" t="s">
        <v>339</v>
      </c>
      <c r="E1435" t="s">
        <v>177</v>
      </c>
      <c r="F1435">
        <v>7.72481444634907</v>
      </c>
      <c r="G1435">
        <v>7.5370181536742802</v>
      </c>
      <c r="H1435">
        <v>0.98190799761581005</v>
      </c>
      <c r="I1435">
        <v>0.180431470392835</v>
      </c>
      <c r="J1435">
        <v>0.43568052041827798</v>
      </c>
      <c r="K1435">
        <v>25.172959549083199</v>
      </c>
      <c r="L1435">
        <v>8.7352625941163498E-2</v>
      </c>
      <c r="M1435">
        <v>0.81607700789476201</v>
      </c>
      <c r="N1435">
        <v>5.2773283363614896</v>
      </c>
      <c r="O1435">
        <v>39.2107250343754</v>
      </c>
      <c r="P1435">
        <v>7.5751827468067097</v>
      </c>
      <c r="Q1435">
        <v>1.87256238339786</v>
      </c>
      <c r="R1435">
        <v>14.329411813321499</v>
      </c>
      <c r="S1435">
        <v>127.782898448981</v>
      </c>
      <c r="T1435">
        <v>0</v>
      </c>
      <c r="U1435">
        <v>0</v>
      </c>
      <c r="V1435">
        <v>13.631550332578099</v>
      </c>
      <c r="W1435">
        <v>98.535567096558196</v>
      </c>
    </row>
    <row r="1436" spans="1:23" x14ac:dyDescent="0.3">
      <c r="A1436" t="s">
        <v>373</v>
      </c>
      <c r="B1436" t="s">
        <v>43</v>
      </c>
      <c r="C1436" t="s">
        <v>29</v>
      </c>
      <c r="D1436" t="s">
        <v>339</v>
      </c>
      <c r="E1436" t="s">
        <v>178</v>
      </c>
      <c r="F1436">
        <v>7.4739492371199896</v>
      </c>
      <c r="G1436">
        <v>7.2868545222353998</v>
      </c>
      <c r="H1436">
        <v>0.88529456764844305</v>
      </c>
      <c r="I1436">
        <v>0.18101254398361299</v>
      </c>
      <c r="J1436">
        <v>0.405124724283772</v>
      </c>
      <c r="K1436">
        <v>25.252727098443799</v>
      </c>
      <c r="L1436">
        <v>9.3570364703967707E-2</v>
      </c>
      <c r="M1436">
        <v>0.71247377248035704</v>
      </c>
      <c r="N1436">
        <v>4.7942386581767904</v>
      </c>
      <c r="O1436">
        <v>34.678160554447103</v>
      </c>
      <c r="P1436">
        <v>7.72601821472003</v>
      </c>
      <c r="Q1436">
        <v>1.9043690598460901</v>
      </c>
      <c r="R1436">
        <v>14.6212316038186</v>
      </c>
      <c r="S1436">
        <v>127.782898448981</v>
      </c>
      <c r="T1436">
        <v>0</v>
      </c>
      <c r="U1436">
        <v>0</v>
      </c>
      <c r="V1436">
        <v>12.303487913225201</v>
      </c>
      <c r="W1436">
        <v>93.592067720647094</v>
      </c>
    </row>
    <row r="1437" spans="1:23" x14ac:dyDescent="0.3">
      <c r="A1437" t="s">
        <v>373</v>
      </c>
      <c r="B1437" t="s">
        <v>43</v>
      </c>
      <c r="C1437" t="s">
        <v>29</v>
      </c>
      <c r="D1437" t="s">
        <v>340</v>
      </c>
      <c r="E1437" t="s">
        <v>192</v>
      </c>
      <c r="F1437">
        <v>6.3797330457640502</v>
      </c>
      <c r="G1437">
        <v>6.2164575346353299</v>
      </c>
      <c r="H1437">
        <v>0.94781140124530905</v>
      </c>
      <c r="I1437">
        <v>0.168357154146518</v>
      </c>
      <c r="J1437">
        <v>0.37646206739070898</v>
      </c>
      <c r="K1437">
        <v>20.768171021493799</v>
      </c>
      <c r="L1437">
        <v>9.9392955398965005E-2</v>
      </c>
      <c r="M1437">
        <v>0.60733590961260797</v>
      </c>
      <c r="N1437">
        <v>4.2849755837921402</v>
      </c>
      <c r="O1437">
        <v>30.944695898617699</v>
      </c>
      <c r="P1437">
        <v>6.7196640878503704</v>
      </c>
      <c r="Q1437">
        <v>1.6297309121721999</v>
      </c>
      <c r="R1437">
        <v>12.749726052584601</v>
      </c>
      <c r="S1437">
        <v>108.11992739295</v>
      </c>
      <c r="T1437">
        <v>0</v>
      </c>
      <c r="U1437">
        <v>0</v>
      </c>
      <c r="V1437">
        <v>13.184212037227899</v>
      </c>
      <c r="W1437">
        <v>77.733913787229795</v>
      </c>
    </row>
    <row r="1438" spans="1:23" x14ac:dyDescent="0.3">
      <c r="A1438" t="s">
        <v>373</v>
      </c>
      <c r="B1438" t="s">
        <v>43</v>
      </c>
      <c r="C1438" t="s">
        <v>29</v>
      </c>
      <c r="D1438" t="s">
        <v>340</v>
      </c>
      <c r="E1438" t="s">
        <v>194</v>
      </c>
      <c r="F1438">
        <v>6.8880743150286703</v>
      </c>
      <c r="G1438">
        <v>6.7193849339362197</v>
      </c>
      <c r="H1438">
        <v>1.0761416169381499</v>
      </c>
      <c r="I1438">
        <v>0.18502894697561401</v>
      </c>
      <c r="J1438">
        <v>0.41202795539123899</v>
      </c>
      <c r="K1438">
        <v>22.823151660476402</v>
      </c>
      <c r="L1438">
        <v>7.4507965102052501E-2</v>
      </c>
      <c r="M1438">
        <v>0.69780960546399395</v>
      </c>
      <c r="N1438">
        <v>4.8899897915987598</v>
      </c>
      <c r="O1438">
        <v>35.626049037823798</v>
      </c>
      <c r="P1438">
        <v>7.3947467658841504</v>
      </c>
      <c r="Q1438">
        <v>1.7910606747048801</v>
      </c>
      <c r="R1438">
        <v>14.0334791697146</v>
      </c>
      <c r="S1438">
        <v>108.11992739295</v>
      </c>
      <c r="T1438">
        <v>0</v>
      </c>
      <c r="U1438">
        <v>0</v>
      </c>
      <c r="V1438">
        <v>14.9641515488323</v>
      </c>
      <c r="W1438">
        <v>87.664975449178698</v>
      </c>
    </row>
    <row r="1439" spans="1:23" x14ac:dyDescent="0.3">
      <c r="A1439" t="s">
        <v>373</v>
      </c>
      <c r="B1439" t="s">
        <v>43</v>
      </c>
      <c r="C1439" t="s">
        <v>29</v>
      </c>
      <c r="D1439" t="s">
        <v>340</v>
      </c>
      <c r="E1439" t="s">
        <v>196</v>
      </c>
      <c r="F1439">
        <v>7.0684144466336898</v>
      </c>
      <c r="G1439">
        <v>6.8982198189142299</v>
      </c>
      <c r="H1439">
        <v>1.0499986668478001</v>
      </c>
      <c r="I1439">
        <v>0.189520279153361</v>
      </c>
      <c r="J1439">
        <v>0.42327951253111401</v>
      </c>
      <c r="K1439">
        <v>23.353572205147302</v>
      </c>
      <c r="L1439">
        <v>8.1259899311750997E-2</v>
      </c>
      <c r="M1439">
        <v>0.72358911661728098</v>
      </c>
      <c r="N1439">
        <v>5.0639788934263903</v>
      </c>
      <c r="O1439">
        <v>36.977645221670798</v>
      </c>
      <c r="P1439">
        <v>7.5554466172283901</v>
      </c>
      <c r="Q1439">
        <v>1.8306813109489199</v>
      </c>
      <c r="R1439">
        <v>14.337619066167401</v>
      </c>
      <c r="S1439">
        <v>108.11992739295</v>
      </c>
      <c r="T1439">
        <v>0</v>
      </c>
      <c r="U1439">
        <v>0</v>
      </c>
      <c r="V1439">
        <v>14.602510361131699</v>
      </c>
      <c r="W1439">
        <v>90.279992553413194</v>
      </c>
    </row>
    <row r="1440" spans="1:23" x14ac:dyDescent="0.3">
      <c r="A1440" t="s">
        <v>373</v>
      </c>
      <c r="B1440" t="s">
        <v>43</v>
      </c>
      <c r="C1440" t="s">
        <v>29</v>
      </c>
      <c r="D1440" t="s">
        <v>340</v>
      </c>
      <c r="E1440" t="s">
        <v>198</v>
      </c>
      <c r="F1440">
        <v>6.8695351754671803</v>
      </c>
      <c r="G1440">
        <v>6.7005001606472998</v>
      </c>
      <c r="H1440">
        <v>1.1463201806768999</v>
      </c>
      <c r="I1440">
        <v>0.18838348753152501</v>
      </c>
      <c r="J1440">
        <v>0.392623686823736</v>
      </c>
      <c r="K1440">
        <v>23.1927920494233</v>
      </c>
      <c r="L1440">
        <v>9.4003297906612604E-2</v>
      </c>
      <c r="M1440">
        <v>0.62938972133080195</v>
      </c>
      <c r="N1440">
        <v>4.5672725911873098</v>
      </c>
      <c r="O1440">
        <v>32.388180050501198</v>
      </c>
      <c r="P1440">
        <v>7.5992668614127297</v>
      </c>
      <c r="Q1440">
        <v>1.8374927772844301</v>
      </c>
      <c r="R1440">
        <v>14.4252833762165</v>
      </c>
      <c r="S1440">
        <v>108.11992739295</v>
      </c>
      <c r="T1440">
        <v>0</v>
      </c>
      <c r="U1440">
        <v>0</v>
      </c>
      <c r="V1440">
        <v>15.942411058061801</v>
      </c>
      <c r="W1440">
        <v>84.640366364753703</v>
      </c>
    </row>
    <row r="1441" spans="1:23" x14ac:dyDescent="0.3">
      <c r="A1441" t="s">
        <v>373</v>
      </c>
      <c r="B1441" t="s">
        <v>43</v>
      </c>
      <c r="C1441" t="s">
        <v>29</v>
      </c>
      <c r="D1441" t="s">
        <v>341</v>
      </c>
      <c r="E1441" t="s">
        <v>199</v>
      </c>
      <c r="F1441">
        <v>6.0424999481725203</v>
      </c>
      <c r="G1441">
        <v>5.9006306412462202</v>
      </c>
      <c r="H1441">
        <v>1.02652407659679</v>
      </c>
      <c r="I1441">
        <v>0.17139392493563799</v>
      </c>
      <c r="J1441">
        <v>0.35687465589023498</v>
      </c>
      <c r="K1441">
        <v>18.891302764295801</v>
      </c>
      <c r="L1441">
        <v>9.5435100663377903E-2</v>
      </c>
      <c r="M1441">
        <v>0.56751170577872001</v>
      </c>
      <c r="N1441">
        <v>4.0285883820179498</v>
      </c>
      <c r="O1441">
        <v>29.1517472408419</v>
      </c>
      <c r="P1441">
        <v>6.5965036651276998</v>
      </c>
      <c r="Q1441">
        <v>1.57954441237335</v>
      </c>
      <c r="R1441">
        <v>12.541923461183099</v>
      </c>
      <c r="S1441">
        <v>86.457426453430102</v>
      </c>
      <c r="T1441">
        <v>0</v>
      </c>
      <c r="U1441">
        <v>0</v>
      </c>
      <c r="V1441">
        <v>14.340321892974799</v>
      </c>
      <c r="W1441">
        <v>73.991084512095199</v>
      </c>
    </row>
    <row r="1442" spans="1:23" x14ac:dyDescent="0.3">
      <c r="A1442" t="s">
        <v>373</v>
      </c>
      <c r="B1442" t="s">
        <v>43</v>
      </c>
      <c r="C1442" t="s">
        <v>29</v>
      </c>
      <c r="D1442" t="s">
        <v>341</v>
      </c>
      <c r="E1442" t="s">
        <v>203</v>
      </c>
      <c r="F1442">
        <v>6.55987598922722</v>
      </c>
      <c r="G1442">
        <v>6.4125844706675803</v>
      </c>
      <c r="H1442">
        <v>1.1110714041195999</v>
      </c>
      <c r="I1442">
        <v>0.18729923206899701</v>
      </c>
      <c r="J1442">
        <v>0.39999270028304701</v>
      </c>
      <c r="K1442">
        <v>20.656531005485402</v>
      </c>
      <c r="L1442">
        <v>6.7225811687845596E-2</v>
      </c>
      <c r="M1442">
        <v>0.66032682336031601</v>
      </c>
      <c r="N1442">
        <v>4.6460645810688499</v>
      </c>
      <c r="O1442">
        <v>34.093620416170303</v>
      </c>
      <c r="P1442">
        <v>7.2002125796115202</v>
      </c>
      <c r="Q1442">
        <v>1.7222703535545001</v>
      </c>
      <c r="R1442">
        <v>13.691919067358601</v>
      </c>
      <c r="S1442">
        <v>86.457426453430102</v>
      </c>
      <c r="T1442">
        <v>0</v>
      </c>
      <c r="U1442">
        <v>0</v>
      </c>
      <c r="V1442">
        <v>15.5118788560957</v>
      </c>
      <c r="W1442">
        <v>83.829257734004102</v>
      </c>
    </row>
    <row r="1443" spans="1:23" x14ac:dyDescent="0.3">
      <c r="A1443" t="s">
        <v>373</v>
      </c>
      <c r="B1443" t="s">
        <v>43</v>
      </c>
      <c r="C1443" t="s">
        <v>29</v>
      </c>
      <c r="D1443" t="s">
        <v>341</v>
      </c>
      <c r="E1443" t="s">
        <v>207</v>
      </c>
      <c r="F1443">
        <v>6.6654395294982098</v>
      </c>
      <c r="G1443">
        <v>6.5179201139768903</v>
      </c>
      <c r="H1443">
        <v>1.14831600802513</v>
      </c>
      <c r="I1443">
        <v>0.187399506648878</v>
      </c>
      <c r="J1443">
        <v>0.40718285021183598</v>
      </c>
      <c r="K1443">
        <v>20.686069002206398</v>
      </c>
      <c r="L1443">
        <v>7.4371999777027298E-2</v>
      </c>
      <c r="M1443">
        <v>0.68292956510401404</v>
      </c>
      <c r="N1443">
        <v>4.7775234329549896</v>
      </c>
      <c r="O1443">
        <v>35.309465821333298</v>
      </c>
      <c r="P1443">
        <v>7.1709282051931797</v>
      </c>
      <c r="Q1443">
        <v>1.71719526237197</v>
      </c>
      <c r="R1443">
        <v>13.6339406181256</v>
      </c>
      <c r="S1443">
        <v>86.457426453430102</v>
      </c>
      <c r="T1443">
        <v>0</v>
      </c>
      <c r="U1443">
        <v>0</v>
      </c>
      <c r="V1443">
        <v>16.027598788844099</v>
      </c>
      <c r="W1443">
        <v>85.223120252630096</v>
      </c>
    </row>
    <row r="1444" spans="1:23" x14ac:dyDescent="0.3">
      <c r="A1444" t="s">
        <v>373</v>
      </c>
      <c r="B1444" t="s">
        <v>43</v>
      </c>
      <c r="C1444" t="s">
        <v>29</v>
      </c>
      <c r="D1444" t="s">
        <v>341</v>
      </c>
      <c r="E1444" t="s">
        <v>209</v>
      </c>
      <c r="F1444">
        <v>6.3212004914188498</v>
      </c>
      <c r="G1444">
        <v>6.1759138254440202</v>
      </c>
      <c r="H1444">
        <v>1.2588920761038001</v>
      </c>
      <c r="I1444">
        <v>0.18298207095631899</v>
      </c>
      <c r="J1444">
        <v>0.36924966849890201</v>
      </c>
      <c r="K1444">
        <v>20.113983885224702</v>
      </c>
      <c r="L1444">
        <v>8.8516336913864194E-2</v>
      </c>
      <c r="M1444">
        <v>0.59561313291591</v>
      </c>
      <c r="N1444">
        <v>4.2889628403530198</v>
      </c>
      <c r="O1444">
        <v>30.878611782419501</v>
      </c>
      <c r="P1444">
        <v>7.0622249386931797</v>
      </c>
      <c r="Q1444">
        <v>1.68821496849175</v>
      </c>
      <c r="R1444">
        <v>13.4307734597002</v>
      </c>
      <c r="S1444">
        <v>86.457426453430102</v>
      </c>
      <c r="T1444">
        <v>0</v>
      </c>
      <c r="U1444">
        <v>0</v>
      </c>
      <c r="V1444">
        <v>17.5710201026892</v>
      </c>
      <c r="W1444">
        <v>78.937100055040503</v>
      </c>
    </row>
    <row r="1445" spans="1:23" x14ac:dyDescent="0.3">
      <c r="A1445" t="s">
        <v>373</v>
      </c>
      <c r="B1445" t="s">
        <v>43</v>
      </c>
      <c r="C1445" t="s">
        <v>29</v>
      </c>
      <c r="D1445" t="s">
        <v>342</v>
      </c>
      <c r="E1445" t="s">
        <v>249</v>
      </c>
      <c r="F1445">
        <v>5.7205033590807899</v>
      </c>
      <c r="G1445">
        <v>5.5947338160076603</v>
      </c>
      <c r="H1445">
        <v>1.0265319796585199</v>
      </c>
      <c r="I1445">
        <v>0.17257743779619</v>
      </c>
      <c r="J1445">
        <v>0.33465048884256798</v>
      </c>
      <c r="K1445">
        <v>17.0483602033433</v>
      </c>
      <c r="L1445">
        <v>9.8502897277520096E-2</v>
      </c>
      <c r="M1445">
        <v>0.52155957366125205</v>
      </c>
      <c r="N1445">
        <v>3.7323838676836001</v>
      </c>
      <c r="O1445">
        <v>27.2172705110276</v>
      </c>
      <c r="P1445">
        <v>6.3806716190145796</v>
      </c>
      <c r="Q1445">
        <v>1.5044993830083699</v>
      </c>
      <c r="R1445">
        <v>12.1624735057965</v>
      </c>
      <c r="S1445">
        <v>70.666308369545803</v>
      </c>
      <c r="T1445">
        <v>0</v>
      </c>
      <c r="U1445">
        <v>0</v>
      </c>
      <c r="V1445">
        <v>14.2850410129009</v>
      </c>
      <c r="W1445">
        <v>69.625404170542495</v>
      </c>
    </row>
    <row r="1446" spans="1:23" x14ac:dyDescent="0.3">
      <c r="A1446" t="s">
        <v>373</v>
      </c>
      <c r="B1446" t="s">
        <v>43</v>
      </c>
      <c r="C1446" t="s">
        <v>29</v>
      </c>
      <c r="D1446" t="s">
        <v>342</v>
      </c>
      <c r="E1446" t="s">
        <v>259</v>
      </c>
      <c r="F1446">
        <v>6.2941442159124099</v>
      </c>
      <c r="G1446">
        <v>6.1612761137203798</v>
      </c>
      <c r="H1446">
        <v>1.2543484847009201</v>
      </c>
      <c r="I1446">
        <v>0.194463812301223</v>
      </c>
      <c r="J1446">
        <v>0.38103155580921899</v>
      </c>
      <c r="K1446">
        <v>19.176892627237098</v>
      </c>
      <c r="L1446">
        <v>7.1403255572650301E-2</v>
      </c>
      <c r="M1446">
        <v>0.60716229154927104</v>
      </c>
      <c r="N1446">
        <v>4.3314807051310797</v>
      </c>
      <c r="O1446">
        <v>31.838179878035302</v>
      </c>
      <c r="P1446">
        <v>7.2084627983197702</v>
      </c>
      <c r="Q1446">
        <v>1.6962471635696801</v>
      </c>
      <c r="R1446">
        <v>13.744433690468499</v>
      </c>
      <c r="S1446">
        <v>70.666308369545803</v>
      </c>
      <c r="T1446">
        <v>0</v>
      </c>
      <c r="U1446">
        <v>0</v>
      </c>
      <c r="V1446">
        <v>17.433743434255501</v>
      </c>
      <c r="W1446">
        <v>80.296367963471099</v>
      </c>
    </row>
    <row r="1447" spans="1:23" x14ac:dyDescent="0.3">
      <c r="A1447" t="s">
        <v>373</v>
      </c>
      <c r="B1447" t="s">
        <v>43</v>
      </c>
      <c r="C1447" t="s">
        <v>29</v>
      </c>
      <c r="D1447" t="s">
        <v>342</v>
      </c>
      <c r="E1447" t="s">
        <v>260</v>
      </c>
      <c r="F1447">
        <v>6.5013087217591901</v>
      </c>
      <c r="G1447">
        <v>6.3676041909547898</v>
      </c>
      <c r="H1447">
        <v>1.1623100501919701</v>
      </c>
      <c r="I1447">
        <v>0.19571849364692101</v>
      </c>
      <c r="J1447">
        <v>0.39902934351473002</v>
      </c>
      <c r="K1447">
        <v>19.357226684271001</v>
      </c>
      <c r="L1447">
        <v>7.8895005323164596E-2</v>
      </c>
      <c r="M1447">
        <v>0.64771433194094696</v>
      </c>
      <c r="N1447">
        <v>4.5536676100472198</v>
      </c>
      <c r="O1447">
        <v>33.9505058114975</v>
      </c>
      <c r="P1447">
        <v>7.21246448350891</v>
      </c>
      <c r="Q1447">
        <v>1.7002118131364901</v>
      </c>
      <c r="R1447">
        <v>13.74847241128</v>
      </c>
      <c r="S1447">
        <v>70.666308369545803</v>
      </c>
      <c r="T1447">
        <v>0</v>
      </c>
      <c r="U1447">
        <v>0</v>
      </c>
      <c r="V1447">
        <v>16.15778910473</v>
      </c>
      <c r="W1447">
        <v>83.119938869991302</v>
      </c>
    </row>
    <row r="1448" spans="1:23" x14ac:dyDescent="0.3">
      <c r="A1448" t="s">
        <v>373</v>
      </c>
      <c r="B1448" t="s">
        <v>43</v>
      </c>
      <c r="C1448" t="s">
        <v>29</v>
      </c>
      <c r="D1448" t="s">
        <v>342</v>
      </c>
      <c r="E1448" t="s">
        <v>265</v>
      </c>
      <c r="F1448">
        <v>6.0848788886794001</v>
      </c>
      <c r="G1448">
        <v>5.9545095486508304</v>
      </c>
      <c r="H1448">
        <v>1.20963902142879</v>
      </c>
      <c r="I1448">
        <v>0.187159575772294</v>
      </c>
      <c r="J1448">
        <v>0.36091943140605798</v>
      </c>
      <c r="K1448">
        <v>18.442061678224</v>
      </c>
      <c r="L1448">
        <v>9.2385727578252905E-2</v>
      </c>
      <c r="M1448">
        <v>0.56582836563420402</v>
      </c>
      <c r="N1448">
        <v>4.0613760611345802</v>
      </c>
      <c r="O1448">
        <v>29.614047645859099</v>
      </c>
      <c r="P1448">
        <v>6.93301921074766</v>
      </c>
      <c r="Q1448">
        <v>1.6328303874529799</v>
      </c>
      <c r="R1448">
        <v>13.2175880892334</v>
      </c>
      <c r="S1448">
        <v>70.666308369545803</v>
      </c>
      <c r="T1448">
        <v>0</v>
      </c>
      <c r="U1448">
        <v>0</v>
      </c>
      <c r="V1448">
        <v>16.819659778550399</v>
      </c>
      <c r="W1448">
        <v>75.798189730321496</v>
      </c>
    </row>
    <row r="1449" spans="1:23" x14ac:dyDescent="0.3">
      <c r="A1449" t="s">
        <v>373</v>
      </c>
      <c r="B1449" t="s">
        <v>43</v>
      </c>
      <c r="C1449" t="s">
        <v>29</v>
      </c>
      <c r="D1449" t="s">
        <v>343</v>
      </c>
      <c r="E1449" t="s">
        <v>266</v>
      </c>
      <c r="F1449">
        <v>5.3849752321160302</v>
      </c>
      <c r="G1449">
        <v>5.2780746126615998</v>
      </c>
      <c r="H1449">
        <v>0.89962510691080799</v>
      </c>
      <c r="I1449">
        <v>0.162007723533138</v>
      </c>
      <c r="J1449">
        <v>0.30457871781771301</v>
      </c>
      <c r="K1449">
        <v>14.195496305133201</v>
      </c>
      <c r="L1449">
        <v>6.7501415715179106E-2</v>
      </c>
      <c r="M1449">
        <v>0.47571167894382099</v>
      </c>
      <c r="N1449">
        <v>3.4815785681187501</v>
      </c>
      <c r="O1449">
        <v>25.4977874403247</v>
      </c>
      <c r="P1449">
        <v>5.7314538053844499</v>
      </c>
      <c r="Q1449">
        <v>1.3498565994056899</v>
      </c>
      <c r="R1449">
        <v>10.9247205178879</v>
      </c>
      <c r="S1449">
        <v>55.4403686192584</v>
      </c>
      <c r="T1449">
        <v>0</v>
      </c>
      <c r="U1449">
        <v>0</v>
      </c>
      <c r="V1449">
        <v>12.522789665793001</v>
      </c>
      <c r="W1449">
        <v>66.159264314561398</v>
      </c>
    </row>
    <row r="1450" spans="1:23" x14ac:dyDescent="0.3">
      <c r="A1450" t="s">
        <v>373</v>
      </c>
      <c r="B1450" t="s">
        <v>43</v>
      </c>
      <c r="C1450" t="s">
        <v>29</v>
      </c>
      <c r="D1450" t="s">
        <v>343</v>
      </c>
      <c r="E1450" t="s">
        <v>267</v>
      </c>
      <c r="F1450">
        <v>5.9430695585970499</v>
      </c>
      <c r="G1450">
        <v>5.8294585138297901</v>
      </c>
      <c r="H1450">
        <v>1.09900059273218</v>
      </c>
      <c r="I1450">
        <v>0.18280522394333801</v>
      </c>
      <c r="J1450">
        <v>0.34740327867889598</v>
      </c>
      <c r="K1450">
        <v>15.963106099826801</v>
      </c>
      <c r="L1450">
        <v>4.9996109558171901E-2</v>
      </c>
      <c r="M1450">
        <v>0.55364493766772405</v>
      </c>
      <c r="N1450">
        <v>4.0413861287739197</v>
      </c>
      <c r="O1450">
        <v>29.848161826522901</v>
      </c>
      <c r="P1450">
        <v>6.4760020562523</v>
      </c>
      <c r="Q1450">
        <v>1.5228724047495601</v>
      </c>
      <c r="R1450">
        <v>12.3466711499134</v>
      </c>
      <c r="S1450">
        <v>55.4403686192584</v>
      </c>
      <c r="T1450">
        <v>0</v>
      </c>
      <c r="U1450">
        <v>0</v>
      </c>
      <c r="V1450">
        <v>15.2780888789044</v>
      </c>
      <c r="W1450">
        <v>76.330032351284899</v>
      </c>
    </row>
    <row r="1451" spans="1:23" x14ac:dyDescent="0.3">
      <c r="A1451" t="s">
        <v>373</v>
      </c>
      <c r="B1451" t="s">
        <v>43</v>
      </c>
      <c r="C1451" t="s">
        <v>29</v>
      </c>
      <c r="D1451" t="s">
        <v>343</v>
      </c>
      <c r="E1451" t="s">
        <v>268</v>
      </c>
      <c r="F1451">
        <v>6.1341666467002103</v>
      </c>
      <c r="G1451">
        <v>6.0197896755273099</v>
      </c>
      <c r="H1451">
        <v>1.0175543776945899</v>
      </c>
      <c r="I1451">
        <v>0.183968296693933</v>
      </c>
      <c r="J1451">
        <v>0.36375014034790498</v>
      </c>
      <c r="K1451">
        <v>16.120137577301499</v>
      </c>
      <c r="L1451">
        <v>5.5183831599034297E-2</v>
      </c>
      <c r="M1451">
        <v>0.59020713720787499</v>
      </c>
      <c r="N1451">
        <v>4.2458261467957898</v>
      </c>
      <c r="O1451">
        <v>31.850149210955401</v>
      </c>
      <c r="P1451">
        <v>6.4794703646547003</v>
      </c>
      <c r="Q1451">
        <v>1.52630574168156</v>
      </c>
      <c r="R1451">
        <v>12.3501744297862</v>
      </c>
      <c r="S1451">
        <v>55.4403686192584</v>
      </c>
      <c r="T1451">
        <v>0</v>
      </c>
      <c r="U1451">
        <v>0</v>
      </c>
      <c r="V1451">
        <v>14.145529208944099</v>
      </c>
      <c r="W1451">
        <v>79.066311147753495</v>
      </c>
    </row>
    <row r="1452" spans="1:23" x14ac:dyDescent="0.3">
      <c r="A1452" t="s">
        <v>373</v>
      </c>
      <c r="B1452" t="s">
        <v>43</v>
      </c>
      <c r="C1452" t="s">
        <v>29</v>
      </c>
      <c r="D1452" t="s">
        <v>343</v>
      </c>
      <c r="E1452" t="s">
        <v>270</v>
      </c>
      <c r="F1452">
        <v>5.72926808735658</v>
      </c>
      <c r="G1452">
        <v>5.6180465248139901</v>
      </c>
      <c r="H1452">
        <v>1.05815596762821</v>
      </c>
      <c r="I1452">
        <v>0.17577433209992099</v>
      </c>
      <c r="J1452">
        <v>0.32860699703070101</v>
      </c>
      <c r="K1452">
        <v>15.346032933426001</v>
      </c>
      <c r="L1452">
        <v>6.3660418301290905E-2</v>
      </c>
      <c r="M1452">
        <v>0.51599068672272097</v>
      </c>
      <c r="N1452">
        <v>3.7891132561885699</v>
      </c>
      <c r="O1452">
        <v>27.7449110143009</v>
      </c>
      <c r="P1452">
        <v>6.2278965269664601</v>
      </c>
      <c r="Q1452">
        <v>1.4652893477951801</v>
      </c>
      <c r="R1452">
        <v>11.872753169751601</v>
      </c>
      <c r="S1452">
        <v>55.4403686192584</v>
      </c>
      <c r="T1452">
        <v>0</v>
      </c>
      <c r="U1452">
        <v>0</v>
      </c>
      <c r="V1452">
        <v>14.710097725081599</v>
      </c>
      <c r="W1452">
        <v>72.027683406887505</v>
      </c>
    </row>
    <row r="1453" spans="1:23" x14ac:dyDescent="0.3">
      <c r="A1453" t="s">
        <v>373</v>
      </c>
      <c r="B1453" t="s">
        <v>43</v>
      </c>
      <c r="C1453" t="s">
        <v>29</v>
      </c>
      <c r="D1453" t="s">
        <v>344</v>
      </c>
      <c r="E1453" t="s">
        <v>273</v>
      </c>
      <c r="F1453">
        <v>5.2756282049752699</v>
      </c>
      <c r="G1453">
        <v>5.1770344492148501</v>
      </c>
      <c r="H1453">
        <v>1.0485450205110101</v>
      </c>
      <c r="I1453">
        <v>0.163808188900467</v>
      </c>
      <c r="J1453">
        <v>0.30348075961507898</v>
      </c>
      <c r="K1453">
        <v>13.150740412770499</v>
      </c>
      <c r="L1453">
        <v>6.5732903140388002E-2</v>
      </c>
      <c r="M1453">
        <v>0.45773827807961198</v>
      </c>
      <c r="N1453">
        <v>3.5479234036118998</v>
      </c>
      <c r="O1453">
        <v>25.268977922875901</v>
      </c>
      <c r="P1453">
        <v>5.6773558299211899</v>
      </c>
      <c r="Q1453">
        <v>1.32668409517153</v>
      </c>
      <c r="R1453">
        <v>10.836305076498199</v>
      </c>
      <c r="S1453">
        <v>46.687124432575501</v>
      </c>
      <c r="T1453">
        <v>0</v>
      </c>
      <c r="U1453">
        <v>0</v>
      </c>
      <c r="V1453">
        <v>14.620414569656999</v>
      </c>
      <c r="W1453">
        <v>65.0528729910246</v>
      </c>
    </row>
    <row r="1454" spans="1:23" x14ac:dyDescent="0.3">
      <c r="A1454" t="s">
        <v>373</v>
      </c>
      <c r="B1454" t="s">
        <v>43</v>
      </c>
      <c r="C1454" t="s">
        <v>29</v>
      </c>
      <c r="D1454" t="s">
        <v>344</v>
      </c>
      <c r="E1454" t="s">
        <v>275</v>
      </c>
      <c r="F1454">
        <v>5.24388257064565</v>
      </c>
      <c r="G1454">
        <v>5.1452311500783097</v>
      </c>
      <c r="H1454">
        <v>1.03869845876397</v>
      </c>
      <c r="I1454">
        <v>0.16340173445226899</v>
      </c>
      <c r="J1454">
        <v>0.30938701803242602</v>
      </c>
      <c r="K1454">
        <v>13.1054821698004</v>
      </c>
      <c r="L1454">
        <v>4.7308502616947398E-2</v>
      </c>
      <c r="M1454">
        <v>0.47861052349064798</v>
      </c>
      <c r="N1454">
        <v>3.6906210349509401</v>
      </c>
      <c r="O1454">
        <v>26.6322189326219</v>
      </c>
      <c r="P1454">
        <v>5.6604061614613999</v>
      </c>
      <c r="Q1454">
        <v>1.3217857822999499</v>
      </c>
      <c r="R1454">
        <v>10.8050600366767</v>
      </c>
      <c r="S1454">
        <v>46.687124432575501</v>
      </c>
      <c r="T1454">
        <v>0</v>
      </c>
      <c r="U1454">
        <v>0</v>
      </c>
      <c r="V1454">
        <v>14.4844132296744</v>
      </c>
      <c r="W1454">
        <v>67.0048908102262</v>
      </c>
    </row>
    <row r="1455" spans="1:23" x14ac:dyDescent="0.3">
      <c r="A1455" t="s">
        <v>373</v>
      </c>
      <c r="B1455" t="s">
        <v>43</v>
      </c>
      <c r="C1455" t="s">
        <v>29</v>
      </c>
      <c r="D1455" t="s">
        <v>344</v>
      </c>
      <c r="E1455" t="s">
        <v>276</v>
      </c>
      <c r="F1455">
        <v>5.75311626291038</v>
      </c>
      <c r="G1455">
        <v>5.6507985549399899</v>
      </c>
      <c r="H1455">
        <v>1.0293666272555799</v>
      </c>
      <c r="I1455">
        <v>0.17351546975168899</v>
      </c>
      <c r="J1455">
        <v>0.34460657334383399</v>
      </c>
      <c r="K1455">
        <v>13.991333997503601</v>
      </c>
      <c r="L1455">
        <v>5.3070985001826901E-2</v>
      </c>
      <c r="M1455">
        <v>0.54616581868427105</v>
      </c>
      <c r="N1455">
        <v>4.1477147557180896</v>
      </c>
      <c r="O1455">
        <v>30.520235450807899</v>
      </c>
      <c r="P1455">
        <v>5.9736942127051798</v>
      </c>
      <c r="Q1455">
        <v>1.3977125376185899</v>
      </c>
      <c r="R1455">
        <v>11.399798464735699</v>
      </c>
      <c r="S1455">
        <v>46.687124432575501</v>
      </c>
      <c r="T1455">
        <v>0</v>
      </c>
      <c r="U1455">
        <v>0</v>
      </c>
      <c r="V1455">
        <v>14.350088939804801</v>
      </c>
      <c r="W1455">
        <v>74.093691365632907</v>
      </c>
    </row>
    <row r="1456" spans="1:23" x14ac:dyDescent="0.3">
      <c r="A1456" t="s">
        <v>373</v>
      </c>
      <c r="B1456" t="s">
        <v>43</v>
      </c>
      <c r="C1456" t="s">
        <v>29</v>
      </c>
      <c r="D1456" t="s">
        <v>344</v>
      </c>
      <c r="E1456" t="s">
        <v>278</v>
      </c>
      <c r="F1456">
        <v>5.3687522195869901</v>
      </c>
      <c r="G1456">
        <v>5.2670551350973298</v>
      </c>
      <c r="H1456">
        <v>0.83425235657658503</v>
      </c>
      <c r="I1456">
        <v>0.17538285257458</v>
      </c>
      <c r="J1456">
        <v>0.30476800445825802</v>
      </c>
      <c r="K1456">
        <v>13.940282254404201</v>
      </c>
      <c r="L1456">
        <v>6.1238246339690598E-2</v>
      </c>
      <c r="M1456">
        <v>0.45349668698499401</v>
      </c>
      <c r="N1456">
        <v>3.6165592950396999</v>
      </c>
      <c r="O1456">
        <v>25.139258140524401</v>
      </c>
      <c r="P1456">
        <v>6.1183104419643</v>
      </c>
      <c r="Q1456">
        <v>1.4255743241633601</v>
      </c>
      <c r="R1456">
        <v>11.682880144529999</v>
      </c>
      <c r="S1456">
        <v>46.687124432575501</v>
      </c>
      <c r="T1456">
        <v>0</v>
      </c>
      <c r="U1456">
        <v>0</v>
      </c>
      <c r="V1456">
        <v>11.6657611754139</v>
      </c>
      <c r="W1456">
        <v>67.383983602730694</v>
      </c>
    </row>
    <row r="1457" spans="1:23" x14ac:dyDescent="0.3">
      <c r="A1457" t="s">
        <v>373</v>
      </c>
      <c r="B1457" t="s">
        <v>43</v>
      </c>
      <c r="C1457" t="s">
        <v>29</v>
      </c>
      <c r="D1457" t="s">
        <v>345</v>
      </c>
      <c r="E1457" t="s">
        <v>279</v>
      </c>
      <c r="F1457">
        <v>4.8375242985093401</v>
      </c>
      <c r="G1457">
        <v>4.7526514330787002</v>
      </c>
      <c r="H1457">
        <v>0.88649353398087705</v>
      </c>
      <c r="I1457">
        <v>0.148628496971519</v>
      </c>
      <c r="J1457">
        <v>0.267346079715025</v>
      </c>
      <c r="K1457">
        <v>11.164526816146299</v>
      </c>
      <c r="L1457">
        <v>6.4804567583098299E-2</v>
      </c>
      <c r="M1457">
        <v>0.41097634982626302</v>
      </c>
      <c r="N1457">
        <v>3.1793655932824301</v>
      </c>
      <c r="O1457">
        <v>22.4014762731167</v>
      </c>
      <c r="P1457">
        <v>5.2004664691746303</v>
      </c>
      <c r="Q1457">
        <v>1.2046162233606701</v>
      </c>
      <c r="R1457">
        <v>9.9357917065116705</v>
      </c>
      <c r="S1457">
        <v>38.000623501170402</v>
      </c>
      <c r="T1457">
        <v>0</v>
      </c>
      <c r="U1457">
        <v>0</v>
      </c>
      <c r="V1457">
        <v>12.4095854290392</v>
      </c>
      <c r="W1457">
        <v>59.2193103186247</v>
      </c>
    </row>
    <row r="1458" spans="1:23" x14ac:dyDescent="0.3">
      <c r="A1458" t="s">
        <v>373</v>
      </c>
      <c r="B1458" t="s">
        <v>43</v>
      </c>
      <c r="C1458" t="s">
        <v>29</v>
      </c>
      <c r="D1458" t="s">
        <v>345</v>
      </c>
      <c r="E1458" t="s">
        <v>280</v>
      </c>
      <c r="F1458">
        <v>5.4722361351997302</v>
      </c>
      <c r="G1458">
        <v>5.38022374538272</v>
      </c>
      <c r="H1458">
        <v>0.90012964656414196</v>
      </c>
      <c r="I1458">
        <v>0.17076307050303999</v>
      </c>
      <c r="J1458">
        <v>0.31284116544788099</v>
      </c>
      <c r="K1458">
        <v>12.7767370760739</v>
      </c>
      <c r="L1458">
        <v>4.7983089485112103E-2</v>
      </c>
      <c r="M1458">
        <v>0.49307861274376202</v>
      </c>
      <c r="N1458">
        <v>3.7943183988336999</v>
      </c>
      <c r="O1458">
        <v>27.106216585276499</v>
      </c>
      <c r="P1458">
        <v>5.9802771309600402</v>
      </c>
      <c r="Q1458">
        <v>1.3832528787245</v>
      </c>
      <c r="R1458">
        <v>11.428025434741601</v>
      </c>
      <c r="S1458">
        <v>38.000623501170402</v>
      </c>
      <c r="T1458">
        <v>0</v>
      </c>
      <c r="U1458">
        <v>0</v>
      </c>
      <c r="V1458">
        <v>12.594315138953901</v>
      </c>
      <c r="W1458">
        <v>70.2725367504232</v>
      </c>
    </row>
    <row r="1459" spans="1:23" x14ac:dyDescent="0.3">
      <c r="A1459" t="s">
        <v>373</v>
      </c>
      <c r="B1459" t="s">
        <v>43</v>
      </c>
      <c r="C1459" t="s">
        <v>29</v>
      </c>
      <c r="D1459" t="s">
        <v>345</v>
      </c>
      <c r="E1459" t="s">
        <v>282</v>
      </c>
      <c r="F1459">
        <v>5.7119092313523403</v>
      </c>
      <c r="G1459">
        <v>5.6200773297953797</v>
      </c>
      <c r="H1459">
        <v>1.0426833029420799</v>
      </c>
      <c r="I1459">
        <v>0.168001253419092</v>
      </c>
      <c r="J1459">
        <v>0.332533782133209</v>
      </c>
      <c r="K1459">
        <v>12.6937672384538</v>
      </c>
      <c r="L1459">
        <v>5.3180609035514699E-2</v>
      </c>
      <c r="M1459">
        <v>0.54145747893863605</v>
      </c>
      <c r="N1459">
        <v>4.0508895080408003</v>
      </c>
      <c r="O1459">
        <v>29.911954254703499</v>
      </c>
      <c r="P1459">
        <v>5.8238525037511897</v>
      </c>
      <c r="Q1459">
        <v>1.3516170384286701</v>
      </c>
      <c r="R1459">
        <v>11.1237072445478</v>
      </c>
      <c r="S1459">
        <v>38.000623501170402</v>
      </c>
      <c r="T1459">
        <v>0</v>
      </c>
      <c r="U1459">
        <v>0</v>
      </c>
      <c r="V1459">
        <v>14.5671169254608</v>
      </c>
      <c r="W1459">
        <v>73.630933826990102</v>
      </c>
    </row>
    <row r="1460" spans="1:23" x14ac:dyDescent="0.3">
      <c r="A1460" t="s">
        <v>373</v>
      </c>
      <c r="B1460" t="s">
        <v>43</v>
      </c>
      <c r="C1460" t="s">
        <v>29</v>
      </c>
      <c r="D1460" t="s">
        <v>345</v>
      </c>
      <c r="E1460" t="s">
        <v>284</v>
      </c>
      <c r="F1460">
        <v>5.2014011141978402</v>
      </c>
      <c r="G1460">
        <v>5.11268785237759</v>
      </c>
      <c r="H1460">
        <v>1.03958248214988</v>
      </c>
      <c r="I1460">
        <v>0.160456893138054</v>
      </c>
      <c r="J1460">
        <v>0.29255577276745598</v>
      </c>
      <c r="K1460">
        <v>12.029612058320099</v>
      </c>
      <c r="L1460">
        <v>6.1162922691559998E-2</v>
      </c>
      <c r="M1460">
        <v>0.456766272161167</v>
      </c>
      <c r="N1460">
        <v>3.5195579300184798</v>
      </c>
      <c r="O1460">
        <v>25.031522310764501</v>
      </c>
      <c r="P1460">
        <v>5.6099353423175096</v>
      </c>
      <c r="Q1460">
        <v>1.29906845922629</v>
      </c>
      <c r="R1460">
        <v>10.718571462325899</v>
      </c>
      <c r="S1460">
        <v>38.000623501170402</v>
      </c>
      <c r="T1460">
        <v>0</v>
      </c>
      <c r="U1460">
        <v>0</v>
      </c>
      <c r="V1460">
        <v>14.5285563203882</v>
      </c>
      <c r="W1460">
        <v>65.256138404429606</v>
      </c>
    </row>
    <row r="1461" spans="1:23" x14ac:dyDescent="0.3">
      <c r="A1461" t="s">
        <v>373</v>
      </c>
      <c r="B1461" t="s">
        <v>43</v>
      </c>
      <c r="C1461" t="s">
        <v>29</v>
      </c>
      <c r="D1461" t="s">
        <v>346</v>
      </c>
      <c r="E1461" t="s">
        <v>285</v>
      </c>
      <c r="F1461">
        <v>4.6259489038136303</v>
      </c>
      <c r="G1461">
        <v>4.54421722248492</v>
      </c>
      <c r="H1461">
        <v>0.96930346988710403</v>
      </c>
      <c r="I1461">
        <v>0.14280862559164401</v>
      </c>
      <c r="J1461">
        <v>0.25902990753357902</v>
      </c>
      <c r="K1461">
        <v>10.4999612720647</v>
      </c>
      <c r="L1461">
        <v>6.6889050431572394E-2</v>
      </c>
      <c r="M1461">
        <v>0.40540274245670399</v>
      </c>
      <c r="N1461">
        <v>3.1018069079443298</v>
      </c>
      <c r="O1461">
        <v>22.2001391100302</v>
      </c>
      <c r="P1461">
        <v>4.86329873779985</v>
      </c>
      <c r="Q1461">
        <v>1.1282033870045101</v>
      </c>
      <c r="R1461">
        <v>9.2896094704567407</v>
      </c>
      <c r="S1461">
        <v>38.000623501170402</v>
      </c>
      <c r="T1461">
        <v>0</v>
      </c>
      <c r="U1461">
        <v>0</v>
      </c>
      <c r="V1461">
        <v>13.5600727032684</v>
      </c>
      <c r="W1461">
        <v>57.256139513165799</v>
      </c>
    </row>
    <row r="1462" spans="1:23" x14ac:dyDescent="0.3">
      <c r="A1462" t="s">
        <v>373</v>
      </c>
      <c r="B1462" t="s">
        <v>43</v>
      </c>
      <c r="C1462" t="s">
        <v>29</v>
      </c>
      <c r="D1462" t="s">
        <v>346</v>
      </c>
      <c r="E1462" t="s">
        <v>286</v>
      </c>
      <c r="F1462">
        <v>4.8247514700723197</v>
      </c>
      <c r="G1462">
        <v>4.7425638523856497</v>
      </c>
      <c r="H1462">
        <v>1.1358651370655699</v>
      </c>
      <c r="I1462">
        <v>0.141893823410292</v>
      </c>
      <c r="J1462">
        <v>0.28397129810594501</v>
      </c>
      <c r="K1462">
        <v>10.5900153353956</v>
      </c>
      <c r="L1462">
        <v>4.83179177522138E-2</v>
      </c>
      <c r="M1462">
        <v>0.46275594102435902</v>
      </c>
      <c r="N1462">
        <v>3.4256718007004099</v>
      </c>
      <c r="O1462">
        <v>25.501888459919499</v>
      </c>
      <c r="P1462">
        <v>4.8339540776689596</v>
      </c>
      <c r="Q1462">
        <v>1.1232368906755701</v>
      </c>
      <c r="R1462">
        <v>9.2313640995299</v>
      </c>
      <c r="S1462">
        <v>38.000623501170402</v>
      </c>
      <c r="T1462">
        <v>0</v>
      </c>
      <c r="U1462">
        <v>0</v>
      </c>
      <c r="V1462">
        <v>15.868164241590099</v>
      </c>
      <c r="W1462">
        <v>62.032214980819703</v>
      </c>
    </row>
    <row r="1463" spans="1:23" x14ac:dyDescent="0.3">
      <c r="A1463" t="s">
        <v>373</v>
      </c>
      <c r="B1463" t="s">
        <v>43</v>
      </c>
      <c r="C1463" t="s">
        <v>29</v>
      </c>
      <c r="D1463" t="s">
        <v>346</v>
      </c>
      <c r="E1463" t="s">
        <v>288</v>
      </c>
      <c r="F1463">
        <v>4.9933280406313303</v>
      </c>
      <c r="G1463">
        <v>4.9104603918257501</v>
      </c>
      <c r="H1463">
        <v>1.15432316289542</v>
      </c>
      <c r="I1463">
        <v>0.14320733261145999</v>
      </c>
      <c r="J1463">
        <v>0.295826697413067</v>
      </c>
      <c r="K1463">
        <v>10.716565541856699</v>
      </c>
      <c r="L1463">
        <v>5.3435501335968201E-2</v>
      </c>
      <c r="M1463">
        <v>0.48925594181633802</v>
      </c>
      <c r="N1463">
        <v>3.58519082773581</v>
      </c>
      <c r="O1463">
        <v>27.0431800050101</v>
      </c>
      <c r="P1463">
        <v>4.8452417279791504</v>
      </c>
      <c r="Q1463">
        <v>1.127838240719</v>
      </c>
      <c r="R1463">
        <v>9.2505705414108004</v>
      </c>
      <c r="S1463">
        <v>38.000623501170402</v>
      </c>
      <c r="T1463">
        <v>0</v>
      </c>
      <c r="U1463">
        <v>0</v>
      </c>
      <c r="V1463">
        <v>16.1148850281261</v>
      </c>
      <c r="W1463">
        <v>64.384754851783995</v>
      </c>
    </row>
    <row r="1464" spans="1:23" x14ac:dyDescent="0.3">
      <c r="A1464" t="s">
        <v>373</v>
      </c>
      <c r="B1464" t="s">
        <v>43</v>
      </c>
      <c r="C1464" t="s">
        <v>29</v>
      </c>
      <c r="D1464" t="s">
        <v>346</v>
      </c>
      <c r="E1464" t="s">
        <v>305</v>
      </c>
      <c r="F1464">
        <v>4.8163867626147496</v>
      </c>
      <c r="G1464">
        <v>4.7332437077443403</v>
      </c>
      <c r="H1464">
        <v>1.0504860181031299</v>
      </c>
      <c r="I1464">
        <v>0.14621332613351901</v>
      </c>
      <c r="J1464">
        <v>0.27721304675186698</v>
      </c>
      <c r="K1464">
        <v>10.799883616511</v>
      </c>
      <c r="L1464">
        <v>6.26901848764162E-2</v>
      </c>
      <c r="M1464">
        <v>0.44101202464024603</v>
      </c>
      <c r="N1464">
        <v>3.3207052363069902</v>
      </c>
      <c r="O1464">
        <v>24.2020370500342</v>
      </c>
      <c r="P1464">
        <v>4.9752288338379502</v>
      </c>
      <c r="Q1464">
        <v>1.15511740751236</v>
      </c>
      <c r="R1464">
        <v>9.5022838962231404</v>
      </c>
      <c r="S1464">
        <v>38.000623501170402</v>
      </c>
      <c r="T1464">
        <v>0</v>
      </c>
      <c r="U1464">
        <v>0</v>
      </c>
      <c r="V1464">
        <v>14.677146178096899</v>
      </c>
      <c r="W1464">
        <v>60.777355503444298</v>
      </c>
    </row>
    <row r="1465" spans="1:23" x14ac:dyDescent="0.3">
      <c r="A1465" t="s">
        <v>373</v>
      </c>
      <c r="B1465" t="s">
        <v>43</v>
      </c>
      <c r="C1465" t="s">
        <v>29</v>
      </c>
      <c r="D1465" t="s">
        <v>347</v>
      </c>
      <c r="E1465" t="s">
        <v>308</v>
      </c>
      <c r="F1465">
        <v>4.6769023270783698</v>
      </c>
      <c r="G1465">
        <v>4.5956459473807598</v>
      </c>
      <c r="H1465">
        <v>1.05525397376334</v>
      </c>
      <c r="I1465">
        <v>0.14049359591359001</v>
      </c>
      <c r="J1465">
        <v>0.26396495159039801</v>
      </c>
      <c r="K1465">
        <v>10.3772838568892</v>
      </c>
      <c r="L1465">
        <v>6.7069296439380394E-2</v>
      </c>
      <c r="M1465">
        <v>0.41963366838995297</v>
      </c>
      <c r="N1465">
        <v>3.1679065679196401</v>
      </c>
      <c r="O1465">
        <v>23.032497879584099</v>
      </c>
      <c r="P1465">
        <v>4.7614887916006996</v>
      </c>
      <c r="Q1465">
        <v>1.10624980681216</v>
      </c>
      <c r="R1465">
        <v>9.0931607694720409</v>
      </c>
      <c r="S1465">
        <v>38.000623501170402</v>
      </c>
      <c r="T1465">
        <v>0</v>
      </c>
      <c r="U1465">
        <v>0</v>
      </c>
      <c r="V1465">
        <v>14.7511930689517</v>
      </c>
      <c r="W1465">
        <v>57.972025079127199</v>
      </c>
    </row>
    <row r="1466" spans="1:23" x14ac:dyDescent="0.3">
      <c r="A1466" t="s">
        <v>374</v>
      </c>
      <c r="B1466" t="s">
        <v>12</v>
      </c>
      <c r="C1466" t="s">
        <v>29</v>
      </c>
      <c r="D1466" t="s">
        <v>332</v>
      </c>
      <c r="E1466" t="s">
        <v>52</v>
      </c>
      <c r="F1466">
        <v>10.1545041636573</v>
      </c>
      <c r="G1466">
        <v>9.9115004545077205</v>
      </c>
      <c r="H1466">
        <v>5.99160929422538E-2</v>
      </c>
      <c r="I1466">
        <v>0.131327539447885</v>
      </c>
      <c r="J1466">
        <v>0.373789934379748</v>
      </c>
      <c r="K1466">
        <v>37.746630302257103</v>
      </c>
      <c r="L1466">
        <v>1.0740748579970901E-2</v>
      </c>
      <c r="M1466">
        <v>0.69217322663932401</v>
      </c>
      <c r="N1466">
        <v>5.4720201981126397</v>
      </c>
      <c r="O1466">
        <v>41.684934612863202</v>
      </c>
      <c r="P1466">
        <v>8.3575718979218294</v>
      </c>
      <c r="Q1466">
        <v>3.0633645461867101</v>
      </c>
      <c r="R1466">
        <v>14.618253743885299</v>
      </c>
      <c r="S1466">
        <v>197.73579303324999</v>
      </c>
      <c r="T1466">
        <v>0</v>
      </c>
      <c r="U1466">
        <v>0</v>
      </c>
      <c r="V1466">
        <v>0.81923466613793505</v>
      </c>
      <c r="W1466">
        <v>85.783770378596998</v>
      </c>
    </row>
    <row r="1467" spans="1:23" x14ac:dyDescent="0.3">
      <c r="A1467" t="s">
        <v>374</v>
      </c>
      <c r="B1467" t="s">
        <v>12</v>
      </c>
      <c r="C1467" t="s">
        <v>29</v>
      </c>
      <c r="D1467" t="s">
        <v>332</v>
      </c>
      <c r="E1467" t="s">
        <v>53</v>
      </c>
      <c r="F1467">
        <v>10.1004076828038</v>
      </c>
      <c r="G1467">
        <v>9.8530939655590792</v>
      </c>
      <c r="H1467">
        <v>0.19540036961186499</v>
      </c>
      <c r="I1467">
        <v>0.14442869552927801</v>
      </c>
      <c r="J1467">
        <v>0.40372571057915602</v>
      </c>
      <c r="K1467">
        <v>41.025690233536999</v>
      </c>
      <c r="L1467">
        <v>1.20314080788116E-2</v>
      </c>
      <c r="M1467">
        <v>0.76811775650375502</v>
      </c>
      <c r="N1467">
        <v>6.1863569664457296</v>
      </c>
      <c r="O1467">
        <v>47.061191085126701</v>
      </c>
      <c r="P1467">
        <v>9.23388888425443</v>
      </c>
      <c r="Q1467">
        <v>3.3795768390741001</v>
      </c>
      <c r="R1467">
        <v>16.156923733094001</v>
      </c>
      <c r="S1467">
        <v>197.73579303324999</v>
      </c>
      <c r="T1467">
        <v>0</v>
      </c>
      <c r="U1467">
        <v>0</v>
      </c>
      <c r="V1467">
        <v>2.6124423064357001</v>
      </c>
      <c r="W1467">
        <v>95.783276756886593</v>
      </c>
    </row>
    <row r="1468" spans="1:23" x14ac:dyDescent="0.3">
      <c r="A1468" t="s">
        <v>374</v>
      </c>
      <c r="B1468" t="s">
        <v>12</v>
      </c>
      <c r="C1468" t="s">
        <v>29</v>
      </c>
      <c r="D1468" t="s">
        <v>332</v>
      </c>
      <c r="E1468" t="s">
        <v>54</v>
      </c>
      <c r="F1468">
        <v>9.4527253349774103</v>
      </c>
      <c r="G1468">
        <v>9.20647469479003</v>
      </c>
      <c r="H1468">
        <v>0.20119527424688899</v>
      </c>
      <c r="I1468">
        <v>0.14045175411586899</v>
      </c>
      <c r="J1468">
        <v>0.40339758262201098</v>
      </c>
      <c r="K1468">
        <v>39.364130698807401</v>
      </c>
      <c r="L1468">
        <v>1.18827379272436E-2</v>
      </c>
      <c r="M1468">
        <v>0.78036711019800298</v>
      </c>
      <c r="N1468">
        <v>6.2472748847687303</v>
      </c>
      <c r="O1468">
        <v>47.8325658419501</v>
      </c>
      <c r="P1468">
        <v>8.8597706408961407</v>
      </c>
      <c r="Q1468">
        <v>3.2427963360215299</v>
      </c>
      <c r="R1468">
        <v>15.5021397940928</v>
      </c>
      <c r="S1468">
        <v>197.73579303324999</v>
      </c>
      <c r="T1468">
        <v>0</v>
      </c>
      <c r="U1468">
        <v>0</v>
      </c>
      <c r="V1468">
        <v>2.6908998150165302</v>
      </c>
      <c r="W1468">
        <v>93.815140230079706</v>
      </c>
    </row>
    <row r="1469" spans="1:23" x14ac:dyDescent="0.3">
      <c r="A1469" t="s">
        <v>374</v>
      </c>
      <c r="B1469" t="s">
        <v>12</v>
      </c>
      <c r="C1469" t="s">
        <v>29</v>
      </c>
      <c r="D1469" t="s">
        <v>332</v>
      </c>
      <c r="E1469" t="s">
        <v>55</v>
      </c>
      <c r="F1469">
        <v>9.5681661737522496</v>
      </c>
      <c r="G1469">
        <v>9.3232013936948306</v>
      </c>
      <c r="H1469">
        <v>0.20985953154581599</v>
      </c>
      <c r="I1469">
        <v>0.13896077118779299</v>
      </c>
      <c r="J1469">
        <v>0.37158509497857001</v>
      </c>
      <c r="K1469">
        <v>39.799937419290004</v>
      </c>
      <c r="L1469">
        <v>1.1490046138079101E-2</v>
      </c>
      <c r="M1469">
        <v>0.70126233242063896</v>
      </c>
      <c r="N1469">
        <v>5.7400945933950096</v>
      </c>
      <c r="O1469">
        <v>43.243046121416398</v>
      </c>
      <c r="P1469">
        <v>9.0650753477471007</v>
      </c>
      <c r="Q1469">
        <v>3.31731356033539</v>
      </c>
      <c r="R1469">
        <v>15.8621101257571</v>
      </c>
      <c r="S1469">
        <v>197.73579303324999</v>
      </c>
      <c r="T1469">
        <v>0</v>
      </c>
      <c r="U1469">
        <v>0</v>
      </c>
      <c r="V1469">
        <v>2.8102860391640299</v>
      </c>
      <c r="W1469">
        <v>92.076656295803701</v>
      </c>
    </row>
    <row r="1470" spans="1:23" x14ac:dyDescent="0.3">
      <c r="A1470" t="s">
        <v>374</v>
      </c>
      <c r="B1470" t="s">
        <v>12</v>
      </c>
      <c r="C1470" t="s">
        <v>29</v>
      </c>
      <c r="D1470" t="s">
        <v>333</v>
      </c>
      <c r="E1470" t="s">
        <v>56</v>
      </c>
      <c r="F1470">
        <v>7.9401034854619299</v>
      </c>
      <c r="G1470">
        <v>7.7268504954994501</v>
      </c>
      <c r="H1470">
        <v>0.18679790491901199</v>
      </c>
      <c r="I1470">
        <v>0.11299096404700799</v>
      </c>
      <c r="J1470">
        <v>0.220616017301769</v>
      </c>
      <c r="K1470">
        <v>34.055345899659201</v>
      </c>
      <c r="L1470">
        <v>1.0097834737783799E-2</v>
      </c>
      <c r="M1470">
        <v>0.39618561105312999</v>
      </c>
      <c r="N1470">
        <v>3.23761854061001</v>
      </c>
      <c r="O1470">
        <v>22.3202052442469</v>
      </c>
      <c r="P1470">
        <v>7.3176191066964904</v>
      </c>
      <c r="Q1470">
        <v>2.65649401902798</v>
      </c>
      <c r="R1470">
        <v>12.8290318948223</v>
      </c>
      <c r="S1470">
        <v>177.13313600557399</v>
      </c>
      <c r="T1470">
        <v>0</v>
      </c>
      <c r="U1470">
        <v>0</v>
      </c>
      <c r="V1470">
        <v>2.5008346935547601</v>
      </c>
      <c r="W1470">
        <v>75.2573057406929</v>
      </c>
    </row>
    <row r="1471" spans="1:23" x14ac:dyDescent="0.3">
      <c r="A1471" t="s">
        <v>374</v>
      </c>
      <c r="B1471" t="s">
        <v>12</v>
      </c>
      <c r="C1471" t="s">
        <v>29</v>
      </c>
      <c r="D1471" t="s">
        <v>333</v>
      </c>
      <c r="E1471" t="s">
        <v>57</v>
      </c>
      <c r="F1471">
        <v>8.2137772462534198</v>
      </c>
      <c r="G1471">
        <v>7.99741589157553</v>
      </c>
      <c r="H1471">
        <v>0.22446780367069299</v>
      </c>
      <c r="I1471">
        <v>0.12228429005101001</v>
      </c>
      <c r="J1471">
        <v>0.24367435031408199</v>
      </c>
      <c r="K1471">
        <v>36.563562566908601</v>
      </c>
      <c r="L1471">
        <v>1.1117794665875201E-2</v>
      </c>
      <c r="M1471">
        <v>0.45135957639417501</v>
      </c>
      <c r="N1471">
        <v>3.68898217468923</v>
      </c>
      <c r="O1471">
        <v>25.4751548577763</v>
      </c>
      <c r="P1471">
        <v>7.87830068171347</v>
      </c>
      <c r="Q1471">
        <v>2.85730356419112</v>
      </c>
      <c r="R1471">
        <v>13.8152321472973</v>
      </c>
      <c r="S1471">
        <v>177.13313600557399</v>
      </c>
      <c r="T1471">
        <v>0</v>
      </c>
      <c r="U1471">
        <v>0</v>
      </c>
      <c r="V1471">
        <v>3.0003440649424298</v>
      </c>
      <c r="W1471">
        <v>82.499200596279294</v>
      </c>
    </row>
    <row r="1472" spans="1:23" x14ac:dyDescent="0.3">
      <c r="A1472" t="s">
        <v>374</v>
      </c>
      <c r="B1472" t="s">
        <v>12</v>
      </c>
      <c r="C1472" t="s">
        <v>29</v>
      </c>
      <c r="D1472" t="s">
        <v>333</v>
      </c>
      <c r="E1472" t="s">
        <v>58</v>
      </c>
      <c r="F1472">
        <v>8.0547841586979505</v>
      </c>
      <c r="G1472">
        <v>7.8383091367689399</v>
      </c>
      <c r="H1472">
        <v>0.20959977702556601</v>
      </c>
      <c r="I1472">
        <v>0.12233720450813899</v>
      </c>
      <c r="J1472">
        <v>0.24723309745674499</v>
      </c>
      <c r="K1472">
        <v>36.400499667475302</v>
      </c>
      <c r="L1472">
        <v>1.1206058134679901E-2</v>
      </c>
      <c r="M1472">
        <v>0.46369282498873499</v>
      </c>
      <c r="N1472">
        <v>3.77364054883672</v>
      </c>
      <c r="O1472">
        <v>26.096557597547498</v>
      </c>
      <c r="P1472">
        <v>7.8573422461157003</v>
      </c>
      <c r="Q1472">
        <v>2.8500354060614801</v>
      </c>
      <c r="R1472">
        <v>13.7780852933021</v>
      </c>
      <c r="S1472">
        <v>177.13313600557399</v>
      </c>
      <c r="T1472">
        <v>0</v>
      </c>
      <c r="U1472">
        <v>0</v>
      </c>
      <c r="V1472">
        <v>2.8056991553574901</v>
      </c>
      <c r="W1472">
        <v>82.945670410057801</v>
      </c>
    </row>
    <row r="1473" spans="1:23" x14ac:dyDescent="0.3">
      <c r="A1473" t="s">
        <v>374</v>
      </c>
      <c r="B1473" t="s">
        <v>12</v>
      </c>
      <c r="C1473" t="s">
        <v>29</v>
      </c>
      <c r="D1473" t="s">
        <v>333</v>
      </c>
      <c r="E1473" t="s">
        <v>59</v>
      </c>
      <c r="F1473">
        <v>8.9686528318252705</v>
      </c>
      <c r="G1473">
        <v>8.7521005083071906</v>
      </c>
      <c r="H1473">
        <v>0.20856306165685501</v>
      </c>
      <c r="I1473">
        <v>0.123552084569025</v>
      </c>
      <c r="J1473">
        <v>0.23849589648974001</v>
      </c>
      <c r="K1473">
        <v>37.532072440953698</v>
      </c>
      <c r="L1473">
        <v>1.09559869289784E-2</v>
      </c>
      <c r="M1473">
        <v>0.41971056856317801</v>
      </c>
      <c r="N1473">
        <v>3.4417697865468702</v>
      </c>
      <c r="O1473">
        <v>23.7013367184529</v>
      </c>
      <c r="P1473">
        <v>8.0218815643009709</v>
      </c>
      <c r="Q1473">
        <v>2.9105222018807599</v>
      </c>
      <c r="R1473">
        <v>14.0656617384321</v>
      </c>
      <c r="S1473">
        <v>177.13313600557399</v>
      </c>
      <c r="T1473">
        <v>0</v>
      </c>
      <c r="U1473">
        <v>0</v>
      </c>
      <c r="V1473">
        <v>2.7973581659559401</v>
      </c>
      <c r="W1473">
        <v>81.768561251298394</v>
      </c>
    </row>
    <row r="1474" spans="1:23" x14ac:dyDescent="0.3">
      <c r="A1474" t="s">
        <v>374</v>
      </c>
      <c r="B1474" t="s">
        <v>12</v>
      </c>
      <c r="C1474" t="s">
        <v>29</v>
      </c>
      <c r="D1474" t="s">
        <v>334</v>
      </c>
      <c r="E1474" t="s">
        <v>60</v>
      </c>
      <c r="F1474">
        <v>8.3224966419715507</v>
      </c>
      <c r="G1474">
        <v>8.1643227810714798</v>
      </c>
      <c r="H1474">
        <v>0.15908785874109699</v>
      </c>
      <c r="I1474">
        <v>9.5052386603338701E-2</v>
      </c>
      <c r="J1474">
        <v>0.18534759397776099</v>
      </c>
      <c r="K1474">
        <v>27.798541603798601</v>
      </c>
      <c r="L1474">
        <v>7.2114220663702603E-3</v>
      </c>
      <c r="M1474">
        <v>0.29029705958312502</v>
      </c>
      <c r="N1474">
        <v>2.1759458254679198</v>
      </c>
      <c r="O1474">
        <v>15.3143472107186</v>
      </c>
      <c r="P1474">
        <v>5.3569973125688097</v>
      </c>
      <c r="Q1474">
        <v>1.91295684217226</v>
      </c>
      <c r="R1474">
        <v>9.4220367038297592</v>
      </c>
      <c r="S1474">
        <v>127.795245818821</v>
      </c>
      <c r="T1474">
        <v>0</v>
      </c>
      <c r="U1474">
        <v>0</v>
      </c>
      <c r="V1474">
        <v>2.14578047798567</v>
      </c>
      <c r="W1474">
        <v>59.884469583824199</v>
      </c>
    </row>
    <row r="1475" spans="1:23" x14ac:dyDescent="0.3">
      <c r="A1475" t="s">
        <v>374</v>
      </c>
      <c r="B1475" t="s">
        <v>12</v>
      </c>
      <c r="C1475" t="s">
        <v>29</v>
      </c>
      <c r="D1475" t="s">
        <v>334</v>
      </c>
      <c r="E1475" t="s">
        <v>61</v>
      </c>
      <c r="F1475">
        <v>7.7127483415059901</v>
      </c>
      <c r="G1475">
        <v>7.5532957408791104</v>
      </c>
      <c r="H1475">
        <v>0.17075764243649</v>
      </c>
      <c r="I1475">
        <v>9.9898958697960505E-2</v>
      </c>
      <c r="J1475">
        <v>0.18514752689657299</v>
      </c>
      <c r="K1475">
        <v>28.8266474776681</v>
      </c>
      <c r="L1475">
        <v>7.8433031943678094E-3</v>
      </c>
      <c r="M1475">
        <v>0.30811845280509997</v>
      </c>
      <c r="N1475">
        <v>2.4223551041198901</v>
      </c>
      <c r="O1475">
        <v>16.810052205447601</v>
      </c>
      <c r="P1475">
        <v>5.6940957317491403</v>
      </c>
      <c r="Q1475">
        <v>2.0277748630604102</v>
      </c>
      <c r="R1475">
        <v>10.021493516472599</v>
      </c>
      <c r="S1475">
        <v>127.795245818821</v>
      </c>
      <c r="T1475">
        <v>0</v>
      </c>
      <c r="U1475">
        <v>0</v>
      </c>
      <c r="V1475">
        <v>2.3053083568145301</v>
      </c>
      <c r="W1475">
        <v>64.644644805304196</v>
      </c>
    </row>
    <row r="1476" spans="1:23" x14ac:dyDescent="0.3">
      <c r="A1476" t="s">
        <v>374</v>
      </c>
      <c r="B1476" t="s">
        <v>12</v>
      </c>
      <c r="C1476" t="s">
        <v>29</v>
      </c>
      <c r="D1476" t="s">
        <v>334</v>
      </c>
      <c r="E1476" t="s">
        <v>62</v>
      </c>
      <c r="F1476">
        <v>7.27451965228102</v>
      </c>
      <c r="G1476">
        <v>7.1150528913672604</v>
      </c>
      <c r="H1476">
        <v>0.176308647487187</v>
      </c>
      <c r="I1476">
        <v>0.100160974408067</v>
      </c>
      <c r="J1476">
        <v>0.18317345988579201</v>
      </c>
      <c r="K1476">
        <v>28.6877896813258</v>
      </c>
      <c r="L1476">
        <v>8.0068026681444308E-3</v>
      </c>
      <c r="M1476">
        <v>0.31441495360014599</v>
      </c>
      <c r="N1476">
        <v>2.5101136815362999</v>
      </c>
      <c r="O1476">
        <v>17.332874461902801</v>
      </c>
      <c r="P1476">
        <v>5.72756855155047</v>
      </c>
      <c r="Q1476">
        <v>2.0378772248974899</v>
      </c>
      <c r="R1476">
        <v>10.0825496881471</v>
      </c>
      <c r="S1476">
        <v>127.795245818821</v>
      </c>
      <c r="T1476">
        <v>0</v>
      </c>
      <c r="U1476">
        <v>0</v>
      </c>
      <c r="V1476">
        <v>2.3803215469785801</v>
      </c>
      <c r="W1476">
        <v>65.635504053826494</v>
      </c>
    </row>
    <row r="1477" spans="1:23" x14ac:dyDescent="0.3">
      <c r="A1477" t="s">
        <v>374</v>
      </c>
      <c r="B1477" t="s">
        <v>12</v>
      </c>
      <c r="C1477" t="s">
        <v>29</v>
      </c>
      <c r="D1477" t="s">
        <v>334</v>
      </c>
      <c r="E1477" t="s">
        <v>63</v>
      </c>
      <c r="F1477">
        <v>8.5514092666340904</v>
      </c>
      <c r="G1477">
        <v>8.3902457723413502</v>
      </c>
      <c r="H1477">
        <v>0.18952810251270999</v>
      </c>
      <c r="I1477">
        <v>0.10590171060392101</v>
      </c>
      <c r="J1477">
        <v>0.189439112996201</v>
      </c>
      <c r="K1477">
        <v>30.879752394100599</v>
      </c>
      <c r="L1477">
        <v>8.0592092215755803E-3</v>
      </c>
      <c r="M1477">
        <v>0.297953457092136</v>
      </c>
      <c r="N1477">
        <v>2.3488431078407599</v>
      </c>
      <c r="O1477">
        <v>16.327005390415501</v>
      </c>
      <c r="P1477">
        <v>6.0785252412308104</v>
      </c>
      <c r="Q1477">
        <v>2.16664164298161</v>
      </c>
      <c r="R1477">
        <v>10.6957665046162</v>
      </c>
      <c r="S1477">
        <v>127.795245818821</v>
      </c>
      <c r="T1477">
        <v>0</v>
      </c>
      <c r="U1477">
        <v>0</v>
      </c>
      <c r="V1477">
        <v>2.5636905517605801</v>
      </c>
      <c r="W1477">
        <v>67.259005750848004</v>
      </c>
    </row>
    <row r="1478" spans="1:23" x14ac:dyDescent="0.3">
      <c r="A1478" t="s">
        <v>374</v>
      </c>
      <c r="B1478" t="s">
        <v>12</v>
      </c>
      <c r="C1478" t="s">
        <v>29</v>
      </c>
      <c r="D1478" t="s">
        <v>335</v>
      </c>
      <c r="E1478" t="s">
        <v>64</v>
      </c>
      <c r="F1478">
        <v>8.9442123168886702</v>
      </c>
      <c r="G1478">
        <v>8.7934744954219095</v>
      </c>
      <c r="H1478">
        <v>0.18593197340548401</v>
      </c>
      <c r="I1478">
        <v>0.102329926403823</v>
      </c>
      <c r="J1478">
        <v>0.181403450451707</v>
      </c>
      <c r="K1478">
        <v>29.149600320971899</v>
      </c>
      <c r="L1478">
        <v>7.8696787929699707E-3</v>
      </c>
      <c r="M1478">
        <v>0.253247585293914</v>
      </c>
      <c r="N1478">
        <v>1.8331357367663901</v>
      </c>
      <c r="O1478">
        <v>13.811412854030699</v>
      </c>
      <c r="P1478">
        <v>5.96261536233669</v>
      </c>
      <c r="Q1478">
        <v>1.97176503406104</v>
      </c>
      <c r="R1478">
        <v>10.7074653370045</v>
      </c>
      <c r="S1478">
        <v>118.541094357094</v>
      </c>
      <c r="T1478">
        <v>0</v>
      </c>
      <c r="U1478">
        <v>0</v>
      </c>
      <c r="V1478">
        <v>2.4857957605108001</v>
      </c>
      <c r="W1478">
        <v>59.691861335953497</v>
      </c>
    </row>
    <row r="1479" spans="1:23" x14ac:dyDescent="0.3">
      <c r="A1479" t="s">
        <v>374</v>
      </c>
      <c r="B1479" t="s">
        <v>12</v>
      </c>
      <c r="C1479" t="s">
        <v>29</v>
      </c>
      <c r="D1479" t="s">
        <v>335</v>
      </c>
      <c r="E1479" t="s">
        <v>65</v>
      </c>
      <c r="F1479">
        <v>8.1553869728546093</v>
      </c>
      <c r="G1479">
        <v>8.0033601595028703</v>
      </c>
      <c r="H1479">
        <v>0.20942295929125501</v>
      </c>
      <c r="I1479">
        <v>0.107763614170289</v>
      </c>
      <c r="J1479">
        <v>0.176012901411428</v>
      </c>
      <c r="K1479">
        <v>30.2940604811863</v>
      </c>
      <c r="L1479">
        <v>8.5809567001049001E-3</v>
      </c>
      <c r="M1479">
        <v>0.26199949159541203</v>
      </c>
      <c r="N1479">
        <v>2.0452431452978801</v>
      </c>
      <c r="O1479">
        <v>15.079310644745</v>
      </c>
      <c r="P1479">
        <v>6.3872009127160299</v>
      </c>
      <c r="Q1479">
        <v>2.10450427104941</v>
      </c>
      <c r="R1479">
        <v>11.479034386977499</v>
      </c>
      <c r="S1479">
        <v>118.541094357094</v>
      </c>
      <c r="T1479">
        <v>0</v>
      </c>
      <c r="U1479">
        <v>0</v>
      </c>
      <c r="V1479">
        <v>2.7979387088163898</v>
      </c>
      <c r="W1479">
        <v>64.859295394914795</v>
      </c>
    </row>
    <row r="1480" spans="1:23" x14ac:dyDescent="0.3">
      <c r="A1480" t="s">
        <v>374</v>
      </c>
      <c r="B1480" t="s">
        <v>12</v>
      </c>
      <c r="C1480" t="s">
        <v>29</v>
      </c>
      <c r="D1480" t="s">
        <v>335</v>
      </c>
      <c r="E1480" t="s">
        <v>66</v>
      </c>
      <c r="F1480">
        <v>7.4624335445709997</v>
      </c>
      <c r="G1480">
        <v>7.3109792131451501</v>
      </c>
      <c r="H1480">
        <v>0.223948937341966</v>
      </c>
      <c r="I1480">
        <v>0.10663554265282101</v>
      </c>
      <c r="J1480">
        <v>0.16624350949115099</v>
      </c>
      <c r="K1480">
        <v>29.762135735549698</v>
      </c>
      <c r="L1480">
        <v>8.6085419792177095E-3</v>
      </c>
      <c r="M1480">
        <v>0.25431511151262798</v>
      </c>
      <c r="N1480">
        <v>2.0569644587918701</v>
      </c>
      <c r="O1480">
        <v>15.0244791168103</v>
      </c>
      <c r="P1480">
        <v>6.3764641678380496</v>
      </c>
      <c r="Q1480">
        <v>2.09847547162647</v>
      </c>
      <c r="R1480">
        <v>11.4626997420613</v>
      </c>
      <c r="S1480">
        <v>118.541094357094</v>
      </c>
      <c r="T1480">
        <v>0</v>
      </c>
      <c r="U1480">
        <v>0</v>
      </c>
      <c r="V1480">
        <v>2.99033543917262</v>
      </c>
      <c r="W1480">
        <v>64.987664404182397</v>
      </c>
    </row>
    <row r="1481" spans="1:23" x14ac:dyDescent="0.3">
      <c r="A1481" t="s">
        <v>374</v>
      </c>
      <c r="B1481" t="s">
        <v>12</v>
      </c>
      <c r="C1481" t="s">
        <v>29</v>
      </c>
      <c r="D1481" t="s">
        <v>335</v>
      </c>
      <c r="E1481" t="s">
        <v>67</v>
      </c>
      <c r="F1481">
        <v>7.9280689759286096</v>
      </c>
      <c r="G1481">
        <v>7.7766085823145596</v>
      </c>
      <c r="H1481">
        <v>0.22424423909267999</v>
      </c>
      <c r="I1481">
        <v>0.10686666966491699</v>
      </c>
      <c r="J1481">
        <v>0.164272564134197</v>
      </c>
      <c r="K1481">
        <v>30.057480355051801</v>
      </c>
      <c r="L1481">
        <v>8.3949032201088205E-3</v>
      </c>
      <c r="M1481">
        <v>0.236195966452387</v>
      </c>
      <c r="N1481">
        <v>1.8900397624051699</v>
      </c>
      <c r="O1481">
        <v>13.907398602512499</v>
      </c>
      <c r="P1481">
        <v>6.3895888453563296</v>
      </c>
      <c r="Q1481">
        <v>2.1056968091087298</v>
      </c>
      <c r="R1481">
        <v>11.482846452525701</v>
      </c>
      <c r="S1481">
        <v>118.541094357094</v>
      </c>
      <c r="T1481">
        <v>0</v>
      </c>
      <c r="U1481">
        <v>0</v>
      </c>
      <c r="V1481">
        <v>2.9967015025410899</v>
      </c>
      <c r="W1481">
        <v>63.697301723285399</v>
      </c>
    </row>
    <row r="1482" spans="1:23" x14ac:dyDescent="0.3">
      <c r="A1482" t="s">
        <v>374</v>
      </c>
      <c r="B1482" t="s">
        <v>12</v>
      </c>
      <c r="C1482" t="s">
        <v>29</v>
      </c>
      <c r="D1482" t="s">
        <v>336</v>
      </c>
      <c r="E1482" t="s">
        <v>68</v>
      </c>
      <c r="F1482">
        <v>6.7397182438816197</v>
      </c>
      <c r="G1482">
        <v>6.5968703432809104</v>
      </c>
      <c r="H1482">
        <v>0.19394516527581401</v>
      </c>
      <c r="I1482">
        <v>0.107711354515256</v>
      </c>
      <c r="J1482">
        <v>0.12561926960648701</v>
      </c>
      <c r="K1482">
        <v>27.276586589946</v>
      </c>
      <c r="L1482">
        <v>7.5113187138466401E-3</v>
      </c>
      <c r="M1482">
        <v>0.176304405982081</v>
      </c>
      <c r="N1482">
        <v>1.16710465872448</v>
      </c>
      <c r="O1482">
        <v>10.008823098278301</v>
      </c>
      <c r="P1482">
        <v>5.1676214199106099</v>
      </c>
      <c r="Q1482">
        <v>1.6356140351017501</v>
      </c>
      <c r="R1482">
        <v>9.3405771456477993</v>
      </c>
      <c r="S1482">
        <v>110.78705210519</v>
      </c>
      <c r="T1482">
        <v>0</v>
      </c>
      <c r="U1482">
        <v>0</v>
      </c>
      <c r="V1482">
        <v>2.63264318947554</v>
      </c>
      <c r="W1482">
        <v>56.416377511302201</v>
      </c>
    </row>
    <row r="1483" spans="1:23" x14ac:dyDescent="0.3">
      <c r="A1483" t="s">
        <v>374</v>
      </c>
      <c r="B1483" t="s">
        <v>12</v>
      </c>
      <c r="C1483" t="s">
        <v>29</v>
      </c>
      <c r="D1483" t="s">
        <v>336</v>
      </c>
      <c r="E1483" t="s">
        <v>69</v>
      </c>
      <c r="F1483">
        <v>6.1861453564326201</v>
      </c>
      <c r="G1483">
        <v>6.0429438731316596</v>
      </c>
      <c r="H1483">
        <v>0.29053516331861401</v>
      </c>
      <c r="I1483">
        <v>0.109705711315951</v>
      </c>
      <c r="J1483">
        <v>0.119372060608657</v>
      </c>
      <c r="K1483">
        <v>27.539192048915702</v>
      </c>
      <c r="L1483">
        <v>7.8001473427703697E-3</v>
      </c>
      <c r="M1483">
        <v>0.17891418246832</v>
      </c>
      <c r="N1483">
        <v>1.24241670781626</v>
      </c>
      <c r="O1483">
        <v>10.5290734288515</v>
      </c>
      <c r="P1483">
        <v>5.3027993838624097</v>
      </c>
      <c r="Q1483">
        <v>1.67382699462188</v>
      </c>
      <c r="R1483">
        <v>9.5903142426048902</v>
      </c>
      <c r="S1483">
        <v>110.78705210519</v>
      </c>
      <c r="T1483">
        <v>0</v>
      </c>
      <c r="U1483">
        <v>0</v>
      </c>
      <c r="V1483">
        <v>3.9359598807938898</v>
      </c>
      <c r="W1483">
        <v>58.515014523814799</v>
      </c>
    </row>
    <row r="1484" spans="1:23" x14ac:dyDescent="0.3">
      <c r="A1484" t="s">
        <v>374</v>
      </c>
      <c r="B1484" t="s">
        <v>12</v>
      </c>
      <c r="C1484" t="s">
        <v>29</v>
      </c>
      <c r="D1484" t="s">
        <v>336</v>
      </c>
      <c r="E1484" t="s">
        <v>70</v>
      </c>
      <c r="F1484">
        <v>5.8659835941334402</v>
      </c>
      <c r="G1484">
        <v>5.7231054915884298</v>
      </c>
      <c r="H1484">
        <v>0.338546192255051</v>
      </c>
      <c r="I1484">
        <v>0.108915736801188</v>
      </c>
      <c r="J1484">
        <v>0.11529929241053199</v>
      </c>
      <c r="K1484">
        <v>27.235380919497999</v>
      </c>
      <c r="L1484">
        <v>7.8084577890577597E-3</v>
      </c>
      <c r="M1484">
        <v>0.178357511897939</v>
      </c>
      <c r="N1484">
        <v>1.26019305166853</v>
      </c>
      <c r="O1484">
        <v>10.6336109928122</v>
      </c>
      <c r="P1484">
        <v>5.2790956553379296</v>
      </c>
      <c r="Q1484">
        <v>1.66455858617071</v>
      </c>
      <c r="R1484">
        <v>9.5495546659417396</v>
      </c>
      <c r="S1484">
        <v>110.78705210519</v>
      </c>
      <c r="T1484">
        <v>0</v>
      </c>
      <c r="U1484">
        <v>0</v>
      </c>
      <c r="V1484">
        <v>4.5839580579473598</v>
      </c>
      <c r="W1484">
        <v>58.553275394710901</v>
      </c>
    </row>
    <row r="1485" spans="1:23" x14ac:dyDescent="0.3">
      <c r="A1485" t="s">
        <v>374</v>
      </c>
      <c r="B1485" t="s">
        <v>12</v>
      </c>
      <c r="C1485" t="s">
        <v>29</v>
      </c>
      <c r="D1485" t="s">
        <v>336</v>
      </c>
      <c r="E1485" t="s">
        <v>71</v>
      </c>
      <c r="F1485">
        <v>6.9554527335835603</v>
      </c>
      <c r="G1485">
        <v>6.8112790480571404</v>
      </c>
      <c r="H1485">
        <v>0.34656890641160698</v>
      </c>
      <c r="I1485">
        <v>0.11240577562592299</v>
      </c>
      <c r="J1485">
        <v>0.12853938858387201</v>
      </c>
      <c r="K1485">
        <v>28.466654937222199</v>
      </c>
      <c r="L1485">
        <v>7.8238361108226399E-3</v>
      </c>
      <c r="M1485">
        <v>0.17891033097886</v>
      </c>
      <c r="N1485">
        <v>1.2006788540829501</v>
      </c>
      <c r="O1485">
        <v>10.26914702873</v>
      </c>
      <c r="P1485">
        <v>5.4050748347456503</v>
      </c>
      <c r="Q1485">
        <v>1.71002193204263</v>
      </c>
      <c r="R1485">
        <v>9.7706643692868091</v>
      </c>
      <c r="S1485">
        <v>110.78705210519</v>
      </c>
      <c r="T1485">
        <v>0</v>
      </c>
      <c r="U1485">
        <v>0</v>
      </c>
      <c r="V1485">
        <v>4.6935967016929903</v>
      </c>
      <c r="W1485">
        <v>58.830694976138801</v>
      </c>
    </row>
    <row r="1486" spans="1:23" x14ac:dyDescent="0.3">
      <c r="A1486" t="s">
        <v>374</v>
      </c>
      <c r="B1486" t="s">
        <v>12</v>
      </c>
      <c r="C1486" t="s">
        <v>29</v>
      </c>
      <c r="D1486" t="s">
        <v>337</v>
      </c>
      <c r="E1486" t="s">
        <v>72</v>
      </c>
      <c r="F1486">
        <v>6.71238597571468</v>
      </c>
      <c r="G1486">
        <v>6.5687980100106902</v>
      </c>
      <c r="H1486">
        <v>0.33081727014141799</v>
      </c>
      <c r="I1486">
        <v>0.113332543056662</v>
      </c>
      <c r="J1486">
        <v>0.12934288911838099</v>
      </c>
      <c r="K1486">
        <v>27.149767685844399</v>
      </c>
      <c r="L1486">
        <v>6.6700320043058597E-3</v>
      </c>
      <c r="M1486">
        <v>0.1555364168792</v>
      </c>
      <c r="N1486">
        <v>1.0029131311122701</v>
      </c>
      <c r="O1486">
        <v>9.0135130511560799</v>
      </c>
      <c r="P1486">
        <v>5.88070825834785</v>
      </c>
      <c r="Q1486">
        <v>1.6943536618545001</v>
      </c>
      <c r="R1486">
        <v>10.8655724938784</v>
      </c>
      <c r="S1486">
        <v>109.933240898663</v>
      </c>
      <c r="T1486">
        <v>0</v>
      </c>
      <c r="U1486">
        <v>0</v>
      </c>
      <c r="V1486">
        <v>4.5240089770954102</v>
      </c>
      <c r="W1486">
        <v>55.236476062687998</v>
      </c>
    </row>
    <row r="1487" spans="1:23" x14ac:dyDescent="0.3">
      <c r="A1487" t="s">
        <v>374</v>
      </c>
      <c r="B1487" t="s">
        <v>12</v>
      </c>
      <c r="C1487" t="s">
        <v>29</v>
      </c>
      <c r="D1487" t="s">
        <v>337</v>
      </c>
      <c r="E1487" t="s">
        <v>73</v>
      </c>
      <c r="F1487">
        <v>6.0954600834293098</v>
      </c>
      <c r="G1487">
        <v>5.9502519292587204</v>
      </c>
      <c r="H1487">
        <v>0.39804495752063002</v>
      </c>
      <c r="I1487">
        <v>0.120411130458075</v>
      </c>
      <c r="J1487">
        <v>0.120212989304878</v>
      </c>
      <c r="K1487">
        <v>28.485212589790301</v>
      </c>
      <c r="L1487">
        <v>7.2670099742364802E-3</v>
      </c>
      <c r="M1487">
        <v>0.15485552466649399</v>
      </c>
      <c r="N1487">
        <v>1.10263906283774</v>
      </c>
      <c r="O1487">
        <v>9.6973019950673702</v>
      </c>
      <c r="P1487">
        <v>6.3324284293828201</v>
      </c>
      <c r="Q1487">
        <v>1.8171522515187399</v>
      </c>
      <c r="R1487">
        <v>11.7089512198246</v>
      </c>
      <c r="S1487">
        <v>109.933240898663</v>
      </c>
      <c r="T1487">
        <v>0</v>
      </c>
      <c r="U1487">
        <v>0</v>
      </c>
      <c r="V1487">
        <v>5.4423453472885202</v>
      </c>
      <c r="W1487">
        <v>60.008209361084297</v>
      </c>
    </row>
    <row r="1488" spans="1:23" x14ac:dyDescent="0.3">
      <c r="A1488" t="s">
        <v>374</v>
      </c>
      <c r="B1488" t="s">
        <v>12</v>
      </c>
      <c r="C1488" t="s">
        <v>29</v>
      </c>
      <c r="D1488" t="s">
        <v>337</v>
      </c>
      <c r="E1488" t="s">
        <v>74</v>
      </c>
      <c r="F1488">
        <v>5.7120494783794502</v>
      </c>
      <c r="G1488">
        <v>5.5671989133402597</v>
      </c>
      <c r="H1488">
        <v>0.43450166092632397</v>
      </c>
      <c r="I1488">
        <v>0.119658094005421</v>
      </c>
      <c r="J1488">
        <v>0.114568901038912</v>
      </c>
      <c r="K1488">
        <v>28.168046692007799</v>
      </c>
      <c r="L1488">
        <v>7.2986540659122504E-3</v>
      </c>
      <c r="M1488">
        <v>0.15303232273619199</v>
      </c>
      <c r="N1488">
        <v>1.12004481430238</v>
      </c>
      <c r="O1488">
        <v>9.7890350469115202</v>
      </c>
      <c r="P1488">
        <v>6.3170672328195003</v>
      </c>
      <c r="Q1488">
        <v>1.81066252259992</v>
      </c>
      <c r="R1488">
        <v>11.6830252247735</v>
      </c>
      <c r="S1488">
        <v>109.933240898663</v>
      </c>
      <c r="T1488">
        <v>0</v>
      </c>
      <c r="U1488">
        <v>0</v>
      </c>
      <c r="V1488">
        <v>5.9399117207077499</v>
      </c>
      <c r="W1488">
        <v>60.162799414677302</v>
      </c>
    </row>
    <row r="1489" spans="1:23" x14ac:dyDescent="0.3">
      <c r="A1489" t="s">
        <v>374</v>
      </c>
      <c r="B1489" t="s">
        <v>12</v>
      </c>
      <c r="C1489" t="s">
        <v>29</v>
      </c>
      <c r="D1489" t="s">
        <v>337</v>
      </c>
      <c r="E1489" t="s">
        <v>75</v>
      </c>
      <c r="F1489">
        <v>6.1948137655952502</v>
      </c>
      <c r="G1489">
        <v>6.05020282520523</v>
      </c>
      <c r="H1489">
        <v>0.44022529197770699</v>
      </c>
      <c r="I1489">
        <v>0.118295163623334</v>
      </c>
      <c r="J1489">
        <v>0.118910040399155</v>
      </c>
      <c r="K1489">
        <v>28.0935155847183</v>
      </c>
      <c r="L1489">
        <v>7.0445724651259497E-3</v>
      </c>
      <c r="M1489">
        <v>0.14591262507719799</v>
      </c>
      <c r="N1489">
        <v>1.0369001114410401</v>
      </c>
      <c r="O1489">
        <v>9.1385145673276291</v>
      </c>
      <c r="P1489">
        <v>6.2169966678598101</v>
      </c>
      <c r="Q1489">
        <v>1.78504863635441</v>
      </c>
      <c r="R1489">
        <v>11.4942994677188</v>
      </c>
      <c r="S1489">
        <v>109.933240898663</v>
      </c>
      <c r="T1489">
        <v>0</v>
      </c>
      <c r="U1489">
        <v>0</v>
      </c>
      <c r="V1489">
        <v>6.0187428148976201</v>
      </c>
      <c r="W1489">
        <v>58.386646665859899</v>
      </c>
    </row>
    <row r="1490" spans="1:23" x14ac:dyDescent="0.3">
      <c r="A1490" t="s">
        <v>374</v>
      </c>
      <c r="B1490" t="s">
        <v>12</v>
      </c>
      <c r="C1490" t="s">
        <v>29</v>
      </c>
      <c r="D1490" t="s">
        <v>338</v>
      </c>
      <c r="E1490" t="s">
        <v>76</v>
      </c>
      <c r="F1490">
        <v>6.2913566604196696</v>
      </c>
      <c r="G1490">
        <v>6.1604581786047996</v>
      </c>
      <c r="H1490">
        <v>0.50749635059668297</v>
      </c>
      <c r="I1490">
        <v>0.116223401268436</v>
      </c>
      <c r="J1490">
        <v>0.120665577244258</v>
      </c>
      <c r="K1490">
        <v>25.721453978621</v>
      </c>
      <c r="L1490">
        <v>6.6506277536591699E-3</v>
      </c>
      <c r="M1490">
        <v>0.11822697394715399</v>
      </c>
      <c r="N1490">
        <v>0.78029144188488397</v>
      </c>
      <c r="O1490">
        <v>8.0124215314160505</v>
      </c>
      <c r="P1490">
        <v>5.00053777423879</v>
      </c>
      <c r="Q1490">
        <v>1.4266361260201299</v>
      </c>
      <c r="R1490">
        <v>9.2336202835146004</v>
      </c>
      <c r="S1490">
        <v>96.720644315900998</v>
      </c>
      <c r="T1490">
        <v>0</v>
      </c>
      <c r="U1490">
        <v>0</v>
      </c>
      <c r="V1490">
        <v>6.9363681776570303</v>
      </c>
      <c r="W1490">
        <v>50.166288409331401</v>
      </c>
    </row>
    <row r="1491" spans="1:23" x14ac:dyDescent="0.3">
      <c r="A1491" t="s">
        <v>374</v>
      </c>
      <c r="B1491" t="s">
        <v>12</v>
      </c>
      <c r="C1491" t="s">
        <v>29</v>
      </c>
      <c r="D1491" t="s">
        <v>338</v>
      </c>
      <c r="E1491" t="s">
        <v>77</v>
      </c>
      <c r="F1491">
        <v>5.8846401176193801</v>
      </c>
      <c r="G1491">
        <v>5.7515831854859698</v>
      </c>
      <c r="H1491">
        <v>0.608632806414102</v>
      </c>
      <c r="I1491">
        <v>0.124895947570108</v>
      </c>
      <c r="J1491">
        <v>0.115673632551004</v>
      </c>
      <c r="K1491">
        <v>27.322902085373201</v>
      </c>
      <c r="L1491">
        <v>7.2881183578815201E-3</v>
      </c>
      <c r="M1491">
        <v>0.116799561013934</v>
      </c>
      <c r="N1491">
        <v>0.86392655837110799</v>
      </c>
      <c r="O1491">
        <v>8.7083456598976703</v>
      </c>
      <c r="P1491">
        <v>5.4313066233574903</v>
      </c>
      <c r="Q1491">
        <v>1.5433462030753899</v>
      </c>
      <c r="R1491">
        <v>10.0363717772741</v>
      </c>
      <c r="S1491">
        <v>96.720644315900998</v>
      </c>
      <c r="T1491">
        <v>0</v>
      </c>
      <c r="U1491">
        <v>0</v>
      </c>
      <c r="V1491">
        <v>8.3174079705984507</v>
      </c>
      <c r="W1491">
        <v>54.896650942925</v>
      </c>
    </row>
    <row r="1492" spans="1:23" x14ac:dyDescent="0.3">
      <c r="A1492" t="s">
        <v>374</v>
      </c>
      <c r="B1492" t="s">
        <v>12</v>
      </c>
      <c r="C1492" t="s">
        <v>29</v>
      </c>
      <c r="D1492" t="s">
        <v>338</v>
      </c>
      <c r="E1492" t="s">
        <v>78</v>
      </c>
      <c r="F1492">
        <v>5.5915462539567899</v>
      </c>
      <c r="G1492">
        <v>5.4588261341825799</v>
      </c>
      <c r="H1492">
        <v>0.63141915035639695</v>
      </c>
      <c r="I1492">
        <v>0.124077424706241</v>
      </c>
      <c r="J1492">
        <v>0.11139135396954999</v>
      </c>
      <c r="K1492">
        <v>27.036596566201801</v>
      </c>
      <c r="L1492">
        <v>7.2904406753534403E-3</v>
      </c>
      <c r="M1492">
        <v>0.114268101436416</v>
      </c>
      <c r="N1492">
        <v>0.87102272627951804</v>
      </c>
      <c r="O1492">
        <v>8.7374919434191192</v>
      </c>
      <c r="P1492">
        <v>5.4110916018233999</v>
      </c>
      <c r="Q1492">
        <v>1.5362296642943201</v>
      </c>
      <c r="R1492">
        <v>10.0006414191028</v>
      </c>
      <c r="S1492">
        <v>96.720644315900998</v>
      </c>
      <c r="T1492">
        <v>0</v>
      </c>
      <c r="U1492">
        <v>0</v>
      </c>
      <c r="V1492">
        <v>8.6282375572593804</v>
      </c>
      <c r="W1492">
        <v>54.862522851003803</v>
      </c>
    </row>
    <row r="1493" spans="1:23" x14ac:dyDescent="0.3">
      <c r="A1493" t="s">
        <v>374</v>
      </c>
      <c r="B1493" t="s">
        <v>12</v>
      </c>
      <c r="C1493" t="s">
        <v>29</v>
      </c>
      <c r="D1493" t="s">
        <v>338</v>
      </c>
      <c r="E1493" t="s">
        <v>79</v>
      </c>
      <c r="F1493">
        <v>5.9868462689345998</v>
      </c>
      <c r="G1493">
        <v>5.8534861488407097</v>
      </c>
      <c r="H1493">
        <v>0.59830094361830999</v>
      </c>
      <c r="I1493">
        <v>0.12606857439551999</v>
      </c>
      <c r="J1493">
        <v>0.115403698684847</v>
      </c>
      <c r="K1493">
        <v>27.601187438093099</v>
      </c>
      <c r="L1493">
        <v>7.2858271315770703E-3</v>
      </c>
      <c r="M1493">
        <v>0.11151206293249701</v>
      </c>
      <c r="N1493">
        <v>0.83049507069303996</v>
      </c>
      <c r="O1493">
        <v>8.3733495726498006</v>
      </c>
      <c r="P1493">
        <v>5.4873468319734</v>
      </c>
      <c r="Q1493">
        <v>1.5601896245498801</v>
      </c>
      <c r="R1493">
        <v>10.138841092056801</v>
      </c>
      <c r="S1493">
        <v>96.720644315900998</v>
      </c>
      <c r="T1493">
        <v>0</v>
      </c>
      <c r="U1493">
        <v>0</v>
      </c>
      <c r="V1493">
        <v>8.1766680603210293</v>
      </c>
      <c r="W1493">
        <v>55.009218096397802</v>
      </c>
    </row>
    <row r="1494" spans="1:23" x14ac:dyDescent="0.3">
      <c r="A1494" t="s">
        <v>374</v>
      </c>
      <c r="B1494" t="s">
        <v>12</v>
      </c>
      <c r="C1494" t="s">
        <v>29</v>
      </c>
      <c r="D1494" t="s">
        <v>339</v>
      </c>
      <c r="E1494" t="s">
        <v>80</v>
      </c>
      <c r="F1494">
        <v>5.6722215594373697</v>
      </c>
      <c r="G1494">
        <v>5.5568318602691802</v>
      </c>
      <c r="H1494">
        <v>0.54097552193084097</v>
      </c>
      <c r="I1494">
        <v>0.12176653011628601</v>
      </c>
      <c r="J1494">
        <v>0.117151971289609</v>
      </c>
      <c r="K1494">
        <v>23.391754385518102</v>
      </c>
      <c r="L1494">
        <v>6.0496383356006302E-3</v>
      </c>
      <c r="M1494">
        <v>0.100961889249939</v>
      </c>
      <c r="N1494">
        <v>0.65842840127286195</v>
      </c>
      <c r="O1494">
        <v>7.2743051757049697</v>
      </c>
      <c r="P1494">
        <v>4.7024416413942802</v>
      </c>
      <c r="Q1494">
        <v>1.28296107018646</v>
      </c>
      <c r="R1494">
        <v>8.7532141077094394</v>
      </c>
      <c r="S1494">
        <v>79.841313491257495</v>
      </c>
      <c r="T1494">
        <v>0</v>
      </c>
      <c r="U1494">
        <v>0</v>
      </c>
      <c r="V1494">
        <v>7.4421950212734496</v>
      </c>
      <c r="W1494">
        <v>47.955425311215301</v>
      </c>
    </row>
    <row r="1495" spans="1:23" x14ac:dyDescent="0.3">
      <c r="A1495" t="s">
        <v>374</v>
      </c>
      <c r="B1495" t="s">
        <v>12</v>
      </c>
      <c r="C1495" t="s">
        <v>29</v>
      </c>
      <c r="D1495" t="s">
        <v>339</v>
      </c>
      <c r="E1495" t="s">
        <v>81</v>
      </c>
      <c r="F1495">
        <v>5.2961157341695904</v>
      </c>
      <c r="G1495">
        <v>5.17930528158311</v>
      </c>
      <c r="H1495">
        <v>0.69650280147161603</v>
      </c>
      <c r="I1495">
        <v>0.12760640663731701</v>
      </c>
      <c r="J1495">
        <v>0.11262290486854901</v>
      </c>
      <c r="K1495">
        <v>24.2506561587821</v>
      </c>
      <c r="L1495">
        <v>6.44138067229056E-3</v>
      </c>
      <c r="M1495">
        <v>9.8810037370615805E-2</v>
      </c>
      <c r="N1495">
        <v>0.71333866021929104</v>
      </c>
      <c r="O1495">
        <v>7.77604036460305</v>
      </c>
      <c r="P1495">
        <v>4.9646116852989799</v>
      </c>
      <c r="Q1495">
        <v>1.34970151700885</v>
      </c>
      <c r="R1495">
        <v>9.24689086812662</v>
      </c>
      <c r="S1495">
        <v>79.841313491257495</v>
      </c>
      <c r="T1495">
        <v>0</v>
      </c>
      <c r="U1495">
        <v>0</v>
      </c>
      <c r="V1495">
        <v>9.5802108059109496</v>
      </c>
      <c r="W1495">
        <v>51.012236186993498</v>
      </c>
    </row>
    <row r="1496" spans="1:23" x14ac:dyDescent="0.3">
      <c r="A1496" t="s">
        <v>374</v>
      </c>
      <c r="B1496" t="s">
        <v>12</v>
      </c>
      <c r="C1496" t="s">
        <v>29</v>
      </c>
      <c r="D1496" t="s">
        <v>339</v>
      </c>
      <c r="E1496" t="s">
        <v>177</v>
      </c>
      <c r="F1496">
        <v>4.8940715334914602</v>
      </c>
      <c r="G1496">
        <v>4.7780841676742902</v>
      </c>
      <c r="H1496">
        <v>0.82237224693239297</v>
      </c>
      <c r="I1496">
        <v>0.12517238748589701</v>
      </c>
      <c r="J1496">
        <v>0.106263201504967</v>
      </c>
      <c r="K1496">
        <v>23.6556777986019</v>
      </c>
      <c r="L1496">
        <v>6.37598673241323E-3</v>
      </c>
      <c r="M1496">
        <v>9.5117338509616206E-2</v>
      </c>
      <c r="N1496">
        <v>0.71872463886493998</v>
      </c>
      <c r="O1496">
        <v>7.79070922497454</v>
      </c>
      <c r="P1496">
        <v>4.8856025007118697</v>
      </c>
      <c r="Q1496">
        <v>1.3262197144219801</v>
      </c>
      <c r="R1496">
        <v>9.1021013209395605</v>
      </c>
      <c r="S1496">
        <v>79.841313491257495</v>
      </c>
      <c r="T1496">
        <v>0</v>
      </c>
      <c r="U1496">
        <v>0</v>
      </c>
      <c r="V1496">
        <v>11.3105096901091</v>
      </c>
      <c r="W1496">
        <v>50.462397394900201</v>
      </c>
    </row>
    <row r="1497" spans="1:23" x14ac:dyDescent="0.3">
      <c r="A1497" t="s">
        <v>374</v>
      </c>
      <c r="B1497" t="s">
        <v>12</v>
      </c>
      <c r="C1497" t="s">
        <v>29</v>
      </c>
      <c r="D1497" t="s">
        <v>339</v>
      </c>
      <c r="E1497" t="s">
        <v>178</v>
      </c>
      <c r="F1497">
        <v>5.4163389293039499</v>
      </c>
      <c r="G1497">
        <v>5.2993033859882299</v>
      </c>
      <c r="H1497">
        <v>0.73885692904145395</v>
      </c>
      <c r="I1497">
        <v>0.128345551774004</v>
      </c>
      <c r="J1497">
        <v>0.113666378726616</v>
      </c>
      <c r="K1497">
        <v>24.429742960204202</v>
      </c>
      <c r="L1497">
        <v>6.4379828864398296E-3</v>
      </c>
      <c r="M1497">
        <v>9.7152316689212301E-2</v>
      </c>
      <c r="N1497">
        <v>0.69466229594847795</v>
      </c>
      <c r="O1497">
        <v>7.5807701374812604</v>
      </c>
      <c r="P1497">
        <v>4.9915909887319199</v>
      </c>
      <c r="Q1497">
        <v>1.35788494948649</v>
      </c>
      <c r="R1497">
        <v>9.2961379826716701</v>
      </c>
      <c r="S1497">
        <v>79.841313491257495</v>
      </c>
      <c r="T1497">
        <v>0</v>
      </c>
      <c r="U1497">
        <v>0</v>
      </c>
      <c r="V1497">
        <v>10.1623785908901</v>
      </c>
      <c r="W1497">
        <v>51.020874833215501</v>
      </c>
    </row>
    <row r="1498" spans="1:23" x14ac:dyDescent="0.3">
      <c r="A1498" t="s">
        <v>374</v>
      </c>
      <c r="B1498" t="s">
        <v>12</v>
      </c>
      <c r="C1498" t="s">
        <v>29</v>
      </c>
      <c r="D1498" t="s">
        <v>340</v>
      </c>
      <c r="E1498" t="s">
        <v>192</v>
      </c>
      <c r="F1498">
        <v>5.2198935064340803</v>
      </c>
      <c r="G1498">
        <v>5.1096883405069899</v>
      </c>
      <c r="H1498">
        <v>0.86959575794647404</v>
      </c>
      <c r="I1498">
        <v>0.13152742214482399</v>
      </c>
      <c r="J1498">
        <v>0.12870109003271701</v>
      </c>
      <c r="K1498">
        <v>21.737416173214999</v>
      </c>
      <c r="L1498">
        <v>8.9839966633678808E-3</v>
      </c>
      <c r="M1498">
        <v>0.100441276222327</v>
      </c>
      <c r="N1498">
        <v>0.588781525085464</v>
      </c>
      <c r="O1498">
        <v>6.8442038232098898</v>
      </c>
      <c r="P1498">
        <v>4.57229457402698</v>
      </c>
      <c r="Q1498">
        <v>1.19826871621259</v>
      </c>
      <c r="R1498">
        <v>8.57021746543038</v>
      </c>
      <c r="S1498">
        <v>71.746768537798005</v>
      </c>
      <c r="T1498">
        <v>0</v>
      </c>
      <c r="U1498">
        <v>0</v>
      </c>
      <c r="V1498">
        <v>12.0479563026531</v>
      </c>
      <c r="W1498">
        <v>43.474736437422798</v>
      </c>
    </row>
    <row r="1499" spans="1:23" x14ac:dyDescent="0.3">
      <c r="A1499" t="s">
        <v>374</v>
      </c>
      <c r="B1499" t="s">
        <v>12</v>
      </c>
      <c r="C1499" t="s">
        <v>29</v>
      </c>
      <c r="D1499" t="s">
        <v>340</v>
      </c>
      <c r="E1499" t="s">
        <v>194</v>
      </c>
      <c r="F1499">
        <v>4.8493935731609596</v>
      </c>
      <c r="G1499">
        <v>4.7361711766227703</v>
      </c>
      <c r="H1499">
        <v>0.98817174959787302</v>
      </c>
      <c r="I1499">
        <v>0.14325520032679101</v>
      </c>
      <c r="J1499">
        <v>0.12546428263534101</v>
      </c>
      <c r="K1499">
        <v>23.306856651097799</v>
      </c>
      <c r="L1499">
        <v>9.9013991626749395E-3</v>
      </c>
      <c r="M1499">
        <v>9.5751377103852606E-2</v>
      </c>
      <c r="N1499">
        <v>0.64528793218563396</v>
      </c>
      <c r="O1499">
        <v>7.3590935257922601</v>
      </c>
      <c r="P1499">
        <v>5.0254345535930796</v>
      </c>
      <c r="Q1499">
        <v>1.3108463703862201</v>
      </c>
      <c r="R1499">
        <v>9.4268925299538306</v>
      </c>
      <c r="S1499">
        <v>71.746768537798005</v>
      </c>
      <c r="T1499">
        <v>0</v>
      </c>
      <c r="U1499">
        <v>0</v>
      </c>
      <c r="V1499">
        <v>13.6898211106005</v>
      </c>
      <c r="W1499">
        <v>47.985372603963903</v>
      </c>
    </row>
    <row r="1500" spans="1:23" x14ac:dyDescent="0.3">
      <c r="A1500" t="s">
        <v>374</v>
      </c>
      <c r="B1500" t="s">
        <v>12</v>
      </c>
      <c r="C1500" t="s">
        <v>29</v>
      </c>
      <c r="D1500" t="s">
        <v>340</v>
      </c>
      <c r="E1500" t="s">
        <v>196</v>
      </c>
      <c r="F1500">
        <v>4.7278882018706003</v>
      </c>
      <c r="G1500">
        <v>4.6139960828113704</v>
      </c>
      <c r="H1500">
        <v>0.963768024679303</v>
      </c>
      <c r="I1500">
        <v>0.145956699740971</v>
      </c>
      <c r="J1500">
        <v>0.12381518178827</v>
      </c>
      <c r="K1500">
        <v>23.654500834914501</v>
      </c>
      <c r="L1500">
        <v>1.0110845226474799E-2</v>
      </c>
      <c r="M1500">
        <v>9.3994570616174597E-2</v>
      </c>
      <c r="N1500">
        <v>0.65990227238297205</v>
      </c>
      <c r="O1500">
        <v>7.4831175561602397</v>
      </c>
      <c r="P1500">
        <v>5.1317036014685602</v>
      </c>
      <c r="Q1500">
        <v>1.33685953646252</v>
      </c>
      <c r="R1500">
        <v>9.6282572427190605</v>
      </c>
      <c r="S1500">
        <v>71.746768537798005</v>
      </c>
      <c r="T1500">
        <v>0</v>
      </c>
      <c r="U1500">
        <v>0</v>
      </c>
      <c r="V1500">
        <v>13.3520917181967</v>
      </c>
      <c r="W1500">
        <v>49.058929285596498</v>
      </c>
    </row>
    <row r="1501" spans="1:23" x14ac:dyDescent="0.3">
      <c r="A1501" t="s">
        <v>374</v>
      </c>
      <c r="B1501" t="s">
        <v>12</v>
      </c>
      <c r="C1501" t="s">
        <v>29</v>
      </c>
      <c r="D1501" t="s">
        <v>340</v>
      </c>
      <c r="E1501" t="s">
        <v>198</v>
      </c>
      <c r="F1501">
        <v>5.6729165620730804</v>
      </c>
      <c r="G1501">
        <v>5.5579374690138001</v>
      </c>
      <c r="H1501">
        <v>1.05243444850098</v>
      </c>
      <c r="I1501">
        <v>0.14840545761344101</v>
      </c>
      <c r="J1501">
        <v>0.139459937640174</v>
      </c>
      <c r="K1501">
        <v>24.444575640060101</v>
      </c>
      <c r="L1501">
        <v>1.0112569602161101E-2</v>
      </c>
      <c r="M1501">
        <v>0.10596326526737999</v>
      </c>
      <c r="N1501">
        <v>0.64280499383618706</v>
      </c>
      <c r="O1501">
        <v>7.4282072208344001</v>
      </c>
      <c r="P1501">
        <v>5.17334862280312</v>
      </c>
      <c r="Q1501">
        <v>1.3539445573965401</v>
      </c>
      <c r="R1501">
        <v>9.6990072147652295</v>
      </c>
      <c r="S1501">
        <v>71.746768537798005</v>
      </c>
      <c r="T1501">
        <v>0</v>
      </c>
      <c r="U1501">
        <v>0</v>
      </c>
      <c r="V1501">
        <v>14.580547671301501</v>
      </c>
      <c r="W1501">
        <v>48.989033667281703</v>
      </c>
    </row>
    <row r="1502" spans="1:23" x14ac:dyDescent="0.3">
      <c r="A1502" t="s">
        <v>374</v>
      </c>
      <c r="B1502" t="s">
        <v>12</v>
      </c>
      <c r="C1502" t="s">
        <v>29</v>
      </c>
      <c r="D1502" t="s">
        <v>341</v>
      </c>
      <c r="E1502" t="s">
        <v>199</v>
      </c>
      <c r="F1502">
        <v>4.86310556775428</v>
      </c>
      <c r="G1502">
        <v>4.76556882081558</v>
      </c>
      <c r="H1502">
        <v>0.93571958825794199</v>
      </c>
      <c r="I1502">
        <v>0.13723551973697401</v>
      </c>
      <c r="J1502">
        <v>0.13377719469508501</v>
      </c>
      <c r="K1502">
        <v>20.044048399846201</v>
      </c>
      <c r="L1502">
        <v>4.7984887055360099E-3</v>
      </c>
      <c r="M1502">
        <v>0.108432692884729</v>
      </c>
      <c r="N1502">
        <v>0.57130206712933096</v>
      </c>
      <c r="O1502">
        <v>6.6056365558918602</v>
      </c>
      <c r="P1502">
        <v>4.4671445778602896</v>
      </c>
      <c r="Q1502">
        <v>1.1384062088061999</v>
      </c>
      <c r="R1502">
        <v>8.41255086946604</v>
      </c>
      <c r="S1502">
        <v>57.423572756947301</v>
      </c>
      <c r="T1502">
        <v>0</v>
      </c>
      <c r="U1502">
        <v>0</v>
      </c>
      <c r="V1502">
        <v>12.9716920558347</v>
      </c>
      <c r="W1502">
        <v>42.145506980601503</v>
      </c>
    </row>
    <row r="1503" spans="1:23" x14ac:dyDescent="0.3">
      <c r="A1503" t="s">
        <v>374</v>
      </c>
      <c r="B1503" t="s">
        <v>12</v>
      </c>
      <c r="C1503" t="s">
        <v>29</v>
      </c>
      <c r="D1503" t="s">
        <v>341</v>
      </c>
      <c r="E1503" t="s">
        <v>203</v>
      </c>
      <c r="F1503">
        <v>4.5478883550525104</v>
      </c>
      <c r="G1503">
        <v>4.4473754990496603</v>
      </c>
      <c r="H1503">
        <v>1.01461390635543</v>
      </c>
      <c r="I1503">
        <v>0.14857152128359999</v>
      </c>
      <c r="J1503">
        <v>0.13277964663426001</v>
      </c>
      <c r="K1503">
        <v>21.351438149123599</v>
      </c>
      <c r="L1503">
        <v>5.26455765882903E-3</v>
      </c>
      <c r="M1503">
        <v>0.107441297663654</v>
      </c>
      <c r="N1503">
        <v>0.63094783220453299</v>
      </c>
      <c r="O1503">
        <v>7.1724284828382903</v>
      </c>
      <c r="P1503">
        <v>4.8708952533173999</v>
      </c>
      <c r="Q1503">
        <v>1.23631439155732</v>
      </c>
      <c r="R1503">
        <v>9.1788013368374699</v>
      </c>
      <c r="S1503">
        <v>57.423572756947301</v>
      </c>
      <c r="T1503">
        <v>0</v>
      </c>
      <c r="U1503">
        <v>0</v>
      </c>
      <c r="V1503">
        <v>14.0645580185551</v>
      </c>
      <c r="W1503">
        <v>46.241353482579399</v>
      </c>
    </row>
    <row r="1504" spans="1:23" x14ac:dyDescent="0.3">
      <c r="A1504" t="s">
        <v>374</v>
      </c>
      <c r="B1504" t="s">
        <v>12</v>
      </c>
      <c r="C1504" t="s">
        <v>29</v>
      </c>
      <c r="D1504" t="s">
        <v>341</v>
      </c>
      <c r="E1504" t="s">
        <v>207</v>
      </c>
      <c r="F1504">
        <v>4.4329284260892496</v>
      </c>
      <c r="G1504">
        <v>4.3326820805985804</v>
      </c>
      <c r="H1504">
        <v>1.0496631842727699</v>
      </c>
      <c r="I1504">
        <v>0.14777503325060201</v>
      </c>
      <c r="J1504">
        <v>0.130799604368419</v>
      </c>
      <c r="K1504">
        <v>21.194181334833701</v>
      </c>
      <c r="L1504">
        <v>5.25472832204816E-3</v>
      </c>
      <c r="M1504">
        <v>0.106762461076353</v>
      </c>
      <c r="N1504">
        <v>0.63833663153544595</v>
      </c>
      <c r="O1504">
        <v>7.2356947624010504</v>
      </c>
      <c r="P1504">
        <v>4.8482882401049103</v>
      </c>
      <c r="Q1504">
        <v>1.22978080500037</v>
      </c>
      <c r="R1504">
        <v>9.1371421736128493</v>
      </c>
      <c r="S1504">
        <v>57.423572756947301</v>
      </c>
      <c r="T1504">
        <v>0</v>
      </c>
      <c r="U1504">
        <v>0</v>
      </c>
      <c r="V1504">
        <v>14.550037757653101</v>
      </c>
      <c r="W1504">
        <v>46.166554774769502</v>
      </c>
    </row>
    <row r="1505" spans="1:23" x14ac:dyDescent="0.3">
      <c r="A1505" t="s">
        <v>374</v>
      </c>
      <c r="B1505" t="s">
        <v>12</v>
      </c>
      <c r="C1505" t="s">
        <v>29</v>
      </c>
      <c r="D1505" t="s">
        <v>341</v>
      </c>
      <c r="E1505" t="s">
        <v>209</v>
      </c>
      <c r="F1505">
        <v>4.7289759480144697</v>
      </c>
      <c r="G1505">
        <v>4.6290768987392497</v>
      </c>
      <c r="H1505">
        <v>1.15100288180002</v>
      </c>
      <c r="I1505">
        <v>0.14614909387408301</v>
      </c>
      <c r="J1505">
        <v>0.13378452291599899</v>
      </c>
      <c r="K1505">
        <v>21.1299301866175</v>
      </c>
      <c r="L1505">
        <v>5.1212092777586701E-3</v>
      </c>
      <c r="M1505">
        <v>0.106731577437992</v>
      </c>
      <c r="N1505">
        <v>0.601834085966101</v>
      </c>
      <c r="O1505">
        <v>6.8744623150344903</v>
      </c>
      <c r="P1505">
        <v>4.7807663485058001</v>
      </c>
      <c r="Q1505">
        <v>1.2151243441658399</v>
      </c>
      <c r="R1505">
        <v>9.0069641798519804</v>
      </c>
      <c r="S1505">
        <v>57.423572756947301</v>
      </c>
      <c r="T1505">
        <v>0</v>
      </c>
      <c r="U1505">
        <v>0</v>
      </c>
      <c r="V1505">
        <v>15.9547718924969</v>
      </c>
      <c r="W1505">
        <v>45.120605788904001</v>
      </c>
    </row>
    <row r="1506" spans="1:23" x14ac:dyDescent="0.3">
      <c r="A1506" t="s">
        <v>374</v>
      </c>
      <c r="B1506" t="s">
        <v>12</v>
      </c>
      <c r="C1506" t="s">
        <v>29</v>
      </c>
      <c r="D1506" t="s">
        <v>342</v>
      </c>
      <c r="E1506" t="s">
        <v>249</v>
      </c>
      <c r="F1506">
        <v>4.7948644966027203</v>
      </c>
      <c r="G1506">
        <v>4.7016306145837801</v>
      </c>
      <c r="H1506">
        <v>0.97333274127113001</v>
      </c>
      <c r="I1506">
        <v>0.14976715623623399</v>
      </c>
      <c r="J1506">
        <v>0.15122633062103499</v>
      </c>
      <c r="K1506">
        <v>18.069244394263301</v>
      </c>
      <c r="L1506">
        <v>7.8849094362297301E-3</v>
      </c>
      <c r="M1506">
        <v>0.13473765412375799</v>
      </c>
      <c r="N1506">
        <v>0.63558903669959899</v>
      </c>
      <c r="O1506">
        <v>7.0213143538418503</v>
      </c>
      <c r="P1506">
        <v>4.4976626921855498</v>
      </c>
      <c r="Q1506">
        <v>1.0984633212018899</v>
      </c>
      <c r="R1506">
        <v>8.5288142573761494</v>
      </c>
      <c r="S1506">
        <v>49.311248358957997</v>
      </c>
      <c r="T1506">
        <v>0</v>
      </c>
      <c r="U1506">
        <v>0</v>
      </c>
      <c r="V1506">
        <v>13.4600756478116</v>
      </c>
      <c r="W1506">
        <v>40.516710607435797</v>
      </c>
    </row>
    <row r="1507" spans="1:23" x14ac:dyDescent="0.3">
      <c r="A1507" t="s">
        <v>374</v>
      </c>
      <c r="B1507" t="s">
        <v>12</v>
      </c>
      <c r="C1507" t="s">
        <v>29</v>
      </c>
      <c r="D1507" t="s">
        <v>342</v>
      </c>
      <c r="E1507" t="s">
        <v>259</v>
      </c>
      <c r="F1507">
        <v>4.5455430998403603</v>
      </c>
      <c r="G1507">
        <v>4.4474149658297204</v>
      </c>
      <c r="H1507">
        <v>1.1941213551157099</v>
      </c>
      <c r="I1507">
        <v>0.16779857421213901</v>
      </c>
      <c r="J1507">
        <v>0.155366553052419</v>
      </c>
      <c r="K1507">
        <v>19.807819826050999</v>
      </c>
      <c r="L1507">
        <v>8.9461445579752993E-3</v>
      </c>
      <c r="M1507">
        <v>0.138522007365563</v>
      </c>
      <c r="N1507">
        <v>0.71677583157866498</v>
      </c>
      <c r="O1507">
        <v>7.7744671446609397</v>
      </c>
      <c r="P1507">
        <v>5.0765764636416399</v>
      </c>
      <c r="Q1507">
        <v>1.2339984975574301</v>
      </c>
      <c r="R1507">
        <v>9.6335351710032597</v>
      </c>
      <c r="S1507">
        <v>49.311248358957997</v>
      </c>
      <c r="T1507">
        <v>0</v>
      </c>
      <c r="U1507">
        <v>0</v>
      </c>
      <c r="V1507">
        <v>16.511616248651901</v>
      </c>
      <c r="W1507">
        <v>45.975574701841801</v>
      </c>
    </row>
    <row r="1508" spans="1:23" x14ac:dyDescent="0.3">
      <c r="A1508" t="s">
        <v>374</v>
      </c>
      <c r="B1508" t="s">
        <v>12</v>
      </c>
      <c r="C1508" t="s">
        <v>29</v>
      </c>
      <c r="D1508" t="s">
        <v>342</v>
      </c>
      <c r="E1508" t="s">
        <v>260</v>
      </c>
      <c r="F1508">
        <v>4.4499697919949002</v>
      </c>
      <c r="G1508">
        <v>4.3518826463530997</v>
      </c>
      <c r="H1508">
        <v>1.1057436268580001</v>
      </c>
      <c r="I1508">
        <v>0.16769585530112099</v>
      </c>
      <c r="J1508">
        <v>0.154874843858651</v>
      </c>
      <c r="K1508">
        <v>19.745906961218601</v>
      </c>
      <c r="L1508">
        <v>9.0073468128379994E-3</v>
      </c>
      <c r="M1508">
        <v>0.140639596849996</v>
      </c>
      <c r="N1508">
        <v>0.73930715809557701</v>
      </c>
      <c r="O1508">
        <v>7.9987258552753797</v>
      </c>
      <c r="P1508">
        <v>5.0756100899438996</v>
      </c>
      <c r="Q1508">
        <v>1.2330236950626501</v>
      </c>
      <c r="R1508">
        <v>9.6325772261025708</v>
      </c>
      <c r="S1508">
        <v>49.311248358957997</v>
      </c>
      <c r="T1508">
        <v>0</v>
      </c>
      <c r="U1508">
        <v>0</v>
      </c>
      <c r="V1508">
        <v>15.2898403320273</v>
      </c>
      <c r="W1508">
        <v>46.284459985044698</v>
      </c>
    </row>
    <row r="1509" spans="1:23" x14ac:dyDescent="0.3">
      <c r="A1509" t="s">
        <v>374</v>
      </c>
      <c r="B1509" t="s">
        <v>12</v>
      </c>
      <c r="C1509" t="s">
        <v>29</v>
      </c>
      <c r="D1509" t="s">
        <v>342</v>
      </c>
      <c r="E1509" t="s">
        <v>265</v>
      </c>
      <c r="F1509">
        <v>4.6831396916644303</v>
      </c>
      <c r="G1509">
        <v>4.5866065745560203</v>
      </c>
      <c r="H1509">
        <v>1.1500127162598399</v>
      </c>
      <c r="I1509">
        <v>0.16186288975736701</v>
      </c>
      <c r="J1509">
        <v>0.154578677276974</v>
      </c>
      <c r="K1509">
        <v>19.265178722120201</v>
      </c>
      <c r="L1509">
        <v>8.5719987657725503E-3</v>
      </c>
      <c r="M1509">
        <v>0.13697432266883999</v>
      </c>
      <c r="N1509">
        <v>0.68260861011524498</v>
      </c>
      <c r="O1509">
        <v>7.4567160001332304</v>
      </c>
      <c r="P1509">
        <v>4.8841326345333904</v>
      </c>
      <c r="Q1509">
        <v>1.1893503430817101</v>
      </c>
      <c r="R1509">
        <v>9.2658194849056503</v>
      </c>
      <c r="S1509">
        <v>49.311248358957997</v>
      </c>
      <c r="T1509">
        <v>0</v>
      </c>
      <c r="U1509">
        <v>0</v>
      </c>
      <c r="V1509">
        <v>15.9022819732513</v>
      </c>
      <c r="W1509">
        <v>44.0529915759722</v>
      </c>
    </row>
    <row r="1510" spans="1:23" x14ac:dyDescent="0.3">
      <c r="A1510" t="s">
        <v>374</v>
      </c>
      <c r="B1510" t="s">
        <v>12</v>
      </c>
      <c r="C1510" t="s">
        <v>29</v>
      </c>
      <c r="D1510" t="s">
        <v>343</v>
      </c>
      <c r="E1510" t="s">
        <v>266</v>
      </c>
      <c r="F1510">
        <v>4.7034006944704601</v>
      </c>
      <c r="G1510">
        <v>4.6230268324668096</v>
      </c>
      <c r="H1510">
        <v>0.834523640659669</v>
      </c>
      <c r="I1510">
        <v>0.140921260217891</v>
      </c>
      <c r="J1510">
        <v>0.149662337773316</v>
      </c>
      <c r="K1510">
        <v>14.959871453162799</v>
      </c>
      <c r="L1510">
        <v>5.3132664828426397E-3</v>
      </c>
      <c r="M1510">
        <v>0.14217417375647001</v>
      </c>
      <c r="N1510">
        <v>0.64077767869012203</v>
      </c>
      <c r="O1510">
        <v>6.7038593100836499</v>
      </c>
      <c r="P1510">
        <v>4.0328037908666898</v>
      </c>
      <c r="Q1510">
        <v>0.96658565176147504</v>
      </c>
      <c r="R1510">
        <v>7.6676433325771001</v>
      </c>
      <c r="S1510">
        <v>38.839182588254801</v>
      </c>
      <c r="T1510">
        <v>0</v>
      </c>
      <c r="U1510">
        <v>0</v>
      </c>
      <c r="V1510">
        <v>11.530241575858399</v>
      </c>
      <c r="W1510">
        <v>38.1037033841613</v>
      </c>
    </row>
    <row r="1511" spans="1:23" x14ac:dyDescent="0.3">
      <c r="A1511" t="s">
        <v>374</v>
      </c>
      <c r="B1511" t="s">
        <v>12</v>
      </c>
      <c r="C1511" t="s">
        <v>29</v>
      </c>
      <c r="D1511" t="s">
        <v>343</v>
      </c>
      <c r="E1511" t="s">
        <v>267</v>
      </c>
      <c r="F1511">
        <v>4.38809818585825</v>
      </c>
      <c r="G1511">
        <v>4.3031785664897999</v>
      </c>
      <c r="H1511">
        <v>1.02344977518117</v>
      </c>
      <c r="I1511">
        <v>0.15771647268105801</v>
      </c>
      <c r="J1511">
        <v>0.15305612570399199</v>
      </c>
      <c r="K1511">
        <v>16.257186465571301</v>
      </c>
      <c r="L1511">
        <v>6.0475929292061401E-3</v>
      </c>
      <c r="M1511">
        <v>0.146172667446198</v>
      </c>
      <c r="N1511">
        <v>0.722875494369694</v>
      </c>
      <c r="O1511">
        <v>7.4090058846660698</v>
      </c>
      <c r="P1511">
        <v>4.5505758047346898</v>
      </c>
      <c r="Q1511">
        <v>1.08441167064549</v>
      </c>
      <c r="R1511">
        <v>8.6595293504645401</v>
      </c>
      <c r="S1511">
        <v>38.839182588254801</v>
      </c>
      <c r="T1511">
        <v>0</v>
      </c>
      <c r="U1511">
        <v>0</v>
      </c>
      <c r="V1511">
        <v>14.137571634257201</v>
      </c>
      <c r="W1511">
        <v>43.277666936123303</v>
      </c>
    </row>
    <row r="1512" spans="1:23" x14ac:dyDescent="0.3">
      <c r="A1512" t="s">
        <v>374</v>
      </c>
      <c r="B1512" t="s">
        <v>12</v>
      </c>
      <c r="C1512" t="s">
        <v>29</v>
      </c>
      <c r="D1512" t="s">
        <v>343</v>
      </c>
      <c r="E1512" t="s">
        <v>268</v>
      </c>
      <c r="F1512">
        <v>4.2852666696690802</v>
      </c>
      <c r="G1512">
        <v>4.2003877821072502</v>
      </c>
      <c r="H1512">
        <v>0.94763648621601804</v>
      </c>
      <c r="I1512">
        <v>0.157615565510107</v>
      </c>
      <c r="J1512">
        <v>0.152556432621198</v>
      </c>
      <c r="K1512">
        <v>16.189864078576399</v>
      </c>
      <c r="L1512">
        <v>6.1271437505952099E-3</v>
      </c>
      <c r="M1512">
        <v>0.14854688305987401</v>
      </c>
      <c r="N1512">
        <v>0.74728926234896298</v>
      </c>
      <c r="O1512">
        <v>7.6536987964903398</v>
      </c>
      <c r="P1512">
        <v>4.5495144448518197</v>
      </c>
      <c r="Q1512">
        <v>1.08334235173833</v>
      </c>
      <c r="R1512">
        <v>8.6584759496059807</v>
      </c>
      <c r="S1512">
        <v>38.839182588254801</v>
      </c>
      <c r="T1512">
        <v>0</v>
      </c>
      <c r="U1512">
        <v>0</v>
      </c>
      <c r="V1512">
        <v>13.0902691916035</v>
      </c>
      <c r="W1512">
        <v>43.639844147947798</v>
      </c>
    </row>
    <row r="1513" spans="1:23" x14ac:dyDescent="0.3">
      <c r="A1513" t="s">
        <v>374</v>
      </c>
      <c r="B1513" t="s">
        <v>12</v>
      </c>
      <c r="C1513" t="s">
        <v>29</v>
      </c>
      <c r="D1513" t="s">
        <v>343</v>
      </c>
      <c r="E1513" t="s">
        <v>270</v>
      </c>
      <c r="F1513">
        <v>4.5516103500589402</v>
      </c>
      <c r="G1513">
        <v>4.4681686435888803</v>
      </c>
      <c r="H1513">
        <v>0.98551547497231595</v>
      </c>
      <c r="I1513">
        <v>0.15219464377403</v>
      </c>
      <c r="J1513">
        <v>0.15253368863139799</v>
      </c>
      <c r="K1513">
        <v>15.864379332021601</v>
      </c>
      <c r="L1513">
        <v>5.77630050662195E-3</v>
      </c>
      <c r="M1513">
        <v>0.144492678065574</v>
      </c>
      <c r="N1513">
        <v>0.68780102838719104</v>
      </c>
      <c r="O1513">
        <v>7.1009484623404102</v>
      </c>
      <c r="P1513">
        <v>4.3785571403690797</v>
      </c>
      <c r="Q1513">
        <v>1.0457109909493101</v>
      </c>
      <c r="R1513">
        <v>8.3294700317510202</v>
      </c>
      <c r="S1513">
        <v>38.839182588254801</v>
      </c>
      <c r="T1513">
        <v>0</v>
      </c>
      <c r="U1513">
        <v>0</v>
      </c>
      <c r="V1513">
        <v>13.6135309403662</v>
      </c>
      <c r="W1513">
        <v>41.432286681527799</v>
      </c>
    </row>
    <row r="1514" spans="1:23" x14ac:dyDescent="0.3">
      <c r="A1514" t="s">
        <v>374</v>
      </c>
      <c r="B1514" t="s">
        <v>12</v>
      </c>
      <c r="C1514" t="s">
        <v>29</v>
      </c>
      <c r="D1514" t="s">
        <v>344</v>
      </c>
      <c r="E1514" t="s">
        <v>273</v>
      </c>
      <c r="F1514">
        <v>4.6618732686593001</v>
      </c>
      <c r="G1514">
        <v>4.5855096684123096</v>
      </c>
      <c r="H1514">
        <v>0.96969841362340103</v>
      </c>
      <c r="I1514">
        <v>0.144459269641462</v>
      </c>
      <c r="J1514">
        <v>0.16305029078044</v>
      </c>
      <c r="K1514">
        <v>14.3556805108124</v>
      </c>
      <c r="L1514">
        <v>5.8388130269986602E-3</v>
      </c>
      <c r="M1514">
        <v>0.172245302282864</v>
      </c>
      <c r="N1514">
        <v>0.84272095935015401</v>
      </c>
      <c r="O1514">
        <v>7.8395166829922402</v>
      </c>
      <c r="P1514">
        <v>4.0928012734031496</v>
      </c>
      <c r="Q1514">
        <v>0.97280300007421805</v>
      </c>
      <c r="R1514">
        <v>7.79305849297808</v>
      </c>
      <c r="S1514">
        <v>33.516485650150997</v>
      </c>
      <c r="T1514">
        <v>0</v>
      </c>
      <c r="U1514">
        <v>0</v>
      </c>
      <c r="V1514">
        <v>13.4072539553034</v>
      </c>
      <c r="W1514">
        <v>38.913258934305397</v>
      </c>
    </row>
    <row r="1515" spans="1:23" x14ac:dyDescent="0.3">
      <c r="A1515" t="s">
        <v>374</v>
      </c>
      <c r="B1515" t="s">
        <v>12</v>
      </c>
      <c r="C1515" t="s">
        <v>29</v>
      </c>
      <c r="D1515" t="s">
        <v>344</v>
      </c>
      <c r="E1515" t="s">
        <v>275</v>
      </c>
      <c r="F1515">
        <v>4.0368392798446697</v>
      </c>
      <c r="G1515">
        <v>3.9611558450443698</v>
      </c>
      <c r="H1515">
        <v>0.96028987626631401</v>
      </c>
      <c r="I1515">
        <v>0.14301567289191</v>
      </c>
      <c r="J1515">
        <v>0.152421279778299</v>
      </c>
      <c r="K1515">
        <v>13.8698622336988</v>
      </c>
      <c r="L1515">
        <v>5.9064710276893698E-3</v>
      </c>
      <c r="M1515">
        <v>0.164915800935929</v>
      </c>
      <c r="N1515">
        <v>0.85945280026443005</v>
      </c>
      <c r="O1515">
        <v>7.88996971381333</v>
      </c>
      <c r="P1515">
        <v>4.0756379347928702</v>
      </c>
      <c r="Q1515">
        <v>0.96429546014991996</v>
      </c>
      <c r="R1515">
        <v>7.7656283864180802</v>
      </c>
      <c r="S1515">
        <v>33.516485650150997</v>
      </c>
      <c r="T1515">
        <v>0</v>
      </c>
      <c r="U1515">
        <v>0</v>
      </c>
      <c r="V1515">
        <v>13.277293406852399</v>
      </c>
      <c r="W1515">
        <v>39.246639361169699</v>
      </c>
    </row>
    <row r="1516" spans="1:23" x14ac:dyDescent="0.3">
      <c r="A1516" t="s">
        <v>374</v>
      </c>
      <c r="B1516" t="s">
        <v>12</v>
      </c>
      <c r="C1516" t="s">
        <v>29</v>
      </c>
      <c r="D1516" t="s">
        <v>344</v>
      </c>
      <c r="E1516" t="s">
        <v>276</v>
      </c>
      <c r="F1516">
        <v>4.1272391704458302</v>
      </c>
      <c r="G1516">
        <v>4.04927666143218</v>
      </c>
      <c r="H1516">
        <v>0.95243870228361904</v>
      </c>
      <c r="I1516">
        <v>0.15073347385522701</v>
      </c>
      <c r="J1516">
        <v>0.16077331399517999</v>
      </c>
      <c r="K1516">
        <v>14.537130492669201</v>
      </c>
      <c r="L1516">
        <v>6.3704368216098697E-3</v>
      </c>
      <c r="M1516">
        <v>0.17932147775198101</v>
      </c>
      <c r="N1516">
        <v>0.95266088636900503</v>
      </c>
      <c r="O1516">
        <v>8.7552384121056708</v>
      </c>
      <c r="P1516">
        <v>4.2973214554167303</v>
      </c>
      <c r="Q1516">
        <v>1.0157822327316499</v>
      </c>
      <c r="R1516">
        <v>8.1891600164591996</v>
      </c>
      <c r="S1516">
        <v>33.516485650150997</v>
      </c>
      <c r="T1516">
        <v>0</v>
      </c>
      <c r="U1516">
        <v>0</v>
      </c>
      <c r="V1516">
        <v>13.1683525748193</v>
      </c>
      <c r="W1516">
        <v>42.101589276675497</v>
      </c>
    </row>
    <row r="1517" spans="1:23" x14ac:dyDescent="0.3">
      <c r="A1517" t="s">
        <v>374</v>
      </c>
      <c r="B1517" t="s">
        <v>12</v>
      </c>
      <c r="C1517" t="s">
        <v>29</v>
      </c>
      <c r="D1517" t="s">
        <v>344</v>
      </c>
      <c r="E1517" t="s">
        <v>278</v>
      </c>
      <c r="F1517">
        <v>4.4737010268392297</v>
      </c>
      <c r="G1517">
        <v>4.3946260366719301</v>
      </c>
      <c r="H1517">
        <v>0.76458974669399904</v>
      </c>
      <c r="I1517">
        <v>0.15470087978581701</v>
      </c>
      <c r="J1517">
        <v>0.16295612049666799</v>
      </c>
      <c r="K1517">
        <v>15.082002569605701</v>
      </c>
      <c r="L1517">
        <v>6.16693338102606E-3</v>
      </c>
      <c r="M1517">
        <v>0.168538366322429</v>
      </c>
      <c r="N1517">
        <v>0.85967285399655502</v>
      </c>
      <c r="O1517">
        <v>7.8499627666335403</v>
      </c>
      <c r="P1517">
        <v>4.4094096100192202</v>
      </c>
      <c r="Q1517">
        <v>1.04408926361619</v>
      </c>
      <c r="R1517">
        <v>8.4006155338320898</v>
      </c>
      <c r="S1517">
        <v>33.516485650150997</v>
      </c>
      <c r="T1517">
        <v>0</v>
      </c>
      <c r="U1517">
        <v>0</v>
      </c>
      <c r="V1517">
        <v>10.574511577349</v>
      </c>
      <c r="W1517">
        <v>41.398331594878002</v>
      </c>
    </row>
    <row r="1518" spans="1:23" x14ac:dyDescent="0.3">
      <c r="A1518" t="s">
        <v>374</v>
      </c>
      <c r="B1518" t="s">
        <v>12</v>
      </c>
      <c r="C1518" t="s">
        <v>29</v>
      </c>
      <c r="D1518" t="s">
        <v>345</v>
      </c>
      <c r="E1518" t="s">
        <v>279</v>
      </c>
      <c r="F1518">
        <v>4.5143963616836604</v>
      </c>
      <c r="G1518">
        <v>4.4465100562041302</v>
      </c>
      <c r="H1518">
        <v>0.83935603025350303</v>
      </c>
      <c r="I1518">
        <v>0.13718177587371599</v>
      </c>
      <c r="J1518">
        <v>0.15665570562693601</v>
      </c>
      <c r="K1518">
        <v>12.5506971398964</v>
      </c>
      <c r="L1518">
        <v>5.6546394191741896E-3</v>
      </c>
      <c r="M1518">
        <v>0.18009361897698101</v>
      </c>
      <c r="N1518">
        <v>0.89515516646929605</v>
      </c>
      <c r="O1518">
        <v>7.8993258695093296</v>
      </c>
      <c r="P1518">
        <v>3.7359914709242799</v>
      </c>
      <c r="Q1518">
        <v>0.88424780662850899</v>
      </c>
      <c r="R1518">
        <v>7.11599913325015</v>
      </c>
      <c r="S1518">
        <v>27.1467751154347</v>
      </c>
      <c r="T1518">
        <v>0</v>
      </c>
      <c r="U1518">
        <v>0</v>
      </c>
      <c r="V1518">
        <v>11.647945711321499</v>
      </c>
      <c r="W1518">
        <v>37.1040380310545</v>
      </c>
    </row>
    <row r="1519" spans="1:23" x14ac:dyDescent="0.3">
      <c r="A1519" t="s">
        <v>374</v>
      </c>
      <c r="B1519" t="s">
        <v>12</v>
      </c>
      <c r="C1519" t="s">
        <v>29</v>
      </c>
      <c r="D1519" t="s">
        <v>345</v>
      </c>
      <c r="E1519" t="s">
        <v>280</v>
      </c>
      <c r="F1519">
        <v>4.32713374224398</v>
      </c>
      <c r="G1519">
        <v>4.2539084816924504</v>
      </c>
      <c r="H1519">
        <v>0.85361568139708499</v>
      </c>
      <c r="I1519">
        <v>0.156359527813384</v>
      </c>
      <c r="J1519">
        <v>0.165828948769461</v>
      </c>
      <c r="K1519">
        <v>13.8112378123607</v>
      </c>
      <c r="L1519">
        <v>6.6183432134557596E-3</v>
      </c>
      <c r="M1519">
        <v>0.19684455993668401</v>
      </c>
      <c r="N1519">
        <v>1.04889672196895</v>
      </c>
      <c r="O1519">
        <v>9.1180956187456292</v>
      </c>
      <c r="P1519">
        <v>4.29007933283558</v>
      </c>
      <c r="Q1519">
        <v>1.00930422110203</v>
      </c>
      <c r="R1519">
        <v>8.1785922231848094</v>
      </c>
      <c r="S1519">
        <v>27.1467751154347</v>
      </c>
      <c r="T1519">
        <v>0</v>
      </c>
      <c r="U1519">
        <v>0</v>
      </c>
      <c r="V1519">
        <v>11.8454782784339</v>
      </c>
      <c r="W1519">
        <v>43.244312437596101</v>
      </c>
    </row>
    <row r="1520" spans="1:23" x14ac:dyDescent="0.3">
      <c r="A1520" t="s">
        <v>374</v>
      </c>
      <c r="B1520" t="s">
        <v>12</v>
      </c>
      <c r="C1520" t="s">
        <v>29</v>
      </c>
      <c r="D1520" t="s">
        <v>345</v>
      </c>
      <c r="E1520" t="s">
        <v>282</v>
      </c>
      <c r="F1520">
        <v>4.2280416395533402</v>
      </c>
      <c r="G1520">
        <v>4.1558666660442096</v>
      </c>
      <c r="H1520">
        <v>0.99342361499899401</v>
      </c>
      <c r="I1520">
        <v>0.152388243230062</v>
      </c>
      <c r="J1520">
        <v>0.16590406920456799</v>
      </c>
      <c r="K1520">
        <v>13.4459005353488</v>
      </c>
      <c r="L1520">
        <v>6.7196930531366302E-3</v>
      </c>
      <c r="M1520">
        <v>0.206125173948871</v>
      </c>
      <c r="N1520">
        <v>1.1057833845244101</v>
      </c>
      <c r="O1520">
        <v>9.7164880710519892</v>
      </c>
      <c r="P1520">
        <v>4.1734606604579403</v>
      </c>
      <c r="Q1520">
        <v>0.98177395537112</v>
      </c>
      <c r="R1520">
        <v>7.9563796212945403</v>
      </c>
      <c r="S1520">
        <v>27.1467751154347</v>
      </c>
      <c r="T1520">
        <v>0</v>
      </c>
      <c r="U1520">
        <v>0</v>
      </c>
      <c r="V1520">
        <v>13.7843349930623</v>
      </c>
      <c r="W1520">
        <v>43.440077343911298</v>
      </c>
    </row>
    <row r="1521" spans="1:23" x14ac:dyDescent="0.3">
      <c r="A1521" t="s">
        <v>374</v>
      </c>
      <c r="B1521" t="s">
        <v>12</v>
      </c>
      <c r="C1521" t="s">
        <v>29</v>
      </c>
      <c r="D1521" t="s">
        <v>345</v>
      </c>
      <c r="E1521" t="s">
        <v>284</v>
      </c>
      <c r="F1521">
        <v>4.3897436541954002</v>
      </c>
      <c r="G1521">
        <v>4.3190764157966299</v>
      </c>
      <c r="H1521">
        <v>0.98926145076824501</v>
      </c>
      <c r="I1521">
        <v>0.14719781340744201</v>
      </c>
      <c r="J1521">
        <v>0.16118009751296</v>
      </c>
      <c r="K1521">
        <v>13.190995688933199</v>
      </c>
      <c r="L1521">
        <v>6.1721837773252401E-3</v>
      </c>
      <c r="M1521">
        <v>0.18906769029631301</v>
      </c>
      <c r="N1521">
        <v>0.97924209532717299</v>
      </c>
      <c r="O1521">
        <v>8.5679082028700098</v>
      </c>
      <c r="P1521">
        <v>4.0261671674870403</v>
      </c>
      <c r="Q1521">
        <v>0.94961138126809397</v>
      </c>
      <c r="R1521">
        <v>7.6726310255547299</v>
      </c>
      <c r="S1521">
        <v>27.1467751154347</v>
      </c>
      <c r="T1521">
        <v>0</v>
      </c>
      <c r="U1521">
        <v>0</v>
      </c>
      <c r="V1521">
        <v>13.7268625377819</v>
      </c>
      <c r="W1521">
        <v>40.385406128765602</v>
      </c>
    </row>
    <row r="1522" spans="1:23" x14ac:dyDescent="0.3">
      <c r="A1522" t="s">
        <v>374</v>
      </c>
      <c r="B1522" t="s">
        <v>12</v>
      </c>
      <c r="C1522" t="s">
        <v>29</v>
      </c>
      <c r="D1522" t="s">
        <v>346</v>
      </c>
      <c r="E1522" t="s">
        <v>285</v>
      </c>
      <c r="F1522">
        <v>3.9457499255453699</v>
      </c>
      <c r="G1522">
        <v>3.8817326769190199</v>
      </c>
      <c r="H1522">
        <v>0.91972772016385096</v>
      </c>
      <c r="I1522">
        <v>0.12780976670317601</v>
      </c>
      <c r="J1522">
        <v>0.142027540892467</v>
      </c>
      <c r="K1522">
        <v>11.517342923398401</v>
      </c>
      <c r="L1522">
        <v>5.3866251961312804E-3</v>
      </c>
      <c r="M1522">
        <v>0.16815956200249599</v>
      </c>
      <c r="N1522">
        <v>0.86238643676117999</v>
      </c>
      <c r="O1522">
        <v>7.58741114865615</v>
      </c>
      <c r="P1522">
        <v>3.4897972068073302</v>
      </c>
      <c r="Q1522">
        <v>0.82415894705811898</v>
      </c>
      <c r="R1522">
        <v>6.6492239047159103</v>
      </c>
      <c r="S1522">
        <v>27.1467751154347</v>
      </c>
      <c r="T1522">
        <v>0</v>
      </c>
      <c r="U1522">
        <v>0</v>
      </c>
      <c r="V1522">
        <v>12.7627807005885</v>
      </c>
      <c r="W1522">
        <v>35.177410079699598</v>
      </c>
    </row>
    <row r="1523" spans="1:23" x14ac:dyDescent="0.3">
      <c r="A1523" t="s">
        <v>374</v>
      </c>
      <c r="B1523" t="s">
        <v>12</v>
      </c>
      <c r="C1523" t="s">
        <v>29</v>
      </c>
      <c r="D1523" t="s">
        <v>346</v>
      </c>
      <c r="E1523" t="s">
        <v>286</v>
      </c>
      <c r="F1523">
        <v>3.5454513464661201</v>
      </c>
      <c r="G1523">
        <v>3.48185841302347</v>
      </c>
      <c r="H1523">
        <v>1.0826814465851999</v>
      </c>
      <c r="I1523">
        <v>0.12654650920961799</v>
      </c>
      <c r="J1523">
        <v>0.138829257038661</v>
      </c>
      <c r="K1523">
        <v>11.168048383934099</v>
      </c>
      <c r="L1523">
        <v>5.6299358055286897E-3</v>
      </c>
      <c r="M1523">
        <v>0.17433818026248701</v>
      </c>
      <c r="N1523">
        <v>0.933165917246777</v>
      </c>
      <c r="O1523">
        <v>8.2276395067134196</v>
      </c>
      <c r="P1523">
        <v>3.4634639765853801</v>
      </c>
      <c r="Q1523">
        <v>0.81525300653877597</v>
      </c>
      <c r="R1523">
        <v>6.6022325807970201</v>
      </c>
      <c r="S1523">
        <v>27.1467751154347</v>
      </c>
      <c r="T1523">
        <v>0</v>
      </c>
      <c r="U1523">
        <v>0</v>
      </c>
      <c r="V1523">
        <v>15.022777846098201</v>
      </c>
      <c r="W1523">
        <v>36.286168059042602</v>
      </c>
    </row>
    <row r="1524" spans="1:23" x14ac:dyDescent="0.3">
      <c r="A1524" t="s">
        <v>374</v>
      </c>
      <c r="B1524" t="s">
        <v>12</v>
      </c>
      <c r="C1524" t="s">
        <v>29</v>
      </c>
      <c r="D1524" t="s">
        <v>346</v>
      </c>
      <c r="E1524" t="s">
        <v>288</v>
      </c>
      <c r="F1524">
        <v>3.5077681468224502</v>
      </c>
      <c r="G1524">
        <v>3.4440755984337899</v>
      </c>
      <c r="H1524">
        <v>1.1024741192123</v>
      </c>
      <c r="I1524">
        <v>0.12679428534047599</v>
      </c>
      <c r="J1524">
        <v>0.140041909586409</v>
      </c>
      <c r="K1524">
        <v>11.1560445625193</v>
      </c>
      <c r="L1524">
        <v>5.75874604188625E-3</v>
      </c>
      <c r="M1524">
        <v>0.17984958470934101</v>
      </c>
      <c r="N1524">
        <v>0.97023056679530495</v>
      </c>
      <c r="O1524">
        <v>8.5825964317349595</v>
      </c>
      <c r="P1524">
        <v>3.4690741835746799</v>
      </c>
      <c r="Q1524">
        <v>0.81610417840017702</v>
      </c>
      <c r="R1524">
        <v>6.6134822864744498</v>
      </c>
      <c r="S1524">
        <v>27.1467751154347</v>
      </c>
      <c r="T1524">
        <v>0</v>
      </c>
      <c r="U1524">
        <v>0</v>
      </c>
      <c r="V1524">
        <v>15.296792608525701</v>
      </c>
      <c r="W1524">
        <v>36.934630385231401</v>
      </c>
    </row>
    <row r="1525" spans="1:23" x14ac:dyDescent="0.3">
      <c r="A1525" t="s">
        <v>374</v>
      </c>
      <c r="B1525" t="s">
        <v>12</v>
      </c>
      <c r="C1525" t="s">
        <v>29</v>
      </c>
      <c r="D1525" t="s">
        <v>346</v>
      </c>
      <c r="E1525" t="s">
        <v>305</v>
      </c>
      <c r="F1525">
        <v>3.7708612596122002</v>
      </c>
      <c r="G1525">
        <v>3.70615526855212</v>
      </c>
      <c r="H1525">
        <v>1.0004903014475099</v>
      </c>
      <c r="I1525">
        <v>0.13035388971093301</v>
      </c>
      <c r="J1525">
        <v>0.142547177916625</v>
      </c>
      <c r="K1525">
        <v>11.5874162315961</v>
      </c>
      <c r="L1525">
        <v>5.6306458855138698E-3</v>
      </c>
      <c r="M1525">
        <v>0.17331927538115499</v>
      </c>
      <c r="N1525">
        <v>0.91307949805765098</v>
      </c>
      <c r="O1525">
        <v>8.0218992696907101</v>
      </c>
      <c r="P1525">
        <v>3.5668367122386599</v>
      </c>
      <c r="Q1525">
        <v>0.84053732028291395</v>
      </c>
      <c r="R1525">
        <v>6.7981604469346397</v>
      </c>
      <c r="S1525">
        <v>27.1467751154347</v>
      </c>
      <c r="T1525">
        <v>0</v>
      </c>
      <c r="U1525">
        <v>0</v>
      </c>
      <c r="V1525">
        <v>13.882455616580801</v>
      </c>
      <c r="W1525">
        <v>36.554085890430997</v>
      </c>
    </row>
    <row r="1526" spans="1:23" x14ac:dyDescent="0.3">
      <c r="A1526" t="s">
        <v>374</v>
      </c>
      <c r="B1526" t="s">
        <v>12</v>
      </c>
      <c r="C1526" t="s">
        <v>29</v>
      </c>
      <c r="D1526" t="s">
        <v>347</v>
      </c>
      <c r="E1526" t="s">
        <v>308</v>
      </c>
      <c r="F1526">
        <v>3.9271366526079601</v>
      </c>
      <c r="G1526">
        <v>3.8637935254942599</v>
      </c>
      <c r="H1526">
        <v>1.00382272014008</v>
      </c>
      <c r="I1526">
        <v>0.125289107695577</v>
      </c>
      <c r="J1526">
        <v>0.1418080096197</v>
      </c>
      <c r="K1526">
        <v>11.316157117007901</v>
      </c>
      <c r="L1526">
        <v>5.3749806287572898E-3</v>
      </c>
      <c r="M1526">
        <v>0.17110869350559199</v>
      </c>
      <c r="N1526">
        <v>0.87650844836568897</v>
      </c>
      <c r="O1526">
        <v>7.7590368496749003</v>
      </c>
      <c r="P1526">
        <v>3.41578417418717</v>
      </c>
      <c r="Q1526">
        <v>0.80714830888815403</v>
      </c>
      <c r="R1526">
        <v>6.50764827765743</v>
      </c>
      <c r="S1526">
        <v>27.1467751154347</v>
      </c>
      <c r="T1526">
        <v>0</v>
      </c>
      <c r="U1526">
        <v>0</v>
      </c>
      <c r="V1526">
        <v>13.929093310028099</v>
      </c>
      <c r="W1526">
        <v>34.9299078869103</v>
      </c>
    </row>
    <row r="1527" spans="1:23" x14ac:dyDescent="0.3">
      <c r="A1527" t="s">
        <v>375</v>
      </c>
      <c r="B1527" t="s">
        <v>13</v>
      </c>
      <c r="C1527" t="s">
        <v>29</v>
      </c>
      <c r="D1527" t="s">
        <v>332</v>
      </c>
      <c r="E1527" t="s">
        <v>52</v>
      </c>
      <c r="F1527">
        <v>21.7147495152389</v>
      </c>
      <c r="G1527">
        <v>20.983112640170798</v>
      </c>
      <c r="H1527">
        <v>1.3340247628734601</v>
      </c>
      <c r="I1527">
        <v>0.35838358558175298</v>
      </c>
      <c r="J1527">
        <v>2.3245771187463502</v>
      </c>
      <c r="K1527">
        <v>60.1656765936985</v>
      </c>
      <c r="L1527">
        <v>6.7567865148473502E-2</v>
      </c>
      <c r="M1527">
        <v>4.9549580357778602</v>
      </c>
      <c r="N1527">
        <v>36.748569358602303</v>
      </c>
      <c r="O1527">
        <v>209.85580730416001</v>
      </c>
      <c r="P1527">
        <v>21.209957939733901</v>
      </c>
      <c r="Q1527">
        <v>5.88590733778243</v>
      </c>
      <c r="R1527">
        <v>39.327709403221697</v>
      </c>
      <c r="S1527">
        <v>571.577065564083</v>
      </c>
      <c r="T1527">
        <v>0</v>
      </c>
      <c r="U1527">
        <v>0</v>
      </c>
      <c r="V1527">
        <v>18.963723137301201</v>
      </c>
      <c r="W1527">
        <v>286.39514351301801</v>
      </c>
    </row>
    <row r="1528" spans="1:23" x14ac:dyDescent="0.3">
      <c r="A1528" t="s">
        <v>375</v>
      </c>
      <c r="B1528" t="s">
        <v>13</v>
      </c>
      <c r="C1528" t="s">
        <v>29</v>
      </c>
      <c r="D1528" t="s">
        <v>332</v>
      </c>
      <c r="E1528" t="s">
        <v>53</v>
      </c>
      <c r="F1528">
        <v>24.3726041825328</v>
      </c>
      <c r="G1528">
        <v>23.620349381775199</v>
      </c>
      <c r="H1528">
        <v>1.8637100537644899</v>
      </c>
      <c r="I1528">
        <v>0.40312943368083098</v>
      </c>
      <c r="J1528">
        <v>2.6374441167173401</v>
      </c>
      <c r="K1528">
        <v>67.393563072929297</v>
      </c>
      <c r="L1528">
        <v>6.9503350861139998E-2</v>
      </c>
      <c r="M1528">
        <v>5.6938122074691702</v>
      </c>
      <c r="N1528">
        <v>41.860630801528302</v>
      </c>
      <c r="O1528">
        <v>240.37445690758599</v>
      </c>
      <c r="P1528">
        <v>23.4620622419942</v>
      </c>
      <c r="Q1528">
        <v>6.5167649522059499</v>
      </c>
      <c r="R1528">
        <v>43.496620381558103</v>
      </c>
      <c r="S1528">
        <v>571.577065564083</v>
      </c>
      <c r="T1528">
        <v>0</v>
      </c>
      <c r="U1528">
        <v>0</v>
      </c>
      <c r="V1528">
        <v>26.2497287519728</v>
      </c>
      <c r="W1528">
        <v>324.09075018852502</v>
      </c>
    </row>
    <row r="1529" spans="1:23" x14ac:dyDescent="0.3">
      <c r="A1529" t="s">
        <v>375</v>
      </c>
      <c r="B1529" t="s">
        <v>13</v>
      </c>
      <c r="C1529" t="s">
        <v>29</v>
      </c>
      <c r="D1529" t="s">
        <v>332</v>
      </c>
      <c r="E1529" t="s">
        <v>54</v>
      </c>
      <c r="F1529">
        <v>24.500898888038201</v>
      </c>
      <c r="G1529">
        <v>23.746851309623199</v>
      </c>
      <c r="H1529">
        <v>2.0487278983434201</v>
      </c>
      <c r="I1529">
        <v>0.40223119322801898</v>
      </c>
      <c r="J1529">
        <v>2.70997309448201</v>
      </c>
      <c r="K1529">
        <v>66.5768894103241</v>
      </c>
      <c r="L1529">
        <v>7.0518961946055697E-2</v>
      </c>
      <c r="M1529">
        <v>5.8897131952823001</v>
      </c>
      <c r="N1529">
        <v>42.635332274984201</v>
      </c>
      <c r="O1529">
        <v>247.433281343961</v>
      </c>
      <c r="P1529">
        <v>22.532650439898301</v>
      </c>
      <c r="Q1529">
        <v>6.2742714986036097</v>
      </c>
      <c r="R1529">
        <v>41.755046008925397</v>
      </c>
      <c r="S1529">
        <v>571.577065564083</v>
      </c>
      <c r="T1529">
        <v>0</v>
      </c>
      <c r="U1529">
        <v>0</v>
      </c>
      <c r="V1529">
        <v>28.864997155373899</v>
      </c>
      <c r="W1529">
        <v>326.36824606879998</v>
      </c>
    </row>
    <row r="1530" spans="1:23" x14ac:dyDescent="0.3">
      <c r="A1530" t="s">
        <v>375</v>
      </c>
      <c r="B1530" t="s">
        <v>13</v>
      </c>
      <c r="C1530" t="s">
        <v>29</v>
      </c>
      <c r="D1530" t="s">
        <v>332</v>
      </c>
      <c r="E1530" t="s">
        <v>55</v>
      </c>
      <c r="F1530">
        <v>22.805819501580299</v>
      </c>
      <c r="G1530">
        <v>22.065841298739201</v>
      </c>
      <c r="H1530">
        <v>1.7212701470171401</v>
      </c>
      <c r="I1530">
        <v>0.38034496904100201</v>
      </c>
      <c r="J1530">
        <v>2.4146328743245999</v>
      </c>
      <c r="K1530">
        <v>64.207827244025907</v>
      </c>
      <c r="L1530">
        <v>7.0551021186166393E-2</v>
      </c>
      <c r="M1530">
        <v>5.1706312067095102</v>
      </c>
      <c r="N1530">
        <v>38.548238337834299</v>
      </c>
      <c r="O1530">
        <v>218.787521439101</v>
      </c>
      <c r="P1530">
        <v>23.015184261524698</v>
      </c>
      <c r="Q1530">
        <v>6.3783542422436597</v>
      </c>
      <c r="R1530">
        <v>42.685053305970598</v>
      </c>
      <c r="S1530">
        <v>571.577065564083</v>
      </c>
      <c r="T1530">
        <v>0</v>
      </c>
      <c r="U1530">
        <v>0</v>
      </c>
      <c r="V1530">
        <v>24.287323665747302</v>
      </c>
      <c r="W1530">
        <v>302.49559344186002</v>
      </c>
    </row>
    <row r="1531" spans="1:23" x14ac:dyDescent="0.3">
      <c r="A1531" t="s">
        <v>375</v>
      </c>
      <c r="B1531" t="s">
        <v>13</v>
      </c>
      <c r="C1531" t="s">
        <v>29</v>
      </c>
      <c r="D1531" t="s">
        <v>333</v>
      </c>
      <c r="E1531" t="s">
        <v>56</v>
      </c>
      <c r="F1531">
        <v>21.8056784342977</v>
      </c>
      <c r="G1531">
        <v>21.062516875290498</v>
      </c>
      <c r="H1531">
        <v>1.71206259475881</v>
      </c>
      <c r="I1531">
        <v>0.349082910507026</v>
      </c>
      <c r="J1531">
        <v>2.06847698180469</v>
      </c>
      <c r="K1531">
        <v>59.758462725541001</v>
      </c>
      <c r="L1531">
        <v>6.8740708065334097E-2</v>
      </c>
      <c r="M1531">
        <v>4.5385995610518499</v>
      </c>
      <c r="N1531">
        <v>33.152915111113998</v>
      </c>
      <c r="O1531">
        <v>188.406581700955</v>
      </c>
      <c r="P1531">
        <v>21.458548571393901</v>
      </c>
      <c r="Q1531">
        <v>5.8417237664807704</v>
      </c>
      <c r="R1531">
        <v>39.920674879659799</v>
      </c>
      <c r="S1531">
        <v>592.73723223231195</v>
      </c>
      <c r="T1531">
        <v>0</v>
      </c>
      <c r="U1531">
        <v>0</v>
      </c>
      <c r="V1531">
        <v>24.1127294602897</v>
      </c>
      <c r="W1531">
        <v>288.72190110525702</v>
      </c>
    </row>
    <row r="1532" spans="1:23" x14ac:dyDescent="0.3">
      <c r="A1532" t="s">
        <v>375</v>
      </c>
      <c r="B1532" t="s">
        <v>13</v>
      </c>
      <c r="C1532" t="s">
        <v>29</v>
      </c>
      <c r="D1532" t="s">
        <v>333</v>
      </c>
      <c r="E1532" t="s">
        <v>57</v>
      </c>
      <c r="F1532">
        <v>24.700795702275499</v>
      </c>
      <c r="G1532">
        <v>23.9361213014583</v>
      </c>
      <c r="H1532">
        <v>2.2541972954812701</v>
      </c>
      <c r="I1532">
        <v>0.39193599940019702</v>
      </c>
      <c r="J1532">
        <v>2.4312188837059798</v>
      </c>
      <c r="K1532">
        <v>66.508706050372297</v>
      </c>
      <c r="L1532">
        <v>6.7073505342103795E-2</v>
      </c>
      <c r="M1532">
        <v>5.4016587414469397</v>
      </c>
      <c r="N1532">
        <v>38.6243494080177</v>
      </c>
      <c r="O1532">
        <v>222.525661335145</v>
      </c>
      <c r="P1532">
        <v>23.137615337412001</v>
      </c>
      <c r="Q1532">
        <v>6.3149909408532601</v>
      </c>
      <c r="R1532">
        <v>43.025213361262097</v>
      </c>
      <c r="S1532">
        <v>592.73723223231195</v>
      </c>
      <c r="T1532">
        <v>0</v>
      </c>
      <c r="U1532">
        <v>0</v>
      </c>
      <c r="V1532">
        <v>31.701626155156799</v>
      </c>
      <c r="W1532">
        <v>329.34143551336501</v>
      </c>
    </row>
    <row r="1533" spans="1:23" x14ac:dyDescent="0.3">
      <c r="A1533" t="s">
        <v>375</v>
      </c>
      <c r="B1533" t="s">
        <v>13</v>
      </c>
      <c r="C1533" t="s">
        <v>29</v>
      </c>
      <c r="D1533" t="s">
        <v>333</v>
      </c>
      <c r="E1533" t="s">
        <v>58</v>
      </c>
      <c r="F1533">
        <v>25.242817032164702</v>
      </c>
      <c r="G1533">
        <v>24.473869061355199</v>
      </c>
      <c r="H1533">
        <v>2.3620993465548401</v>
      </c>
      <c r="I1533">
        <v>0.398479215367537</v>
      </c>
      <c r="J1533">
        <v>2.52191951802694</v>
      </c>
      <c r="K1533">
        <v>67.326379063694603</v>
      </c>
      <c r="L1533">
        <v>6.8490350249472406E-2</v>
      </c>
      <c r="M1533">
        <v>5.6202476071552399</v>
      </c>
      <c r="N1533">
        <v>39.847101445441801</v>
      </c>
      <c r="O1533">
        <v>230.87223949852299</v>
      </c>
      <c r="P1533">
        <v>23.0859870683758</v>
      </c>
      <c r="Q1533">
        <v>6.3091990300633896</v>
      </c>
      <c r="R1533">
        <v>42.919389252667401</v>
      </c>
      <c r="S1533">
        <v>592.73723223231195</v>
      </c>
      <c r="T1533">
        <v>0</v>
      </c>
      <c r="U1533">
        <v>0</v>
      </c>
      <c r="V1533">
        <v>33.263904493334401</v>
      </c>
      <c r="W1533">
        <v>337.031174491782</v>
      </c>
    </row>
    <row r="1534" spans="1:23" x14ac:dyDescent="0.3">
      <c r="A1534" t="s">
        <v>375</v>
      </c>
      <c r="B1534" t="s">
        <v>13</v>
      </c>
      <c r="C1534" t="s">
        <v>29</v>
      </c>
      <c r="D1534" t="s">
        <v>333</v>
      </c>
      <c r="E1534" t="s">
        <v>59</v>
      </c>
      <c r="F1534">
        <v>23.1640298679736</v>
      </c>
      <c r="G1534">
        <v>22.411059398959601</v>
      </c>
      <c r="H1534">
        <v>2.0878677158232102</v>
      </c>
      <c r="I1534">
        <v>0.37441612244134098</v>
      </c>
      <c r="J1534">
        <v>2.1790344405242101</v>
      </c>
      <c r="K1534">
        <v>64.537313068322007</v>
      </c>
      <c r="L1534">
        <v>7.0947039299777706E-2</v>
      </c>
      <c r="M1534">
        <v>4.7927080783517901</v>
      </c>
      <c r="N1534">
        <v>35.063277301123399</v>
      </c>
      <c r="O1534">
        <v>197.92884277374699</v>
      </c>
      <c r="P1534">
        <v>23.5200341395377</v>
      </c>
      <c r="Q1534">
        <v>6.3947632875768798</v>
      </c>
      <c r="R1534">
        <v>43.765446957437497</v>
      </c>
      <c r="S1534">
        <v>592.73723223231195</v>
      </c>
      <c r="T1534">
        <v>0</v>
      </c>
      <c r="U1534">
        <v>0</v>
      </c>
      <c r="V1534">
        <v>29.455189926525701</v>
      </c>
      <c r="W1534">
        <v>306.88874577534398</v>
      </c>
    </row>
    <row r="1535" spans="1:23" x14ac:dyDescent="0.3">
      <c r="A1535" t="s">
        <v>375</v>
      </c>
      <c r="B1535" t="s">
        <v>13</v>
      </c>
      <c r="C1535" t="s">
        <v>29</v>
      </c>
      <c r="D1535" t="s">
        <v>334</v>
      </c>
      <c r="E1535" t="s">
        <v>60</v>
      </c>
      <c r="F1535">
        <v>19.9203145116626</v>
      </c>
      <c r="G1535">
        <v>19.279617375206399</v>
      </c>
      <c r="H1535">
        <v>2.06033777871763</v>
      </c>
      <c r="I1535">
        <v>0.32949209717208999</v>
      </c>
      <c r="J1535">
        <v>1.6719823787389101</v>
      </c>
      <c r="K1535">
        <v>56.926999073097498</v>
      </c>
      <c r="L1535">
        <v>7.4187044409738195E-2</v>
      </c>
      <c r="M1535">
        <v>3.6744008518396498</v>
      </c>
      <c r="N1535">
        <v>26.4429356511293</v>
      </c>
      <c r="O1535">
        <v>151.80873236358201</v>
      </c>
      <c r="P1535">
        <v>18.860711194495501</v>
      </c>
      <c r="Q1535">
        <v>5.1901745576817602</v>
      </c>
      <c r="R1535">
        <v>34.992666041464197</v>
      </c>
      <c r="S1535">
        <v>506.56622410094297</v>
      </c>
      <c r="T1535">
        <v>0</v>
      </c>
      <c r="U1535">
        <v>0</v>
      </c>
      <c r="V1535">
        <v>29.349447182492401</v>
      </c>
      <c r="W1535">
        <v>261.63918055233302</v>
      </c>
    </row>
    <row r="1536" spans="1:23" x14ac:dyDescent="0.3">
      <c r="A1536" t="s">
        <v>375</v>
      </c>
      <c r="B1536" t="s">
        <v>13</v>
      </c>
      <c r="C1536" t="s">
        <v>29</v>
      </c>
      <c r="D1536" t="s">
        <v>334</v>
      </c>
      <c r="E1536" t="s">
        <v>61</v>
      </c>
      <c r="F1536">
        <v>22.024780215265899</v>
      </c>
      <c r="G1536">
        <v>21.367685452090999</v>
      </c>
      <c r="H1536">
        <v>2.7339664107625898</v>
      </c>
      <c r="I1536">
        <v>0.36243268944803297</v>
      </c>
      <c r="J1536">
        <v>1.9458527275088899</v>
      </c>
      <c r="K1536">
        <v>62.226001477980098</v>
      </c>
      <c r="L1536">
        <v>6.0813861476201797E-2</v>
      </c>
      <c r="M1536">
        <v>4.3557769012533001</v>
      </c>
      <c r="N1536">
        <v>30.523171678268799</v>
      </c>
      <c r="O1536">
        <v>177.665531743831</v>
      </c>
      <c r="P1536">
        <v>20.094398110705601</v>
      </c>
      <c r="Q1536">
        <v>5.5415758273862901</v>
      </c>
      <c r="R1536">
        <v>37.267578210511203</v>
      </c>
      <c r="S1536">
        <v>506.56622410094297</v>
      </c>
      <c r="T1536">
        <v>0</v>
      </c>
      <c r="U1536">
        <v>0</v>
      </c>
      <c r="V1536">
        <v>38.894469306148999</v>
      </c>
      <c r="W1536">
        <v>292.61991263385801</v>
      </c>
    </row>
    <row r="1537" spans="1:23" x14ac:dyDescent="0.3">
      <c r="A1537" t="s">
        <v>375</v>
      </c>
      <c r="B1537" t="s">
        <v>13</v>
      </c>
      <c r="C1537" t="s">
        <v>29</v>
      </c>
      <c r="D1537" t="s">
        <v>334</v>
      </c>
      <c r="E1537" t="s">
        <v>62</v>
      </c>
      <c r="F1537">
        <v>22.7806896347515</v>
      </c>
      <c r="G1537">
        <v>22.118035287730901</v>
      </c>
      <c r="H1537">
        <v>2.7718560509638701</v>
      </c>
      <c r="I1537">
        <v>0.37225833127202401</v>
      </c>
      <c r="J1537">
        <v>2.0514166118780599</v>
      </c>
      <c r="K1537">
        <v>63.579006817965002</v>
      </c>
      <c r="L1537">
        <v>6.4254090023816102E-2</v>
      </c>
      <c r="M1537">
        <v>4.5942088979504003</v>
      </c>
      <c r="N1537">
        <v>31.9890456254026</v>
      </c>
      <c r="O1537">
        <v>187.44846457046501</v>
      </c>
      <c r="P1537">
        <v>20.233683305662701</v>
      </c>
      <c r="Q1537">
        <v>5.5880573340593402</v>
      </c>
      <c r="R1537">
        <v>37.516369492078198</v>
      </c>
      <c r="S1537">
        <v>506.56622410094297</v>
      </c>
      <c r="T1537">
        <v>0</v>
      </c>
      <c r="U1537">
        <v>0</v>
      </c>
      <c r="V1537">
        <v>39.441909999855604</v>
      </c>
      <c r="W1537">
        <v>303.61555919598902</v>
      </c>
    </row>
    <row r="1538" spans="1:23" x14ac:dyDescent="0.3">
      <c r="A1538" t="s">
        <v>375</v>
      </c>
      <c r="B1538" t="s">
        <v>13</v>
      </c>
      <c r="C1538" t="s">
        <v>29</v>
      </c>
      <c r="D1538" t="s">
        <v>334</v>
      </c>
      <c r="E1538" t="s">
        <v>63</v>
      </c>
      <c r="F1538">
        <v>21.596759140467402</v>
      </c>
      <c r="G1538">
        <v>20.943963134613199</v>
      </c>
      <c r="H1538">
        <v>2.3952440463367899</v>
      </c>
      <c r="I1538">
        <v>0.36398641168778201</v>
      </c>
      <c r="J1538">
        <v>1.7776208091405801</v>
      </c>
      <c r="K1538">
        <v>63.2981632788387</v>
      </c>
      <c r="L1538">
        <v>7.65384986899178E-2</v>
      </c>
      <c r="M1538">
        <v>3.8988521028044598</v>
      </c>
      <c r="N1538">
        <v>28.331958032016502</v>
      </c>
      <c r="O1538">
        <v>160.88173472367001</v>
      </c>
      <c r="P1538">
        <v>21.4074617959409</v>
      </c>
      <c r="Q1538">
        <v>5.8799869851513398</v>
      </c>
      <c r="R1538">
        <v>39.730752262251002</v>
      </c>
      <c r="S1538">
        <v>506.56622410094297</v>
      </c>
      <c r="T1538">
        <v>0</v>
      </c>
      <c r="U1538">
        <v>0</v>
      </c>
      <c r="V1538">
        <v>34.2451405998426</v>
      </c>
      <c r="W1538">
        <v>285.23857145965502</v>
      </c>
    </row>
    <row r="1539" spans="1:23" x14ac:dyDescent="0.3">
      <c r="A1539" t="s">
        <v>375</v>
      </c>
      <c r="B1539" t="s">
        <v>13</v>
      </c>
      <c r="C1539" t="s">
        <v>29</v>
      </c>
      <c r="D1539" t="s">
        <v>335</v>
      </c>
      <c r="E1539" t="s">
        <v>64</v>
      </c>
      <c r="F1539">
        <v>21.339471817644501</v>
      </c>
      <c r="G1539">
        <v>20.661942347201599</v>
      </c>
      <c r="H1539">
        <v>5.9952491309974096</v>
      </c>
      <c r="I1539">
        <v>0.37232569164670098</v>
      </c>
      <c r="J1539">
        <v>1.83950877178067</v>
      </c>
      <c r="K1539">
        <v>65.918499309285096</v>
      </c>
      <c r="L1539">
        <v>5.8019840122612999E-2</v>
      </c>
      <c r="M1539">
        <v>4.2396643560824998</v>
      </c>
      <c r="N1539">
        <v>27.094094423095399</v>
      </c>
      <c r="O1539">
        <v>161.29755137662801</v>
      </c>
      <c r="P1539">
        <v>23.974812440604602</v>
      </c>
      <c r="Q1539">
        <v>6.2030672753424998</v>
      </c>
      <c r="R1539">
        <v>45.100895869362397</v>
      </c>
      <c r="S1539">
        <v>527.35691654664299</v>
      </c>
      <c r="T1539">
        <v>0</v>
      </c>
      <c r="U1539">
        <v>0</v>
      </c>
      <c r="V1539">
        <v>84.712743282967295</v>
      </c>
      <c r="W1539">
        <v>283.12916541037401</v>
      </c>
    </row>
    <row r="1540" spans="1:23" x14ac:dyDescent="0.3">
      <c r="A1540" t="s">
        <v>375</v>
      </c>
      <c r="B1540" t="s">
        <v>13</v>
      </c>
      <c r="C1540" t="s">
        <v>29</v>
      </c>
      <c r="D1540" t="s">
        <v>335</v>
      </c>
      <c r="E1540" t="s">
        <v>65</v>
      </c>
      <c r="F1540">
        <v>23.805548523555199</v>
      </c>
      <c r="G1540">
        <v>23.107643733548102</v>
      </c>
      <c r="H1540">
        <v>8.3685501315476696</v>
      </c>
      <c r="I1540">
        <v>0.41105485579472001</v>
      </c>
      <c r="J1540">
        <v>2.2006548812442799</v>
      </c>
      <c r="K1540">
        <v>72.812685268875001</v>
      </c>
      <c r="L1540">
        <v>5.9245631416824103E-2</v>
      </c>
      <c r="M1540">
        <v>5.3150450577950599</v>
      </c>
      <c r="N1540">
        <v>32.369004463660502</v>
      </c>
      <c r="O1540">
        <v>195.925856897876</v>
      </c>
      <c r="P1540">
        <v>25.754904898543401</v>
      </c>
      <c r="Q1540">
        <v>6.6834628079598302</v>
      </c>
      <c r="R1540">
        <v>48.425975518083803</v>
      </c>
      <c r="S1540">
        <v>527.35691654664299</v>
      </c>
      <c r="T1540">
        <v>0</v>
      </c>
      <c r="U1540">
        <v>0</v>
      </c>
      <c r="V1540">
        <v>118.119734825526</v>
      </c>
      <c r="W1540">
        <v>318.27049605631601</v>
      </c>
    </row>
    <row r="1541" spans="1:23" x14ac:dyDescent="0.3">
      <c r="A1541" t="s">
        <v>375</v>
      </c>
      <c r="B1541" t="s">
        <v>13</v>
      </c>
      <c r="C1541" t="s">
        <v>29</v>
      </c>
      <c r="D1541" t="s">
        <v>335</v>
      </c>
      <c r="E1541" t="s">
        <v>66</v>
      </c>
      <c r="F1541">
        <v>24.013600440204399</v>
      </c>
      <c r="G1541">
        <v>23.314181301081799</v>
      </c>
      <c r="H1541">
        <v>8.4971365391192393</v>
      </c>
      <c r="I1541">
        <v>0.41300659858497601</v>
      </c>
      <c r="J1541">
        <v>2.2362669268186899</v>
      </c>
      <c r="K1541">
        <v>73.0719386625684</v>
      </c>
      <c r="L1541">
        <v>6.0704705177133701E-2</v>
      </c>
      <c r="M1541">
        <v>5.40761517441178</v>
      </c>
      <c r="N1541">
        <v>32.859799538069801</v>
      </c>
      <c r="O1541">
        <v>199.34552724694001</v>
      </c>
      <c r="P1541">
        <v>25.731755568226902</v>
      </c>
      <c r="Q1541">
        <v>6.6812616257634296</v>
      </c>
      <c r="R1541">
        <v>48.3779188750432</v>
      </c>
      <c r="S1541">
        <v>527.35691654664299</v>
      </c>
      <c r="T1541">
        <v>0</v>
      </c>
      <c r="U1541">
        <v>0</v>
      </c>
      <c r="V1541">
        <v>119.903292915962</v>
      </c>
      <c r="W1541">
        <v>321.56878262311398</v>
      </c>
    </row>
    <row r="1542" spans="1:23" x14ac:dyDescent="0.3">
      <c r="A1542" t="s">
        <v>375</v>
      </c>
      <c r="B1542" t="s">
        <v>13</v>
      </c>
      <c r="C1542" t="s">
        <v>29</v>
      </c>
      <c r="D1542" t="s">
        <v>335</v>
      </c>
      <c r="E1542" t="s">
        <v>67</v>
      </c>
      <c r="F1542">
        <v>22.286850272474599</v>
      </c>
      <c r="G1542">
        <v>21.600297453137301</v>
      </c>
      <c r="H1542">
        <v>7.1367630346749102</v>
      </c>
      <c r="I1542">
        <v>0.39610033643349102</v>
      </c>
      <c r="J1542">
        <v>1.93676120127714</v>
      </c>
      <c r="K1542">
        <v>70.379952071885498</v>
      </c>
      <c r="L1542">
        <v>5.8816515414409999E-2</v>
      </c>
      <c r="M1542">
        <v>4.5640291747625596</v>
      </c>
      <c r="N1542">
        <v>28.640756405988601</v>
      </c>
      <c r="O1542">
        <v>170.25408973865899</v>
      </c>
      <c r="P1542">
        <v>25.730505138201199</v>
      </c>
      <c r="Q1542">
        <v>6.65384319623052</v>
      </c>
      <c r="R1542">
        <v>48.407813203401901</v>
      </c>
      <c r="S1542">
        <v>527.35691654664299</v>
      </c>
      <c r="T1542">
        <v>0</v>
      </c>
      <c r="U1542">
        <v>0</v>
      </c>
      <c r="V1542">
        <v>100.81111305812</v>
      </c>
      <c r="W1542">
        <v>297.31417984147299</v>
      </c>
    </row>
    <row r="1543" spans="1:23" x14ac:dyDescent="0.3">
      <c r="A1543" t="s">
        <v>375</v>
      </c>
      <c r="B1543" t="s">
        <v>13</v>
      </c>
      <c r="C1543" t="s">
        <v>29</v>
      </c>
      <c r="D1543" t="s">
        <v>336</v>
      </c>
      <c r="E1543" t="s">
        <v>68</v>
      </c>
      <c r="F1543">
        <v>19.7805294861795</v>
      </c>
      <c r="G1543">
        <v>19.1386515158697</v>
      </c>
      <c r="H1543">
        <v>2.26305616224094</v>
      </c>
      <c r="I1543">
        <v>0.40512003602378399</v>
      </c>
      <c r="J1543">
        <v>1.17233766011304</v>
      </c>
      <c r="K1543">
        <v>67.587237630156196</v>
      </c>
      <c r="L1543">
        <v>4.9629037316463398E-2</v>
      </c>
      <c r="M1543">
        <v>2.85452370504539</v>
      </c>
      <c r="N1543">
        <v>16.296572166671599</v>
      </c>
      <c r="O1543">
        <v>106.14794005496999</v>
      </c>
      <c r="P1543">
        <v>21.549067455799001</v>
      </c>
      <c r="Q1543">
        <v>5.5373516294916696</v>
      </c>
      <c r="R1543">
        <v>40.463297831242997</v>
      </c>
      <c r="S1543">
        <v>501.69570628037098</v>
      </c>
      <c r="T1543">
        <v>0</v>
      </c>
      <c r="U1543">
        <v>0</v>
      </c>
      <c r="V1543">
        <v>32.130985875758</v>
      </c>
      <c r="W1543">
        <v>263.37857640352001</v>
      </c>
    </row>
    <row r="1544" spans="1:23" x14ac:dyDescent="0.3">
      <c r="A1544" t="s">
        <v>375</v>
      </c>
      <c r="B1544" t="s">
        <v>13</v>
      </c>
      <c r="C1544" t="s">
        <v>29</v>
      </c>
      <c r="D1544" t="s">
        <v>336</v>
      </c>
      <c r="E1544" t="s">
        <v>69</v>
      </c>
      <c r="F1544">
        <v>21.0686670226339</v>
      </c>
      <c r="G1544">
        <v>20.417759059229599</v>
      </c>
      <c r="H1544">
        <v>3.0448692451997301</v>
      </c>
      <c r="I1544">
        <v>0.42476274844357997</v>
      </c>
      <c r="J1544">
        <v>1.3089331709449801</v>
      </c>
      <c r="K1544">
        <v>70.656778459899499</v>
      </c>
      <c r="L1544">
        <v>4.9375252313526498E-2</v>
      </c>
      <c r="M1544">
        <v>3.2957466094316401</v>
      </c>
      <c r="N1544">
        <v>18.138899769527999</v>
      </c>
      <c r="O1544">
        <v>120.52983948034201</v>
      </c>
      <c r="P1544">
        <v>22.157401205678202</v>
      </c>
      <c r="Q1544">
        <v>5.7060394983239</v>
      </c>
      <c r="R1544">
        <v>41.5909519240615</v>
      </c>
      <c r="S1544">
        <v>501.69570628037098</v>
      </c>
      <c r="T1544">
        <v>0</v>
      </c>
      <c r="U1544">
        <v>0</v>
      </c>
      <c r="V1544">
        <v>42.981162854088197</v>
      </c>
      <c r="W1544">
        <v>281.83133032934802</v>
      </c>
    </row>
    <row r="1545" spans="1:23" x14ac:dyDescent="0.3">
      <c r="A1545" t="s">
        <v>375</v>
      </c>
      <c r="B1545" t="s">
        <v>13</v>
      </c>
      <c r="C1545" t="s">
        <v>29</v>
      </c>
      <c r="D1545" t="s">
        <v>336</v>
      </c>
      <c r="E1545" t="s">
        <v>70</v>
      </c>
      <c r="F1545">
        <v>21.376205092240401</v>
      </c>
      <c r="G1545">
        <v>20.7237693376618</v>
      </c>
      <c r="H1545">
        <v>3.1395230652950001</v>
      </c>
      <c r="I1545">
        <v>0.42694269434674398</v>
      </c>
      <c r="J1545">
        <v>1.34286551058674</v>
      </c>
      <c r="K1545">
        <v>70.854761270590203</v>
      </c>
      <c r="L1545">
        <v>5.1692651267648299E-2</v>
      </c>
      <c r="M1545">
        <v>3.3915382819551598</v>
      </c>
      <c r="N1545">
        <v>18.606900586306999</v>
      </c>
      <c r="O1545">
        <v>124.392828483432</v>
      </c>
      <c r="P1545">
        <v>22.0761678935297</v>
      </c>
      <c r="Q1545">
        <v>5.6902103539342699</v>
      </c>
      <c r="R1545">
        <v>41.432447464632702</v>
      </c>
      <c r="S1545">
        <v>501.69570628037098</v>
      </c>
      <c r="T1545">
        <v>0</v>
      </c>
      <c r="U1545">
        <v>0</v>
      </c>
      <c r="V1545">
        <v>44.241289155435098</v>
      </c>
      <c r="W1545">
        <v>286.20003840244698</v>
      </c>
    </row>
    <row r="1546" spans="1:23" x14ac:dyDescent="0.3">
      <c r="A1546" t="s">
        <v>375</v>
      </c>
      <c r="B1546" t="s">
        <v>13</v>
      </c>
      <c r="C1546" t="s">
        <v>29</v>
      </c>
      <c r="D1546" t="s">
        <v>336</v>
      </c>
      <c r="E1546" t="s">
        <v>71</v>
      </c>
      <c r="F1546">
        <v>20.378960188340699</v>
      </c>
      <c r="G1546">
        <v>19.732429646629001</v>
      </c>
      <c r="H1546">
        <v>2.7080641297777701</v>
      </c>
      <c r="I1546">
        <v>0.42102642711608401</v>
      </c>
      <c r="J1546">
        <v>1.18795829448384</v>
      </c>
      <c r="K1546">
        <v>70.301950163259207</v>
      </c>
      <c r="L1546">
        <v>5.1905835062188203E-2</v>
      </c>
      <c r="M1546">
        <v>2.87559573740397</v>
      </c>
      <c r="N1546">
        <v>16.6178592226888</v>
      </c>
      <c r="O1546">
        <v>107.468476143361</v>
      </c>
      <c r="P1546">
        <v>22.537644834343698</v>
      </c>
      <c r="Q1546">
        <v>5.7868157282803603</v>
      </c>
      <c r="R1546">
        <v>42.3249781410738</v>
      </c>
      <c r="S1546">
        <v>501.69570628037098</v>
      </c>
      <c r="T1546">
        <v>0</v>
      </c>
      <c r="U1546">
        <v>0</v>
      </c>
      <c r="V1546">
        <v>38.203775832823503</v>
      </c>
      <c r="W1546">
        <v>271.48662734571002</v>
      </c>
    </row>
    <row r="1547" spans="1:23" x14ac:dyDescent="0.3">
      <c r="A1547" t="s">
        <v>375</v>
      </c>
      <c r="B1547" t="s">
        <v>13</v>
      </c>
      <c r="C1547" t="s">
        <v>29</v>
      </c>
      <c r="D1547" t="s">
        <v>337</v>
      </c>
      <c r="E1547" t="s">
        <v>72</v>
      </c>
      <c r="F1547">
        <v>18.430842831686402</v>
      </c>
      <c r="G1547">
        <v>17.815752023441</v>
      </c>
      <c r="H1547">
        <v>2.5819222209272699</v>
      </c>
      <c r="I1547">
        <v>0.40992457371998903</v>
      </c>
      <c r="J1547">
        <v>1.0486123087982899</v>
      </c>
      <c r="K1547">
        <v>67.578821495476404</v>
      </c>
      <c r="L1547">
        <v>4.2880313958165703E-2</v>
      </c>
      <c r="M1547">
        <v>2.4152253647600599</v>
      </c>
      <c r="N1547">
        <v>14.0239236715973</v>
      </c>
      <c r="O1547">
        <v>94.680725042206106</v>
      </c>
      <c r="P1547">
        <v>24.095454221164001</v>
      </c>
      <c r="Q1547">
        <v>5.9103255739027301</v>
      </c>
      <c r="R1547">
        <v>45.746037606593802</v>
      </c>
      <c r="S1547">
        <v>477.09965156319402</v>
      </c>
      <c r="T1547">
        <v>0</v>
      </c>
      <c r="U1547">
        <v>0</v>
      </c>
      <c r="V1547">
        <v>36.318827243772503</v>
      </c>
      <c r="W1547">
        <v>244.79933216239999</v>
      </c>
    </row>
    <row r="1548" spans="1:23" x14ac:dyDescent="0.3">
      <c r="A1548" t="s">
        <v>375</v>
      </c>
      <c r="B1548" t="s">
        <v>13</v>
      </c>
      <c r="C1548" t="s">
        <v>29</v>
      </c>
      <c r="D1548" t="s">
        <v>337</v>
      </c>
      <c r="E1548" t="s">
        <v>73</v>
      </c>
      <c r="F1548">
        <v>20.3834137919361</v>
      </c>
      <c r="G1548">
        <v>19.753580497172301</v>
      </c>
      <c r="H1548">
        <v>3.2529638026692802</v>
      </c>
      <c r="I1548">
        <v>0.44806108316591398</v>
      </c>
      <c r="J1548">
        <v>1.2141948629157999</v>
      </c>
      <c r="K1548">
        <v>73.788437670402999</v>
      </c>
      <c r="L1548">
        <v>4.3962085221983402E-2</v>
      </c>
      <c r="M1548">
        <v>2.8865572501033201</v>
      </c>
      <c r="N1548">
        <v>16.237661516352301</v>
      </c>
      <c r="O1548">
        <v>111.454745879112</v>
      </c>
      <c r="P1548">
        <v>26.0017935926486</v>
      </c>
      <c r="Q1548">
        <v>6.3877932907866599</v>
      </c>
      <c r="R1548">
        <v>49.353521040657</v>
      </c>
      <c r="S1548">
        <v>477.09965156319402</v>
      </c>
      <c r="T1548">
        <v>0</v>
      </c>
      <c r="U1548">
        <v>0</v>
      </c>
      <c r="V1548">
        <v>45.6992677819335</v>
      </c>
      <c r="W1548">
        <v>272.60932910001998</v>
      </c>
    </row>
    <row r="1549" spans="1:23" x14ac:dyDescent="0.3">
      <c r="A1549" t="s">
        <v>375</v>
      </c>
      <c r="B1549" t="s">
        <v>13</v>
      </c>
      <c r="C1549" t="s">
        <v>29</v>
      </c>
      <c r="D1549" t="s">
        <v>337</v>
      </c>
      <c r="E1549" t="s">
        <v>74</v>
      </c>
      <c r="F1549">
        <v>20.716493464967002</v>
      </c>
      <c r="G1549">
        <v>20.0846956379429</v>
      </c>
      <c r="H1549">
        <v>3.46786967192579</v>
      </c>
      <c r="I1549">
        <v>0.45080395789403899</v>
      </c>
      <c r="J1549">
        <v>1.2583973792516701</v>
      </c>
      <c r="K1549">
        <v>74.164266758552699</v>
      </c>
      <c r="L1549">
        <v>4.5238414661886502E-2</v>
      </c>
      <c r="M1549">
        <v>3.02685750411875</v>
      </c>
      <c r="N1549">
        <v>16.8255363785544</v>
      </c>
      <c r="O1549">
        <v>116.441066168695</v>
      </c>
      <c r="P1549">
        <v>25.958715898047501</v>
      </c>
      <c r="Q1549">
        <v>6.3832100006512098</v>
      </c>
      <c r="R1549">
        <v>49.264600049219602</v>
      </c>
      <c r="S1549">
        <v>477.09965156319402</v>
      </c>
      <c r="T1549">
        <v>0</v>
      </c>
      <c r="U1549">
        <v>0</v>
      </c>
      <c r="V1549">
        <v>48.6619610881014</v>
      </c>
      <c r="W1549">
        <v>277.47996301152301</v>
      </c>
    </row>
    <row r="1550" spans="1:23" x14ac:dyDescent="0.3">
      <c r="A1550" t="s">
        <v>375</v>
      </c>
      <c r="B1550" t="s">
        <v>13</v>
      </c>
      <c r="C1550" t="s">
        <v>29</v>
      </c>
      <c r="D1550" t="s">
        <v>337</v>
      </c>
      <c r="E1550" t="s">
        <v>75</v>
      </c>
      <c r="F1550">
        <v>19.287761382696299</v>
      </c>
      <c r="G1550">
        <v>18.665289826601001</v>
      </c>
      <c r="H1550">
        <v>3.0484664530829</v>
      </c>
      <c r="I1550">
        <v>0.43283350497281198</v>
      </c>
      <c r="J1550">
        <v>1.09539377551172</v>
      </c>
      <c r="K1550">
        <v>71.369498147143204</v>
      </c>
      <c r="L1550">
        <v>4.3186325973986403E-2</v>
      </c>
      <c r="M1550">
        <v>2.5306282059334499</v>
      </c>
      <c r="N1550">
        <v>14.708196669720699</v>
      </c>
      <c r="O1550">
        <v>99.030049267990606</v>
      </c>
      <c r="P1550">
        <v>25.505870453883499</v>
      </c>
      <c r="Q1550">
        <v>6.2539208787352596</v>
      </c>
      <c r="R1550">
        <v>48.426578105586302</v>
      </c>
      <c r="S1550">
        <v>477.09965156319402</v>
      </c>
      <c r="T1550">
        <v>0</v>
      </c>
      <c r="U1550">
        <v>0</v>
      </c>
      <c r="V1550">
        <v>42.788742311692999</v>
      </c>
      <c r="W1550">
        <v>257.26403770121999</v>
      </c>
    </row>
    <row r="1551" spans="1:23" x14ac:dyDescent="0.3">
      <c r="A1551" t="s">
        <v>375</v>
      </c>
      <c r="B1551" t="s">
        <v>13</v>
      </c>
      <c r="C1551" t="s">
        <v>29</v>
      </c>
      <c r="D1551" t="s">
        <v>338</v>
      </c>
      <c r="E1551" t="s">
        <v>76</v>
      </c>
      <c r="F1551">
        <v>17.0032434977301</v>
      </c>
      <c r="G1551">
        <v>16.443739460707601</v>
      </c>
      <c r="H1551">
        <v>1.7812195726081801</v>
      </c>
      <c r="I1551">
        <v>0.407039055281044</v>
      </c>
      <c r="J1551">
        <v>0.89577417829250805</v>
      </c>
      <c r="K1551">
        <v>64.290104957227101</v>
      </c>
      <c r="L1551">
        <v>4.6345185763934003E-2</v>
      </c>
      <c r="M1551">
        <v>1.6732128829009001</v>
      </c>
      <c r="N1551">
        <v>11.3730948891337</v>
      </c>
      <c r="O1551">
        <v>76.817451544278697</v>
      </c>
      <c r="P1551">
        <v>20.9183948229877</v>
      </c>
      <c r="Q1551">
        <v>5.1406769305793603</v>
      </c>
      <c r="R1551">
        <v>39.603215569032898</v>
      </c>
      <c r="S1551">
        <v>426.55701038083498</v>
      </c>
      <c r="T1551">
        <v>0</v>
      </c>
      <c r="U1551">
        <v>0</v>
      </c>
      <c r="V1551">
        <v>24.724822402876399</v>
      </c>
      <c r="W1551">
        <v>224.398138903778</v>
      </c>
    </row>
    <row r="1552" spans="1:23" x14ac:dyDescent="0.3">
      <c r="A1552" t="s">
        <v>375</v>
      </c>
      <c r="B1552" t="s">
        <v>13</v>
      </c>
      <c r="C1552" t="s">
        <v>29</v>
      </c>
      <c r="D1552" t="s">
        <v>338</v>
      </c>
      <c r="E1552" t="s">
        <v>77</v>
      </c>
      <c r="F1552">
        <v>18.970569035857899</v>
      </c>
      <c r="G1552">
        <v>18.396533562385301</v>
      </c>
      <c r="H1552">
        <v>2.1353613268343099</v>
      </c>
      <c r="I1552">
        <v>0.44721546921038502</v>
      </c>
      <c r="J1552">
        <v>1.0345129911051401</v>
      </c>
      <c r="K1552">
        <v>70.579643169710593</v>
      </c>
      <c r="L1552">
        <v>4.4635565529619801E-2</v>
      </c>
      <c r="M1552">
        <v>1.99381212226591</v>
      </c>
      <c r="N1552">
        <v>13.221288090257501</v>
      </c>
      <c r="O1552">
        <v>90.873931459378099</v>
      </c>
      <c r="P1552">
        <v>22.767150682290499</v>
      </c>
      <c r="Q1552">
        <v>5.6028879439206403</v>
      </c>
      <c r="R1552">
        <v>43.093977711363699</v>
      </c>
      <c r="S1552">
        <v>426.55701038083498</v>
      </c>
      <c r="T1552">
        <v>0</v>
      </c>
      <c r="U1552">
        <v>0</v>
      </c>
      <c r="V1552">
        <v>29.585162811555598</v>
      </c>
      <c r="W1552">
        <v>252.71357808540199</v>
      </c>
    </row>
    <row r="1553" spans="1:23" x14ac:dyDescent="0.3">
      <c r="A1553" t="s">
        <v>375</v>
      </c>
      <c r="B1553" t="s">
        <v>13</v>
      </c>
      <c r="C1553" t="s">
        <v>29</v>
      </c>
      <c r="D1553" t="s">
        <v>338</v>
      </c>
      <c r="E1553" t="s">
        <v>78</v>
      </c>
      <c r="F1553">
        <v>19.187108854513902</v>
      </c>
      <c r="G1553">
        <v>18.612046622075301</v>
      </c>
      <c r="H1553">
        <v>2.2064056813854598</v>
      </c>
      <c r="I1553">
        <v>0.44806519818049201</v>
      </c>
      <c r="J1553">
        <v>1.0631408764261301</v>
      </c>
      <c r="K1553">
        <v>70.663301418084998</v>
      </c>
      <c r="L1553">
        <v>4.7515119793240801E-2</v>
      </c>
      <c r="M1553">
        <v>2.0669679436436601</v>
      </c>
      <c r="N1553">
        <v>13.560806775259501</v>
      </c>
      <c r="O1553">
        <v>93.9047874556382</v>
      </c>
      <c r="P1553">
        <v>22.6966000084999</v>
      </c>
      <c r="Q1553">
        <v>5.5901282595637598</v>
      </c>
      <c r="R1553">
        <v>42.954976692948797</v>
      </c>
      <c r="S1553">
        <v>426.55701038083498</v>
      </c>
      <c r="T1553">
        <v>0</v>
      </c>
      <c r="U1553">
        <v>0</v>
      </c>
      <c r="V1553">
        <v>30.543167677673502</v>
      </c>
      <c r="W1553">
        <v>255.953266799663</v>
      </c>
    </row>
    <row r="1554" spans="1:23" x14ac:dyDescent="0.3">
      <c r="A1554" t="s">
        <v>375</v>
      </c>
      <c r="B1554" t="s">
        <v>13</v>
      </c>
      <c r="C1554" t="s">
        <v>29</v>
      </c>
      <c r="D1554" t="s">
        <v>338</v>
      </c>
      <c r="E1554" t="s">
        <v>79</v>
      </c>
      <c r="F1554">
        <v>18.316031066457199</v>
      </c>
      <c r="G1554">
        <v>17.744818145923301</v>
      </c>
      <c r="H1554">
        <v>2.05833670721203</v>
      </c>
      <c r="I1554">
        <v>0.44520174325592399</v>
      </c>
      <c r="J1554">
        <v>0.95276600679355306</v>
      </c>
      <c r="K1554">
        <v>70.307942349693704</v>
      </c>
      <c r="L1554">
        <v>4.6353997768844503E-2</v>
      </c>
      <c r="M1554">
        <v>1.7704906422150699</v>
      </c>
      <c r="N1554">
        <v>12.1944780192508</v>
      </c>
      <c r="O1554">
        <v>81.738847633603598</v>
      </c>
      <c r="P1554">
        <v>22.9799197308087</v>
      </c>
      <c r="Q1554">
        <v>5.6427136824335404</v>
      </c>
      <c r="R1554">
        <v>43.5115834497809</v>
      </c>
      <c r="S1554">
        <v>426.55701038083498</v>
      </c>
      <c r="T1554">
        <v>0</v>
      </c>
      <c r="U1554">
        <v>0</v>
      </c>
      <c r="V1554">
        <v>28.528810383566601</v>
      </c>
      <c r="W1554">
        <v>243.39096522327199</v>
      </c>
    </row>
    <row r="1555" spans="1:23" x14ac:dyDescent="0.3">
      <c r="A1555" t="s">
        <v>375</v>
      </c>
      <c r="B1555" t="s">
        <v>13</v>
      </c>
      <c r="C1555" t="s">
        <v>29</v>
      </c>
      <c r="D1555" t="s">
        <v>339</v>
      </c>
      <c r="E1555" t="s">
        <v>80</v>
      </c>
      <c r="F1555">
        <v>16.889839070252901</v>
      </c>
      <c r="G1555">
        <v>16.374828944080502</v>
      </c>
      <c r="H1555">
        <v>2.2083827088096899</v>
      </c>
      <c r="I1555">
        <v>0.44759669201873198</v>
      </c>
      <c r="J1555">
        <v>0.88669205205391499</v>
      </c>
      <c r="K1555">
        <v>64.223370854619901</v>
      </c>
      <c r="L1555">
        <v>3.9635463489293497E-2</v>
      </c>
      <c r="M1555">
        <v>1.55872035059641</v>
      </c>
      <c r="N1555">
        <v>10.559641203329701</v>
      </c>
      <c r="O1555">
        <v>73.080520652020795</v>
      </c>
      <c r="P1555">
        <v>20.972095737243901</v>
      </c>
      <c r="Q1555">
        <v>5.0426723358404297</v>
      </c>
      <c r="R1555">
        <v>39.839445710789498</v>
      </c>
      <c r="S1555">
        <v>371.56962532990298</v>
      </c>
      <c r="T1555">
        <v>0</v>
      </c>
      <c r="U1555">
        <v>0</v>
      </c>
      <c r="V1555">
        <v>30.740348930340399</v>
      </c>
      <c r="W1555">
        <v>223.89544965390701</v>
      </c>
    </row>
    <row r="1556" spans="1:23" x14ac:dyDescent="0.3">
      <c r="A1556" t="s">
        <v>375</v>
      </c>
      <c r="B1556" t="s">
        <v>13</v>
      </c>
      <c r="C1556" t="s">
        <v>29</v>
      </c>
      <c r="D1556" t="s">
        <v>339</v>
      </c>
      <c r="E1556" t="s">
        <v>81</v>
      </c>
      <c r="F1556">
        <v>18.4642768271138</v>
      </c>
      <c r="G1556">
        <v>17.937727848103599</v>
      </c>
      <c r="H1556">
        <v>2.8250191409419099</v>
      </c>
      <c r="I1556">
        <v>0.47800481696835201</v>
      </c>
      <c r="J1556">
        <v>1.0110027565598401</v>
      </c>
      <c r="K1556">
        <v>68.633816108591205</v>
      </c>
      <c r="L1556">
        <v>4.1122088465023299E-2</v>
      </c>
      <c r="M1556">
        <v>1.8495210204732999</v>
      </c>
      <c r="N1556">
        <v>12.1129711148005</v>
      </c>
      <c r="O1556">
        <v>85.710824389754805</v>
      </c>
      <c r="P1556">
        <v>22.1840019973578</v>
      </c>
      <c r="Q1556">
        <v>5.3441022993259599</v>
      </c>
      <c r="R1556">
        <v>42.129728857218701</v>
      </c>
      <c r="S1556">
        <v>371.56962532990298</v>
      </c>
      <c r="T1556">
        <v>0</v>
      </c>
      <c r="U1556">
        <v>0</v>
      </c>
      <c r="V1556">
        <v>39.250852718361401</v>
      </c>
      <c r="W1556">
        <v>246.399990351458</v>
      </c>
    </row>
    <row r="1557" spans="1:23" x14ac:dyDescent="0.3">
      <c r="A1557" t="s">
        <v>375</v>
      </c>
      <c r="B1557" t="s">
        <v>13</v>
      </c>
      <c r="C1557" t="s">
        <v>29</v>
      </c>
      <c r="D1557" t="s">
        <v>339</v>
      </c>
      <c r="E1557" t="s">
        <v>177</v>
      </c>
      <c r="F1557">
        <v>18.682542769722499</v>
      </c>
      <c r="G1557">
        <v>18.156052141164501</v>
      </c>
      <c r="H1557">
        <v>3.2290525862422799</v>
      </c>
      <c r="I1557">
        <v>0.47420465150845498</v>
      </c>
      <c r="J1557">
        <v>1.04488466351197</v>
      </c>
      <c r="K1557">
        <v>68.087820517374993</v>
      </c>
      <c r="L1557">
        <v>4.30974533248158E-2</v>
      </c>
      <c r="M1557">
        <v>1.9467161237601101</v>
      </c>
      <c r="N1557">
        <v>12.5535658447473</v>
      </c>
      <c r="O1557">
        <v>90.022034076602793</v>
      </c>
      <c r="P1557">
        <v>21.852903125427499</v>
      </c>
      <c r="Q1557">
        <v>5.2716129963106697</v>
      </c>
      <c r="R1557">
        <v>41.4923047688346</v>
      </c>
      <c r="S1557">
        <v>371.56962532990298</v>
      </c>
      <c r="T1557">
        <v>0</v>
      </c>
      <c r="U1557">
        <v>0</v>
      </c>
      <c r="V1557">
        <v>44.800145481003099</v>
      </c>
      <c r="W1557">
        <v>249.7875842025</v>
      </c>
    </row>
    <row r="1558" spans="1:23" x14ac:dyDescent="0.3">
      <c r="A1558" t="s">
        <v>375</v>
      </c>
      <c r="B1558" t="s">
        <v>13</v>
      </c>
      <c r="C1558" t="s">
        <v>29</v>
      </c>
      <c r="D1558" t="s">
        <v>339</v>
      </c>
      <c r="E1558" t="s">
        <v>178</v>
      </c>
      <c r="F1558">
        <v>18.0067742118379</v>
      </c>
      <c r="G1558">
        <v>17.482219926657699</v>
      </c>
      <c r="H1558">
        <v>2.8719793332862</v>
      </c>
      <c r="I1558">
        <v>0.47650694044952402</v>
      </c>
      <c r="J1558">
        <v>0.95394002254417298</v>
      </c>
      <c r="K1558">
        <v>68.345290182650899</v>
      </c>
      <c r="L1558">
        <v>4.2522112731270503E-2</v>
      </c>
      <c r="M1558">
        <v>1.6876380440419501</v>
      </c>
      <c r="N1558">
        <v>11.3790407065904</v>
      </c>
      <c r="O1558">
        <v>79.082581721083002</v>
      </c>
      <c r="P1558">
        <v>22.2881971400647</v>
      </c>
      <c r="Q1558">
        <v>5.3608042249938599</v>
      </c>
      <c r="R1558">
        <v>42.3375731373186</v>
      </c>
      <c r="S1558">
        <v>371.56962532990298</v>
      </c>
      <c r="T1558">
        <v>0</v>
      </c>
      <c r="U1558">
        <v>0</v>
      </c>
      <c r="V1558">
        <v>39.862328619657099</v>
      </c>
      <c r="W1558">
        <v>239.806387922303</v>
      </c>
    </row>
    <row r="1559" spans="1:23" x14ac:dyDescent="0.3">
      <c r="A1559" t="s">
        <v>375</v>
      </c>
      <c r="B1559" t="s">
        <v>13</v>
      </c>
      <c r="C1559" t="s">
        <v>29</v>
      </c>
      <c r="D1559" t="s">
        <v>340</v>
      </c>
      <c r="E1559" t="s">
        <v>192</v>
      </c>
      <c r="F1559">
        <v>15.5899417154533</v>
      </c>
      <c r="G1559">
        <v>15.1141177944434</v>
      </c>
      <c r="H1559">
        <v>2.8240238292359798</v>
      </c>
      <c r="I1559">
        <v>0.47580917380646798</v>
      </c>
      <c r="J1559">
        <v>0.89626419958807302</v>
      </c>
      <c r="K1559">
        <v>58.887912305485202</v>
      </c>
      <c r="L1559">
        <v>5.0631896515184703E-2</v>
      </c>
      <c r="M1559">
        <v>1.3424984334815899</v>
      </c>
      <c r="N1559">
        <v>9.8146194830935496</v>
      </c>
      <c r="O1559">
        <v>69.221774018127206</v>
      </c>
      <c r="P1559">
        <v>20.029225638036898</v>
      </c>
      <c r="Q1559">
        <v>4.7477149389737399</v>
      </c>
      <c r="R1559">
        <v>38.133731570173303</v>
      </c>
      <c r="S1559">
        <v>324.63909236270399</v>
      </c>
      <c r="T1559">
        <v>0</v>
      </c>
      <c r="U1559">
        <v>0</v>
      </c>
      <c r="V1559">
        <v>39.258181401446997</v>
      </c>
      <c r="W1559">
        <v>206.54164165780699</v>
      </c>
    </row>
    <row r="1560" spans="1:23" x14ac:dyDescent="0.3">
      <c r="A1560" t="s">
        <v>375</v>
      </c>
      <c r="B1560" t="s">
        <v>13</v>
      </c>
      <c r="C1560" t="s">
        <v>29</v>
      </c>
      <c r="D1560" t="s">
        <v>340</v>
      </c>
      <c r="E1560" t="s">
        <v>194</v>
      </c>
      <c r="F1560">
        <v>17.364183054117799</v>
      </c>
      <c r="G1560">
        <v>16.871911804290502</v>
      </c>
      <c r="H1560">
        <v>3.2069273577935302</v>
      </c>
      <c r="I1560">
        <v>0.52568842342212296</v>
      </c>
      <c r="J1560">
        <v>1.0115973306358701</v>
      </c>
      <c r="K1560">
        <v>65.0942959002724</v>
      </c>
      <c r="L1560">
        <v>5.1949633637677899E-2</v>
      </c>
      <c r="M1560">
        <v>1.5493203516331</v>
      </c>
      <c r="N1560">
        <v>11.214166502873599</v>
      </c>
      <c r="O1560">
        <v>79.862885086797704</v>
      </c>
      <c r="P1560">
        <v>22.055295467614201</v>
      </c>
      <c r="Q1560">
        <v>5.2312824174030101</v>
      </c>
      <c r="R1560">
        <v>41.9872451421896</v>
      </c>
      <c r="S1560">
        <v>324.63909236270399</v>
      </c>
      <c r="T1560">
        <v>0</v>
      </c>
      <c r="U1560">
        <v>0</v>
      </c>
      <c r="V1560">
        <v>44.568096234736601</v>
      </c>
      <c r="W1560">
        <v>231.93426693716501</v>
      </c>
    </row>
    <row r="1561" spans="1:23" x14ac:dyDescent="0.3">
      <c r="A1561" t="s">
        <v>375</v>
      </c>
      <c r="B1561" t="s">
        <v>13</v>
      </c>
      <c r="C1561" t="s">
        <v>29</v>
      </c>
      <c r="D1561" t="s">
        <v>340</v>
      </c>
      <c r="E1561" t="s">
        <v>196</v>
      </c>
      <c r="F1561">
        <v>17.829331199918698</v>
      </c>
      <c r="G1561">
        <v>17.333089592414201</v>
      </c>
      <c r="H1561">
        <v>3.12877844488363</v>
      </c>
      <c r="I1561">
        <v>0.53778758052378695</v>
      </c>
      <c r="J1561">
        <v>1.03888593939285</v>
      </c>
      <c r="K1561">
        <v>66.598652231928696</v>
      </c>
      <c r="L1561">
        <v>5.3815916828380099E-2</v>
      </c>
      <c r="M1561">
        <v>1.6062388016454401</v>
      </c>
      <c r="N1561">
        <v>11.6068722709966</v>
      </c>
      <c r="O1561">
        <v>82.876373016686301</v>
      </c>
      <c r="P1561">
        <v>22.533200290459099</v>
      </c>
      <c r="Q1561">
        <v>5.3456786061576498</v>
      </c>
      <c r="R1561">
        <v>42.895805676822498</v>
      </c>
      <c r="S1561">
        <v>324.63909236270399</v>
      </c>
      <c r="T1561">
        <v>0</v>
      </c>
      <c r="U1561">
        <v>0</v>
      </c>
      <c r="V1561">
        <v>43.486793395991697</v>
      </c>
      <c r="W1561">
        <v>238.50201699368799</v>
      </c>
    </row>
    <row r="1562" spans="1:23" x14ac:dyDescent="0.3">
      <c r="A1562" t="s">
        <v>375</v>
      </c>
      <c r="B1562" t="s">
        <v>13</v>
      </c>
      <c r="C1562" t="s">
        <v>29</v>
      </c>
      <c r="D1562" t="s">
        <v>340</v>
      </c>
      <c r="E1562" t="s">
        <v>198</v>
      </c>
      <c r="F1562">
        <v>17.046617671420901</v>
      </c>
      <c r="G1562">
        <v>16.5535957162122</v>
      </c>
      <c r="H1562">
        <v>3.4159105612665699</v>
      </c>
      <c r="I1562">
        <v>0.535068894539522</v>
      </c>
      <c r="J1562">
        <v>0.949628778322126</v>
      </c>
      <c r="K1562">
        <v>66.094532435547507</v>
      </c>
      <c r="L1562">
        <v>5.3604534235037603E-2</v>
      </c>
      <c r="M1562">
        <v>1.3947125309942701</v>
      </c>
      <c r="N1562">
        <v>10.4891122704582</v>
      </c>
      <c r="O1562">
        <v>72.514833979756105</v>
      </c>
      <c r="P1562">
        <v>22.661253933179999</v>
      </c>
      <c r="Q1562">
        <v>5.3626204834972597</v>
      </c>
      <c r="R1562">
        <v>43.155533305230001</v>
      </c>
      <c r="S1562">
        <v>324.63909236270399</v>
      </c>
      <c r="T1562">
        <v>0</v>
      </c>
      <c r="U1562">
        <v>0</v>
      </c>
      <c r="V1562">
        <v>47.4784825278971</v>
      </c>
      <c r="W1562">
        <v>226.41802691303999</v>
      </c>
    </row>
    <row r="1563" spans="1:23" x14ac:dyDescent="0.3">
      <c r="A1563" t="s">
        <v>375</v>
      </c>
      <c r="B1563" t="s">
        <v>13</v>
      </c>
      <c r="C1563" t="s">
        <v>29</v>
      </c>
      <c r="D1563" t="s">
        <v>341</v>
      </c>
      <c r="E1563" t="s">
        <v>199</v>
      </c>
      <c r="F1563">
        <v>15.394154635443</v>
      </c>
      <c r="G1563">
        <v>14.963995837180001</v>
      </c>
      <c r="H1563">
        <v>3.1681882801496601</v>
      </c>
      <c r="I1563">
        <v>0.50867456876890005</v>
      </c>
      <c r="J1563">
        <v>0.91401070274524898</v>
      </c>
      <c r="K1563">
        <v>56.0832725583886</v>
      </c>
      <c r="L1563">
        <v>3.69986280095186E-2</v>
      </c>
      <c r="M1563">
        <v>1.3124353493380501</v>
      </c>
      <c r="N1563">
        <v>9.4413456876829898</v>
      </c>
      <c r="O1563">
        <v>66.914091329232306</v>
      </c>
      <c r="P1563">
        <v>20.422970615405202</v>
      </c>
      <c r="Q1563">
        <v>4.7708933517259204</v>
      </c>
      <c r="R1563">
        <v>38.972065645345602</v>
      </c>
      <c r="S1563">
        <v>269.76773786239397</v>
      </c>
      <c r="T1563">
        <v>0</v>
      </c>
      <c r="U1563">
        <v>0</v>
      </c>
      <c r="V1563">
        <v>44.114323152287596</v>
      </c>
      <c r="W1563">
        <v>204.588408684933</v>
      </c>
    </row>
    <row r="1564" spans="1:23" x14ac:dyDescent="0.3">
      <c r="A1564" t="s">
        <v>375</v>
      </c>
      <c r="B1564" t="s">
        <v>13</v>
      </c>
      <c r="C1564" t="s">
        <v>29</v>
      </c>
      <c r="D1564" t="s">
        <v>341</v>
      </c>
      <c r="E1564" t="s">
        <v>203</v>
      </c>
      <c r="F1564">
        <v>17.1988820649164</v>
      </c>
      <c r="G1564">
        <v>16.7522587882012</v>
      </c>
      <c r="H1564">
        <v>3.43190133421079</v>
      </c>
      <c r="I1564">
        <v>0.55803011491909205</v>
      </c>
      <c r="J1564">
        <v>1.0349127999726899</v>
      </c>
      <c r="K1564">
        <v>61.638968249549997</v>
      </c>
      <c r="L1564">
        <v>3.6590023025150499E-2</v>
      </c>
      <c r="M1564">
        <v>1.5347490510458499</v>
      </c>
      <c r="N1564">
        <v>10.894239155207099</v>
      </c>
      <c r="O1564">
        <v>78.3839807443034</v>
      </c>
      <c r="P1564">
        <v>22.306168368154701</v>
      </c>
      <c r="Q1564">
        <v>5.2159250069043201</v>
      </c>
      <c r="R1564">
        <v>42.559597389912703</v>
      </c>
      <c r="S1564">
        <v>269.76773786239397</v>
      </c>
      <c r="T1564">
        <v>0</v>
      </c>
      <c r="U1564">
        <v>0</v>
      </c>
      <c r="V1564">
        <v>47.768127892409098</v>
      </c>
      <c r="W1564">
        <v>230.30104913342899</v>
      </c>
    </row>
    <row r="1565" spans="1:23" x14ac:dyDescent="0.3">
      <c r="A1565" t="s">
        <v>375</v>
      </c>
      <c r="B1565" t="s">
        <v>13</v>
      </c>
      <c r="C1565" t="s">
        <v>29</v>
      </c>
      <c r="D1565" t="s">
        <v>341</v>
      </c>
      <c r="E1565" t="s">
        <v>207</v>
      </c>
      <c r="F1565">
        <v>17.409110975555699</v>
      </c>
      <c r="G1565">
        <v>16.962227801979399</v>
      </c>
      <c r="H1565">
        <v>3.54838613269317</v>
      </c>
      <c r="I1565">
        <v>0.55724009955949205</v>
      </c>
      <c r="J1565">
        <v>1.0516717618076099</v>
      </c>
      <c r="K1565">
        <v>61.6284148874336</v>
      </c>
      <c r="L1565">
        <v>3.7807577107652597E-2</v>
      </c>
      <c r="M1565">
        <v>1.5870340281847799</v>
      </c>
      <c r="N1565">
        <v>11.1880968650611</v>
      </c>
      <c r="O1565">
        <v>81.132987921317195</v>
      </c>
      <c r="P1565">
        <v>22.2120029408193</v>
      </c>
      <c r="Q1565">
        <v>5.1973023716458604</v>
      </c>
      <c r="R1565">
        <v>42.375895553888803</v>
      </c>
      <c r="S1565">
        <v>269.76773786239397</v>
      </c>
      <c r="T1565">
        <v>0</v>
      </c>
      <c r="U1565">
        <v>0</v>
      </c>
      <c r="V1565">
        <v>49.3813262747952</v>
      </c>
      <c r="W1565">
        <v>233.29871893853499</v>
      </c>
    </row>
    <row r="1566" spans="1:23" x14ac:dyDescent="0.3">
      <c r="A1566" t="s">
        <v>375</v>
      </c>
      <c r="B1566" t="s">
        <v>13</v>
      </c>
      <c r="C1566" t="s">
        <v>29</v>
      </c>
      <c r="D1566" t="s">
        <v>341</v>
      </c>
      <c r="E1566" t="s">
        <v>209</v>
      </c>
      <c r="F1566">
        <v>16.372614191341899</v>
      </c>
      <c r="G1566">
        <v>15.931733615788101</v>
      </c>
      <c r="H1566">
        <v>3.8903112226438501</v>
      </c>
      <c r="I1566">
        <v>0.544388698252668</v>
      </c>
      <c r="J1566">
        <v>0.95892259480081099</v>
      </c>
      <c r="K1566">
        <v>59.967734563681603</v>
      </c>
      <c r="L1566">
        <v>3.7506076543458597E-2</v>
      </c>
      <c r="M1566">
        <v>1.3849012399901</v>
      </c>
      <c r="N1566">
        <v>10.0632867076504</v>
      </c>
      <c r="O1566">
        <v>70.992775613517196</v>
      </c>
      <c r="P1566">
        <v>21.873186665134199</v>
      </c>
      <c r="Q1566">
        <v>5.1071686935028797</v>
      </c>
      <c r="R1566">
        <v>41.742401505715698</v>
      </c>
      <c r="S1566">
        <v>269.76773786239397</v>
      </c>
      <c r="T1566">
        <v>0</v>
      </c>
      <c r="U1566">
        <v>0</v>
      </c>
      <c r="V1566">
        <v>54.139810885244998</v>
      </c>
      <c r="W1566">
        <v>218.44991084701701</v>
      </c>
    </row>
    <row r="1567" spans="1:23" x14ac:dyDescent="0.3">
      <c r="A1567" t="s">
        <v>375</v>
      </c>
      <c r="B1567" t="s">
        <v>13</v>
      </c>
      <c r="C1567" t="s">
        <v>29</v>
      </c>
      <c r="D1567" t="s">
        <v>342</v>
      </c>
      <c r="E1567" t="s">
        <v>249</v>
      </c>
      <c r="F1567">
        <v>14.7889704119181</v>
      </c>
      <c r="G1567">
        <v>14.4029501837887</v>
      </c>
      <c r="H1567">
        <v>3.1879079018032801</v>
      </c>
      <c r="I1567">
        <v>0.51502938826309197</v>
      </c>
      <c r="J1567">
        <v>0.91889632262707499</v>
      </c>
      <c r="K1567">
        <v>51.0743160084319</v>
      </c>
      <c r="L1567">
        <v>4.9372352000799397E-2</v>
      </c>
      <c r="M1567">
        <v>1.3094694785839001</v>
      </c>
      <c r="N1567">
        <v>9.3534114817000091</v>
      </c>
      <c r="O1567">
        <v>66.472498141631306</v>
      </c>
      <c r="P1567">
        <v>20.056388123273099</v>
      </c>
      <c r="Q1567">
        <v>4.6150953390850802</v>
      </c>
      <c r="R1567">
        <v>38.365914389228003</v>
      </c>
      <c r="S1567">
        <v>223.808343206046</v>
      </c>
      <c r="T1567">
        <v>0</v>
      </c>
      <c r="U1567">
        <v>0</v>
      </c>
      <c r="V1567">
        <v>44.2713359832522</v>
      </c>
      <c r="W1567">
        <v>196.83310770381101</v>
      </c>
    </row>
    <row r="1568" spans="1:23" x14ac:dyDescent="0.3">
      <c r="A1568" t="s">
        <v>375</v>
      </c>
      <c r="B1568" t="s">
        <v>13</v>
      </c>
      <c r="C1568" t="s">
        <v>29</v>
      </c>
      <c r="D1568" t="s">
        <v>342</v>
      </c>
      <c r="E1568" t="s">
        <v>259</v>
      </c>
      <c r="F1568">
        <v>16.8757377890466</v>
      </c>
      <c r="G1568">
        <v>16.467678431805702</v>
      </c>
      <c r="H1568">
        <v>3.9005309591863302</v>
      </c>
      <c r="I1568">
        <v>0.583396875702902</v>
      </c>
      <c r="J1568">
        <v>1.05895864191269</v>
      </c>
      <c r="K1568">
        <v>57.909015236550196</v>
      </c>
      <c r="L1568">
        <v>5.1511110889811002E-2</v>
      </c>
      <c r="M1568">
        <v>1.5332687766128701</v>
      </c>
      <c r="N1568">
        <v>10.876577867232101</v>
      </c>
      <c r="O1568">
        <v>77.970488562007802</v>
      </c>
      <c r="P1568">
        <v>22.675459559988202</v>
      </c>
      <c r="Q1568">
        <v>5.2200316926031904</v>
      </c>
      <c r="R1568">
        <v>43.373238319805203</v>
      </c>
      <c r="S1568">
        <v>223.808343206046</v>
      </c>
      <c r="T1568">
        <v>0</v>
      </c>
      <c r="U1568">
        <v>0</v>
      </c>
      <c r="V1568">
        <v>54.120605582256601</v>
      </c>
      <c r="W1568">
        <v>226.42794482374401</v>
      </c>
    </row>
    <row r="1569" spans="1:23" x14ac:dyDescent="0.3">
      <c r="A1569" t="s">
        <v>375</v>
      </c>
      <c r="B1569" t="s">
        <v>13</v>
      </c>
      <c r="C1569" t="s">
        <v>29</v>
      </c>
      <c r="D1569" t="s">
        <v>342</v>
      </c>
      <c r="E1569" t="s">
        <v>260</v>
      </c>
      <c r="F1569">
        <v>17.371580221568699</v>
      </c>
      <c r="G1569">
        <v>16.961611670772498</v>
      </c>
      <c r="H1569">
        <v>3.61352421252356</v>
      </c>
      <c r="I1569">
        <v>0.58601223765725496</v>
      </c>
      <c r="J1569">
        <v>1.10239159325207</v>
      </c>
      <c r="K1569">
        <v>58.337940194698</v>
      </c>
      <c r="L1569">
        <v>5.37571408218682E-2</v>
      </c>
      <c r="M1569">
        <v>1.63320839059401</v>
      </c>
      <c r="N1569">
        <v>11.4179830717505</v>
      </c>
      <c r="O1569">
        <v>83.098799688030994</v>
      </c>
      <c r="P1569">
        <v>22.683686487923701</v>
      </c>
      <c r="Q1569">
        <v>5.2281641158490997</v>
      </c>
      <c r="R1569">
        <v>43.381559752430398</v>
      </c>
      <c r="S1569">
        <v>223.808343206046</v>
      </c>
      <c r="T1569">
        <v>0</v>
      </c>
      <c r="U1569">
        <v>0</v>
      </c>
      <c r="V1569">
        <v>50.1454465233899</v>
      </c>
      <c r="W1569">
        <v>233.39019319939899</v>
      </c>
    </row>
    <row r="1570" spans="1:23" x14ac:dyDescent="0.3">
      <c r="A1570" t="s">
        <v>375</v>
      </c>
      <c r="B1570" t="s">
        <v>13</v>
      </c>
      <c r="C1570" t="s">
        <v>29</v>
      </c>
      <c r="D1570" t="s">
        <v>342</v>
      </c>
      <c r="E1570" t="s">
        <v>265</v>
      </c>
      <c r="F1570">
        <v>16.023092049305198</v>
      </c>
      <c r="G1570">
        <v>15.622990874894001</v>
      </c>
      <c r="H1570">
        <v>3.7598158848043401</v>
      </c>
      <c r="I1570">
        <v>0.559806519781054</v>
      </c>
      <c r="J1570">
        <v>0.99800369511434694</v>
      </c>
      <c r="K1570">
        <v>55.493483207535199</v>
      </c>
      <c r="L1570">
        <v>5.18553281187236E-2</v>
      </c>
      <c r="M1570">
        <v>1.4254781113572701</v>
      </c>
      <c r="N1570">
        <v>10.1888960969832</v>
      </c>
      <c r="O1570">
        <v>72.431603485372307</v>
      </c>
      <c r="P1570">
        <v>21.799945779363401</v>
      </c>
      <c r="Q1570">
        <v>5.0159277746072801</v>
      </c>
      <c r="R1570">
        <v>41.701608872996502</v>
      </c>
      <c r="S1570">
        <v>223.808343206046</v>
      </c>
      <c r="T1570">
        <v>0</v>
      </c>
      <c r="U1570">
        <v>0</v>
      </c>
      <c r="V1570">
        <v>52.184119316281397</v>
      </c>
      <c r="W1570">
        <v>214.24224965854799</v>
      </c>
    </row>
    <row r="1571" spans="1:23" x14ac:dyDescent="0.3">
      <c r="A1571" t="s">
        <v>375</v>
      </c>
      <c r="B1571" t="s">
        <v>13</v>
      </c>
      <c r="C1571" t="s">
        <v>29</v>
      </c>
      <c r="D1571" t="s">
        <v>343</v>
      </c>
      <c r="E1571" t="s">
        <v>266</v>
      </c>
      <c r="F1571">
        <v>14.0026007321857</v>
      </c>
      <c r="G1571">
        <v>13.681055059402601</v>
      </c>
      <c r="H1571">
        <v>2.6966484778231501</v>
      </c>
      <c r="I1571">
        <v>0.47265080186373398</v>
      </c>
      <c r="J1571">
        <v>0.84444324001556303</v>
      </c>
      <c r="K1571">
        <v>41.600141469627403</v>
      </c>
      <c r="L1571">
        <v>3.8528397173095599E-2</v>
      </c>
      <c r="M1571">
        <v>1.24186166817118</v>
      </c>
      <c r="N1571">
        <v>9.0579791405810806</v>
      </c>
      <c r="O1571">
        <v>64.487271486090606</v>
      </c>
      <c r="P1571">
        <v>17.730210532996001</v>
      </c>
      <c r="Q1571">
        <v>4.0868962041079602</v>
      </c>
      <c r="R1571">
        <v>33.901173386561403</v>
      </c>
      <c r="S1571">
        <v>172.64879956874</v>
      </c>
      <c r="T1571">
        <v>0</v>
      </c>
      <c r="U1571">
        <v>0</v>
      </c>
      <c r="V1571">
        <v>37.424265201756697</v>
      </c>
      <c r="W1571">
        <v>186.865494771231</v>
      </c>
    </row>
    <row r="1572" spans="1:23" x14ac:dyDescent="0.3">
      <c r="A1572" t="s">
        <v>375</v>
      </c>
      <c r="B1572" t="s">
        <v>13</v>
      </c>
      <c r="C1572" t="s">
        <v>29</v>
      </c>
      <c r="D1572" t="s">
        <v>343</v>
      </c>
      <c r="E1572" t="s">
        <v>267</v>
      </c>
      <c r="F1572">
        <v>15.9984776536376</v>
      </c>
      <c r="G1572">
        <v>15.6566285295449</v>
      </c>
      <c r="H1572">
        <v>3.2994861843121499</v>
      </c>
      <c r="I1572">
        <v>0.53555259375061803</v>
      </c>
      <c r="J1572">
        <v>0.974245970716069</v>
      </c>
      <c r="K1572">
        <v>47.187122845730798</v>
      </c>
      <c r="L1572">
        <v>4.1056237686906701E-2</v>
      </c>
      <c r="M1572">
        <v>1.4544051702357601</v>
      </c>
      <c r="N1572">
        <v>10.5313213086554</v>
      </c>
      <c r="O1572">
        <v>75.701128944899295</v>
      </c>
      <c r="P1572">
        <v>20.0458782752447</v>
      </c>
      <c r="Q1572">
        <v>4.6229507691928502</v>
      </c>
      <c r="R1572">
        <v>38.326147591801401</v>
      </c>
      <c r="S1572">
        <v>172.64879956874</v>
      </c>
      <c r="T1572">
        <v>0</v>
      </c>
      <c r="U1572">
        <v>0</v>
      </c>
      <c r="V1572">
        <v>45.750586949451403</v>
      </c>
      <c r="W1572">
        <v>215.23331282268299</v>
      </c>
    </row>
    <row r="1573" spans="1:23" x14ac:dyDescent="0.3">
      <c r="A1573" t="s">
        <v>375</v>
      </c>
      <c r="B1573" t="s">
        <v>13</v>
      </c>
      <c r="C1573" t="s">
        <v>29</v>
      </c>
      <c r="D1573" t="s">
        <v>343</v>
      </c>
      <c r="E1573" t="s">
        <v>268</v>
      </c>
      <c r="F1573">
        <v>16.501019852453702</v>
      </c>
      <c r="G1573">
        <v>16.157306187770899</v>
      </c>
      <c r="H1573">
        <v>3.05502736951461</v>
      </c>
      <c r="I1573">
        <v>0.53821222708771799</v>
      </c>
      <c r="J1573">
        <v>1.0156651762790401</v>
      </c>
      <c r="K1573">
        <v>47.5921060097251</v>
      </c>
      <c r="L1573">
        <v>4.3185808074877097E-2</v>
      </c>
      <c r="M1573">
        <v>1.5494739219626701</v>
      </c>
      <c r="N1573">
        <v>11.0520166950577</v>
      </c>
      <c r="O1573">
        <v>80.771009786393904</v>
      </c>
      <c r="P1573">
        <v>20.053670551135301</v>
      </c>
      <c r="Q1573">
        <v>4.6306538075370698</v>
      </c>
      <c r="R1573">
        <v>38.3340291052384</v>
      </c>
      <c r="S1573">
        <v>172.64879956874</v>
      </c>
      <c r="T1573">
        <v>0</v>
      </c>
      <c r="U1573">
        <v>0</v>
      </c>
      <c r="V1573">
        <v>42.3603174541351</v>
      </c>
      <c r="W1573">
        <v>222.318490207694</v>
      </c>
    </row>
    <row r="1574" spans="1:23" x14ac:dyDescent="0.3">
      <c r="A1574" t="s">
        <v>375</v>
      </c>
      <c r="B1574" t="s">
        <v>13</v>
      </c>
      <c r="C1574" t="s">
        <v>29</v>
      </c>
      <c r="D1574" t="s">
        <v>343</v>
      </c>
      <c r="E1574" t="s">
        <v>270</v>
      </c>
      <c r="F1574">
        <v>15.171974629770601</v>
      </c>
      <c r="G1574">
        <v>14.8374961057728</v>
      </c>
      <c r="H1574">
        <v>3.1769466975537699</v>
      </c>
      <c r="I1574">
        <v>0.51375335918149501</v>
      </c>
      <c r="J1574">
        <v>0.91732443735762903</v>
      </c>
      <c r="K1574">
        <v>45.194145095446402</v>
      </c>
      <c r="L1574">
        <v>4.0698573307696703E-2</v>
      </c>
      <c r="M1574">
        <v>1.35196390722314</v>
      </c>
      <c r="N1574">
        <v>9.8669980123924894</v>
      </c>
      <c r="O1574">
        <v>70.275646618209294</v>
      </c>
      <c r="P1574">
        <v>19.271568652830801</v>
      </c>
      <c r="Q1574">
        <v>4.4418752850157404</v>
      </c>
      <c r="R1574">
        <v>36.848706069208298</v>
      </c>
      <c r="S1574">
        <v>172.64879956874</v>
      </c>
      <c r="T1574">
        <v>0</v>
      </c>
      <c r="U1574">
        <v>0</v>
      </c>
      <c r="V1574">
        <v>44.0510853881336</v>
      </c>
      <c r="W1574">
        <v>203.41564767719501</v>
      </c>
    </row>
    <row r="1575" spans="1:23" x14ac:dyDescent="0.3">
      <c r="A1575" t="s">
        <v>375</v>
      </c>
      <c r="B1575" t="s">
        <v>13</v>
      </c>
      <c r="C1575" t="s">
        <v>29</v>
      </c>
      <c r="D1575" t="s">
        <v>344</v>
      </c>
      <c r="E1575" t="s">
        <v>273</v>
      </c>
      <c r="F1575">
        <v>12.9297925702404</v>
      </c>
      <c r="G1575">
        <v>12.6584433264495</v>
      </c>
      <c r="H1575">
        <v>2.8234746318507198</v>
      </c>
      <c r="I1575">
        <v>0.43282064538106602</v>
      </c>
      <c r="J1575">
        <v>0.80400450286761105</v>
      </c>
      <c r="K1575">
        <v>35.354732972363898</v>
      </c>
      <c r="L1575">
        <v>3.6407116412006703E-2</v>
      </c>
      <c r="M1575">
        <v>1.1836626653553499</v>
      </c>
      <c r="N1575">
        <v>9.1189059975351103</v>
      </c>
      <c r="O1575">
        <v>63.617272660730997</v>
      </c>
      <c r="P1575">
        <v>16.236385593533601</v>
      </c>
      <c r="Q1575">
        <v>3.7360913959505302</v>
      </c>
      <c r="R1575">
        <v>31.058991588586501</v>
      </c>
      <c r="S1575">
        <v>134.13964668470601</v>
      </c>
      <c r="T1575">
        <v>0</v>
      </c>
      <c r="U1575">
        <v>0</v>
      </c>
      <c r="V1575">
        <v>39.196780060301897</v>
      </c>
      <c r="W1575">
        <v>172.824438475286</v>
      </c>
    </row>
    <row r="1576" spans="1:23" x14ac:dyDescent="0.3">
      <c r="A1576" t="s">
        <v>375</v>
      </c>
      <c r="B1576" t="s">
        <v>13</v>
      </c>
      <c r="C1576" t="s">
        <v>29</v>
      </c>
      <c r="D1576" t="s">
        <v>344</v>
      </c>
      <c r="E1576" t="s">
        <v>275</v>
      </c>
      <c r="F1576">
        <v>13.2299145198725</v>
      </c>
      <c r="G1576">
        <v>12.9578022925075</v>
      </c>
      <c r="H1576">
        <v>2.7965644960410301</v>
      </c>
      <c r="I1576">
        <v>0.43321074314228197</v>
      </c>
      <c r="J1576">
        <v>0.82756191955874103</v>
      </c>
      <c r="K1576">
        <v>35.490539423460497</v>
      </c>
      <c r="L1576">
        <v>3.5019147119437301E-2</v>
      </c>
      <c r="M1576">
        <v>1.2454877563472799</v>
      </c>
      <c r="N1576">
        <v>9.4943290554968591</v>
      </c>
      <c r="O1576">
        <v>67.267704297876605</v>
      </c>
      <c r="P1576">
        <v>16.1959307718251</v>
      </c>
      <c r="Q1576">
        <v>3.7302711783726101</v>
      </c>
      <c r="R1576">
        <v>30.977454743107099</v>
      </c>
      <c r="S1576">
        <v>134.13964668470601</v>
      </c>
      <c r="T1576">
        <v>0</v>
      </c>
      <c r="U1576">
        <v>0</v>
      </c>
      <c r="V1576">
        <v>38.8251054605634</v>
      </c>
      <c r="W1576">
        <v>177.892221031969</v>
      </c>
    </row>
    <row r="1577" spans="1:23" x14ac:dyDescent="0.3">
      <c r="A1577" t="s">
        <v>375</v>
      </c>
      <c r="B1577" t="s">
        <v>13</v>
      </c>
      <c r="C1577" t="s">
        <v>29</v>
      </c>
      <c r="D1577" t="s">
        <v>344</v>
      </c>
      <c r="E1577" t="s">
        <v>276</v>
      </c>
      <c r="F1577">
        <v>14.5737850984875</v>
      </c>
      <c r="G1577">
        <v>14.292042815220301</v>
      </c>
      <c r="H1577">
        <v>2.7726914372390099</v>
      </c>
      <c r="I1577">
        <v>0.459759796713958</v>
      </c>
      <c r="J1577">
        <v>0.92022465904797601</v>
      </c>
      <c r="K1577">
        <v>37.880948982984499</v>
      </c>
      <c r="L1577">
        <v>3.9010160169852801E-2</v>
      </c>
      <c r="M1577">
        <v>1.42308738393836</v>
      </c>
      <c r="N1577">
        <v>10.6585288164512</v>
      </c>
      <c r="O1577">
        <v>77.178484857252798</v>
      </c>
      <c r="P1577">
        <v>17.090943678246301</v>
      </c>
      <c r="Q1577">
        <v>3.9433152433121501</v>
      </c>
      <c r="R1577">
        <v>32.681111539112301</v>
      </c>
      <c r="S1577">
        <v>134.13964668470601</v>
      </c>
      <c r="T1577">
        <v>0</v>
      </c>
      <c r="U1577">
        <v>0</v>
      </c>
      <c r="V1577">
        <v>38.487593483960502</v>
      </c>
      <c r="W1577">
        <v>196.524837035079</v>
      </c>
    </row>
    <row r="1578" spans="1:23" x14ac:dyDescent="0.3">
      <c r="A1578" t="s">
        <v>375</v>
      </c>
      <c r="B1578" t="s">
        <v>13</v>
      </c>
      <c r="C1578" t="s">
        <v>29</v>
      </c>
      <c r="D1578" t="s">
        <v>344</v>
      </c>
      <c r="E1578" t="s">
        <v>278</v>
      </c>
      <c r="F1578">
        <v>13.363468165514499</v>
      </c>
      <c r="G1578">
        <v>13.083426402149801</v>
      </c>
      <c r="H1578">
        <v>2.23637212826829</v>
      </c>
      <c r="I1578">
        <v>0.464304470884425</v>
      </c>
      <c r="J1578">
        <v>0.81647971055617297</v>
      </c>
      <c r="K1578">
        <v>37.7027287055651</v>
      </c>
      <c r="L1578">
        <v>3.6476152481779198E-2</v>
      </c>
      <c r="M1578">
        <v>1.17787229851761</v>
      </c>
      <c r="N1578">
        <v>9.3126096565499807</v>
      </c>
      <c r="O1578">
        <v>63.387838331684598</v>
      </c>
      <c r="P1578">
        <v>17.503766310218499</v>
      </c>
      <c r="Q1578">
        <v>4.0206457177052499</v>
      </c>
      <c r="R1578">
        <v>33.491805559632503</v>
      </c>
      <c r="S1578">
        <v>134.13964668470601</v>
      </c>
      <c r="T1578">
        <v>0</v>
      </c>
      <c r="U1578">
        <v>0</v>
      </c>
      <c r="V1578">
        <v>31.0950145224331</v>
      </c>
      <c r="W1578">
        <v>179.18532333962301</v>
      </c>
    </row>
    <row r="1579" spans="1:23" x14ac:dyDescent="0.3">
      <c r="A1579" t="s">
        <v>375</v>
      </c>
      <c r="B1579" t="s">
        <v>13</v>
      </c>
      <c r="C1579" t="s">
        <v>29</v>
      </c>
      <c r="D1579" t="s">
        <v>345</v>
      </c>
      <c r="E1579" t="s">
        <v>279</v>
      </c>
      <c r="F1579">
        <v>10.9554371351271</v>
      </c>
      <c r="G1579">
        <v>10.7479427009511</v>
      </c>
      <c r="H1579">
        <v>2.1240432829608502</v>
      </c>
      <c r="I1579">
        <v>0.34695400136736199</v>
      </c>
      <c r="J1579">
        <v>0.656661122397456</v>
      </c>
      <c r="K1579">
        <v>26.963607340874301</v>
      </c>
      <c r="L1579">
        <v>3.2324740074829002E-2</v>
      </c>
      <c r="M1579">
        <v>1.02267962623389</v>
      </c>
      <c r="N1579">
        <v>8.0776187204033008</v>
      </c>
      <c r="O1579">
        <v>55.328519046320302</v>
      </c>
      <c r="P1579">
        <v>13.2816546044146</v>
      </c>
      <c r="Q1579">
        <v>3.06256079910565</v>
      </c>
      <c r="R1579">
        <v>25.391537666278801</v>
      </c>
      <c r="S1579">
        <v>97.165112386595496</v>
      </c>
      <c r="T1579">
        <v>0</v>
      </c>
      <c r="U1579">
        <v>0</v>
      </c>
      <c r="V1579">
        <v>29.734020943503801</v>
      </c>
      <c r="W1579">
        <v>146.34602411556901</v>
      </c>
    </row>
    <row r="1580" spans="1:23" x14ac:dyDescent="0.3">
      <c r="A1580" t="s">
        <v>375</v>
      </c>
      <c r="B1580" t="s">
        <v>13</v>
      </c>
      <c r="C1580" t="s">
        <v>29</v>
      </c>
      <c r="D1580" t="s">
        <v>345</v>
      </c>
      <c r="E1580" t="s">
        <v>280</v>
      </c>
      <c r="F1580">
        <v>12.8904751888372</v>
      </c>
      <c r="G1580">
        <v>12.665295615136699</v>
      </c>
      <c r="H1580">
        <v>2.15672460525691</v>
      </c>
      <c r="I1580">
        <v>0.400659847230246</v>
      </c>
      <c r="J1580">
        <v>0.779985778494104</v>
      </c>
      <c r="K1580">
        <v>31.2176528518544</v>
      </c>
      <c r="L1580">
        <v>3.4883048360168097E-2</v>
      </c>
      <c r="M1580">
        <v>1.2375138581943399</v>
      </c>
      <c r="N1580">
        <v>9.6589732535756792</v>
      </c>
      <c r="O1580">
        <v>67.195368826449297</v>
      </c>
      <c r="P1580">
        <v>15.2838223866859</v>
      </c>
      <c r="Q1580">
        <v>3.5272703146510498</v>
      </c>
      <c r="R1580">
        <v>29.2156202958293</v>
      </c>
      <c r="S1580">
        <v>97.165112386595496</v>
      </c>
      <c r="T1580">
        <v>0</v>
      </c>
      <c r="U1580">
        <v>0</v>
      </c>
      <c r="V1580">
        <v>30.176717442680498</v>
      </c>
      <c r="W1580">
        <v>173.83661707413901</v>
      </c>
    </row>
    <row r="1581" spans="1:23" x14ac:dyDescent="0.3">
      <c r="A1581" t="s">
        <v>375</v>
      </c>
      <c r="B1581" t="s">
        <v>13</v>
      </c>
      <c r="C1581" t="s">
        <v>29</v>
      </c>
      <c r="D1581" t="s">
        <v>345</v>
      </c>
      <c r="E1581" t="s">
        <v>282</v>
      </c>
      <c r="F1581">
        <v>13.510268172508701</v>
      </c>
      <c r="G1581">
        <v>13.285464756507199</v>
      </c>
      <c r="H1581">
        <v>2.4983503098702302</v>
      </c>
      <c r="I1581">
        <v>0.39411465811874002</v>
      </c>
      <c r="J1581">
        <v>0.82849711476418797</v>
      </c>
      <c r="K1581">
        <v>31.024170860865102</v>
      </c>
      <c r="L1581">
        <v>3.7347148808721697E-2</v>
      </c>
      <c r="M1581">
        <v>1.36187517537087</v>
      </c>
      <c r="N1581">
        <v>10.301154863934499</v>
      </c>
      <c r="O1581">
        <v>74.247694203849406</v>
      </c>
      <c r="P1581">
        <v>14.8820452241876</v>
      </c>
      <c r="Q1581">
        <v>3.4446316655384202</v>
      </c>
      <c r="R1581">
        <v>28.435627216554298</v>
      </c>
      <c r="S1581">
        <v>97.165112386595496</v>
      </c>
      <c r="T1581">
        <v>0</v>
      </c>
      <c r="U1581">
        <v>0</v>
      </c>
      <c r="V1581">
        <v>34.904389073641198</v>
      </c>
      <c r="W1581">
        <v>182.560277136248</v>
      </c>
    </row>
    <row r="1582" spans="1:23" x14ac:dyDescent="0.3">
      <c r="A1582" t="s">
        <v>375</v>
      </c>
      <c r="B1582" t="s">
        <v>13</v>
      </c>
      <c r="C1582" t="s">
        <v>29</v>
      </c>
      <c r="D1582" t="s">
        <v>345</v>
      </c>
      <c r="E1582" t="s">
        <v>284</v>
      </c>
      <c r="F1582">
        <v>12.0144065133249</v>
      </c>
      <c r="G1582">
        <v>11.797516780941001</v>
      </c>
      <c r="H1582">
        <v>2.4909500854948901</v>
      </c>
      <c r="I1582">
        <v>0.37531290513961302</v>
      </c>
      <c r="J1582">
        <v>0.723810719120206</v>
      </c>
      <c r="K1582">
        <v>29.221505719678898</v>
      </c>
      <c r="L1582">
        <v>3.4418062074494701E-2</v>
      </c>
      <c r="M1582">
        <v>1.1419842107869</v>
      </c>
      <c r="N1582">
        <v>8.9485304075179108</v>
      </c>
      <c r="O1582">
        <v>61.946280370782297</v>
      </c>
      <c r="P1582">
        <v>14.331393145495101</v>
      </c>
      <c r="Q1582">
        <v>3.3066674963071701</v>
      </c>
      <c r="R1582">
        <v>27.395962629383099</v>
      </c>
      <c r="S1582">
        <v>97.165112386595496</v>
      </c>
      <c r="T1582">
        <v>0</v>
      </c>
      <c r="U1582">
        <v>0</v>
      </c>
      <c r="V1582">
        <v>34.812451461714303</v>
      </c>
      <c r="W1582">
        <v>161.37657102399001</v>
      </c>
    </row>
    <row r="1583" spans="1:23" x14ac:dyDescent="0.3">
      <c r="A1583" t="s">
        <v>375</v>
      </c>
      <c r="B1583" t="s">
        <v>13</v>
      </c>
      <c r="C1583" t="s">
        <v>29</v>
      </c>
      <c r="D1583" t="s">
        <v>346</v>
      </c>
      <c r="E1583" t="s">
        <v>285</v>
      </c>
      <c r="F1583">
        <v>10.569709595315</v>
      </c>
      <c r="G1583">
        <v>10.3717264465059</v>
      </c>
      <c r="H1583">
        <v>2.3224575501909501</v>
      </c>
      <c r="I1583">
        <v>0.32623763492989499</v>
      </c>
      <c r="J1583">
        <v>0.63778582443432297</v>
      </c>
      <c r="K1583">
        <v>25.420172402441999</v>
      </c>
      <c r="L1583">
        <v>3.1929104812469501E-2</v>
      </c>
      <c r="M1583">
        <v>1.0119400849606599</v>
      </c>
      <c r="N1583">
        <v>7.8767623189567901</v>
      </c>
      <c r="O1583">
        <v>54.901776377293501</v>
      </c>
      <c r="P1583">
        <v>12.4194552542862</v>
      </c>
      <c r="Q1583">
        <v>2.86722308676435</v>
      </c>
      <c r="R1583">
        <v>23.739080008402102</v>
      </c>
      <c r="S1583">
        <v>97.165112386595496</v>
      </c>
      <c r="T1583">
        <v>0</v>
      </c>
      <c r="U1583">
        <v>0</v>
      </c>
      <c r="V1583">
        <v>32.490589633958002</v>
      </c>
      <c r="W1583">
        <v>141.64960966485199</v>
      </c>
    </row>
    <row r="1584" spans="1:23" x14ac:dyDescent="0.3">
      <c r="A1584" t="s">
        <v>375</v>
      </c>
      <c r="B1584" t="s">
        <v>13</v>
      </c>
      <c r="C1584" t="s">
        <v>29</v>
      </c>
      <c r="D1584" t="s">
        <v>346</v>
      </c>
      <c r="E1584" t="s">
        <v>286</v>
      </c>
      <c r="F1584">
        <v>11.400834937870099</v>
      </c>
      <c r="G1584">
        <v>11.2004358939582</v>
      </c>
      <c r="H1584">
        <v>2.7215539638830499</v>
      </c>
      <c r="I1584">
        <v>0.32812629721928699</v>
      </c>
      <c r="J1584">
        <v>0.70619295286467498</v>
      </c>
      <c r="K1584">
        <v>25.871822185294501</v>
      </c>
      <c r="L1584">
        <v>3.2100980104811501E-2</v>
      </c>
      <c r="M1584">
        <v>1.1633932200316399</v>
      </c>
      <c r="N1584">
        <v>8.7077998457506194</v>
      </c>
      <c r="O1584">
        <v>63.304452880649798</v>
      </c>
      <c r="P1584">
        <v>12.3511381387152</v>
      </c>
      <c r="Q1584">
        <v>2.8612516785840998</v>
      </c>
      <c r="R1584">
        <v>23.596853328154399</v>
      </c>
      <c r="S1584">
        <v>97.165112386595496</v>
      </c>
      <c r="T1584">
        <v>0</v>
      </c>
      <c r="U1584">
        <v>0</v>
      </c>
      <c r="V1584">
        <v>38.020885940058101</v>
      </c>
      <c r="W1584">
        <v>153.86938814499001</v>
      </c>
    </row>
    <row r="1585" spans="1:23" x14ac:dyDescent="0.3">
      <c r="A1585" t="s">
        <v>375</v>
      </c>
      <c r="B1585" t="s">
        <v>13</v>
      </c>
      <c r="C1585" t="s">
        <v>29</v>
      </c>
      <c r="D1585" t="s">
        <v>346</v>
      </c>
      <c r="E1585" t="s">
        <v>288</v>
      </c>
      <c r="F1585">
        <v>11.8282959539763</v>
      </c>
      <c r="G1585">
        <v>11.6264248512013</v>
      </c>
      <c r="H1585">
        <v>2.76584996526551</v>
      </c>
      <c r="I1585">
        <v>0.33056130638453302</v>
      </c>
      <c r="J1585">
        <v>0.73572086123084302</v>
      </c>
      <c r="K1585">
        <v>26.191055426080101</v>
      </c>
      <c r="L1585">
        <v>3.38670746284939E-2</v>
      </c>
      <c r="M1585">
        <v>1.23153043346629</v>
      </c>
      <c r="N1585">
        <v>9.1084136880115505</v>
      </c>
      <c r="O1585">
        <v>67.169847205743906</v>
      </c>
      <c r="P1585">
        <v>12.378786617297999</v>
      </c>
      <c r="Q1585">
        <v>2.87180058523469</v>
      </c>
      <c r="R1585">
        <v>23.6447527784368</v>
      </c>
      <c r="S1585">
        <v>97.165112386595496</v>
      </c>
      <c r="T1585">
        <v>0</v>
      </c>
      <c r="U1585">
        <v>0</v>
      </c>
      <c r="V1585">
        <v>38.612931262015103</v>
      </c>
      <c r="W1585">
        <v>159.86707342600801</v>
      </c>
    </row>
    <row r="1586" spans="1:23" x14ac:dyDescent="0.3">
      <c r="A1586" t="s">
        <v>375</v>
      </c>
      <c r="B1586" t="s">
        <v>13</v>
      </c>
      <c r="C1586" t="s">
        <v>29</v>
      </c>
      <c r="D1586" t="s">
        <v>346</v>
      </c>
      <c r="E1586" t="s">
        <v>305</v>
      </c>
      <c r="F1586">
        <v>11.1865518455139</v>
      </c>
      <c r="G1586">
        <v>10.984795054151499</v>
      </c>
      <c r="H1586">
        <v>2.51707673696247</v>
      </c>
      <c r="I1586">
        <v>0.33542932506487699</v>
      </c>
      <c r="J1586">
        <v>0.68556599113138394</v>
      </c>
      <c r="K1586">
        <v>26.262832961769298</v>
      </c>
      <c r="L1586">
        <v>3.3123556011622701E-2</v>
      </c>
      <c r="M1586">
        <v>1.1046578489286101</v>
      </c>
      <c r="N1586">
        <v>8.4357900229709593</v>
      </c>
      <c r="O1586">
        <v>59.961065177588303</v>
      </c>
      <c r="P1586">
        <v>12.707833851245899</v>
      </c>
      <c r="Q1586">
        <v>2.9381794591524799</v>
      </c>
      <c r="R1586">
        <v>24.285096948670201</v>
      </c>
      <c r="S1586">
        <v>97.165112386595496</v>
      </c>
      <c r="T1586">
        <v>0</v>
      </c>
      <c r="U1586">
        <v>0</v>
      </c>
      <c r="V1586">
        <v>35.168469335582799</v>
      </c>
      <c r="W1586">
        <v>150.53429749971599</v>
      </c>
    </row>
    <row r="1587" spans="1:23" x14ac:dyDescent="0.3">
      <c r="A1587" t="s">
        <v>375</v>
      </c>
      <c r="B1587" t="s">
        <v>13</v>
      </c>
      <c r="C1587" t="s">
        <v>29</v>
      </c>
      <c r="D1587" t="s">
        <v>347</v>
      </c>
      <c r="E1587" t="s">
        <v>308</v>
      </c>
      <c r="F1587">
        <v>10.7068647820225</v>
      </c>
      <c r="G1587">
        <v>10.509965984750901</v>
      </c>
      <c r="H1587">
        <v>2.5283970986572002</v>
      </c>
      <c r="I1587">
        <v>0.32086566021963697</v>
      </c>
      <c r="J1587">
        <v>0.64990088731629903</v>
      </c>
      <c r="K1587">
        <v>25.120921905750802</v>
      </c>
      <c r="L1587">
        <v>3.2404951686520703E-2</v>
      </c>
      <c r="M1587">
        <v>1.0485872468034401</v>
      </c>
      <c r="N1587">
        <v>8.0415946420208702</v>
      </c>
      <c r="O1587">
        <v>56.999739316315498</v>
      </c>
      <c r="P1587">
        <v>12.1587933819748</v>
      </c>
      <c r="Q1587">
        <v>2.8107881376727302</v>
      </c>
      <c r="R1587">
        <v>23.2363936102346</v>
      </c>
      <c r="S1587">
        <v>97.165112386595496</v>
      </c>
      <c r="T1587">
        <v>0</v>
      </c>
      <c r="U1587">
        <v>0</v>
      </c>
      <c r="V1587">
        <v>35.344494661720397</v>
      </c>
      <c r="W1587">
        <v>143.573463659449</v>
      </c>
    </row>
    <row r="1588" spans="1:23" x14ac:dyDescent="0.3">
      <c r="A1588" t="s">
        <v>376</v>
      </c>
      <c r="B1588" t="s">
        <v>44</v>
      </c>
      <c r="C1588" t="s">
        <v>29</v>
      </c>
      <c r="D1588" t="s">
        <v>332</v>
      </c>
      <c r="E1588" t="s">
        <v>52</v>
      </c>
      <c r="F1588">
        <v>18.1069021624355</v>
      </c>
      <c r="G1588">
        <v>17.526028599519702</v>
      </c>
      <c r="H1588">
        <v>0.22702081954610201</v>
      </c>
      <c r="I1588">
        <v>0.29825720353250401</v>
      </c>
      <c r="J1588">
        <v>1.7535051851810399</v>
      </c>
      <c r="K1588">
        <v>65.923612674715301</v>
      </c>
      <c r="L1588">
        <v>0.153093055891561</v>
      </c>
      <c r="M1588">
        <v>3.0588508659314</v>
      </c>
      <c r="N1588">
        <v>24.250799641613199</v>
      </c>
      <c r="O1588">
        <v>139.28059335698799</v>
      </c>
      <c r="P1588">
        <v>17.356749218985101</v>
      </c>
      <c r="Q1588">
        <v>5.2208407746987797</v>
      </c>
      <c r="R1588">
        <v>31.705504444826602</v>
      </c>
      <c r="S1588">
        <v>452.73725879464303</v>
      </c>
      <c r="T1588">
        <v>0</v>
      </c>
      <c r="U1588">
        <v>0</v>
      </c>
      <c r="V1588">
        <v>3.5768511631178201</v>
      </c>
      <c r="W1588">
        <v>234.48222897158701</v>
      </c>
    </row>
    <row r="1589" spans="1:23" x14ac:dyDescent="0.3">
      <c r="A1589" t="s">
        <v>376</v>
      </c>
      <c r="B1589" t="s">
        <v>44</v>
      </c>
      <c r="C1589" t="s">
        <v>29</v>
      </c>
      <c r="D1589" t="s">
        <v>332</v>
      </c>
      <c r="E1589" t="s">
        <v>53</v>
      </c>
      <c r="F1589">
        <v>20.074067590159899</v>
      </c>
      <c r="G1589">
        <v>19.480382761603501</v>
      </c>
      <c r="H1589">
        <v>0.48231401257669898</v>
      </c>
      <c r="I1589">
        <v>0.33188343680771898</v>
      </c>
      <c r="J1589">
        <v>1.89280210741711</v>
      </c>
      <c r="K1589">
        <v>73.269977434579701</v>
      </c>
      <c r="L1589">
        <v>0.13781198111349999</v>
      </c>
      <c r="M1589">
        <v>3.4927799485485802</v>
      </c>
      <c r="N1589">
        <v>27.5548115266193</v>
      </c>
      <c r="O1589">
        <v>158.94127716441099</v>
      </c>
      <c r="P1589">
        <v>19.1908959468605</v>
      </c>
      <c r="Q1589">
        <v>5.77103946529739</v>
      </c>
      <c r="R1589">
        <v>35.0577076564972</v>
      </c>
      <c r="S1589">
        <v>452.73725879464303</v>
      </c>
      <c r="T1589">
        <v>0</v>
      </c>
      <c r="U1589">
        <v>0</v>
      </c>
      <c r="V1589">
        <v>6.9773116880159902</v>
      </c>
      <c r="W1589">
        <v>263.83873053080703</v>
      </c>
    </row>
    <row r="1590" spans="1:23" x14ac:dyDescent="0.3">
      <c r="A1590" t="s">
        <v>376</v>
      </c>
      <c r="B1590" t="s">
        <v>44</v>
      </c>
      <c r="C1590" t="s">
        <v>29</v>
      </c>
      <c r="D1590" t="s">
        <v>332</v>
      </c>
      <c r="E1590" t="s">
        <v>54</v>
      </c>
      <c r="F1590">
        <v>19.986819623543401</v>
      </c>
      <c r="G1590">
        <v>19.392922307987501</v>
      </c>
      <c r="H1590">
        <v>0.50108046278926799</v>
      </c>
      <c r="I1590">
        <v>0.32825816496260402</v>
      </c>
      <c r="J1590">
        <v>1.9347015373626899</v>
      </c>
      <c r="K1590">
        <v>71.491071509698202</v>
      </c>
      <c r="L1590">
        <v>0.13947940101001</v>
      </c>
      <c r="M1590">
        <v>3.5997224086765902</v>
      </c>
      <c r="N1590">
        <v>27.975296392574801</v>
      </c>
      <c r="O1590">
        <v>162.88594534519899</v>
      </c>
      <c r="P1590">
        <v>18.428320279476001</v>
      </c>
      <c r="Q1590">
        <v>5.55247215473252</v>
      </c>
      <c r="R1590">
        <v>33.651919641818701</v>
      </c>
      <c r="S1590">
        <v>452.73725879464303</v>
      </c>
      <c r="T1590">
        <v>0</v>
      </c>
      <c r="U1590">
        <v>0</v>
      </c>
      <c r="V1590">
        <v>7.2644245687279998</v>
      </c>
      <c r="W1590">
        <v>262.974775846559</v>
      </c>
    </row>
    <row r="1591" spans="1:23" x14ac:dyDescent="0.3">
      <c r="A1591" t="s">
        <v>376</v>
      </c>
      <c r="B1591" t="s">
        <v>44</v>
      </c>
      <c r="C1591" t="s">
        <v>29</v>
      </c>
      <c r="D1591" t="s">
        <v>332</v>
      </c>
      <c r="E1591" t="s">
        <v>55</v>
      </c>
      <c r="F1591">
        <v>19.139794186273999</v>
      </c>
      <c r="G1591">
        <v>18.551889386381902</v>
      </c>
      <c r="H1591">
        <v>0.53671427934652804</v>
      </c>
      <c r="I1591">
        <v>0.31818524930426201</v>
      </c>
      <c r="J1591">
        <v>1.81601607256673</v>
      </c>
      <c r="K1591">
        <v>70.846802201768099</v>
      </c>
      <c r="L1591">
        <v>0.158169461217542</v>
      </c>
      <c r="M1591">
        <v>3.19244265770114</v>
      </c>
      <c r="N1591">
        <v>25.463661817982899</v>
      </c>
      <c r="O1591">
        <v>145.454311431479</v>
      </c>
      <c r="P1591">
        <v>18.834483811603501</v>
      </c>
      <c r="Q1591">
        <v>5.6589161824681202</v>
      </c>
      <c r="R1591">
        <v>34.412474240392697</v>
      </c>
      <c r="S1591">
        <v>452.73725879464303</v>
      </c>
      <c r="T1591">
        <v>0</v>
      </c>
      <c r="U1591">
        <v>0</v>
      </c>
      <c r="V1591">
        <v>7.8381459086990501</v>
      </c>
      <c r="W1591">
        <v>249.47456800402699</v>
      </c>
    </row>
    <row r="1592" spans="1:23" x14ac:dyDescent="0.3">
      <c r="A1592" t="s">
        <v>376</v>
      </c>
      <c r="B1592" t="s">
        <v>44</v>
      </c>
      <c r="C1592" t="s">
        <v>29</v>
      </c>
      <c r="D1592" t="s">
        <v>333</v>
      </c>
      <c r="E1592" t="s">
        <v>56</v>
      </c>
      <c r="F1592">
        <v>18.7444683431615</v>
      </c>
      <c r="G1592">
        <v>18.1138240001772</v>
      </c>
      <c r="H1592">
        <v>0.50850378626020598</v>
      </c>
      <c r="I1592">
        <v>0.31625305938875897</v>
      </c>
      <c r="J1592">
        <v>1.48442046419036</v>
      </c>
      <c r="K1592">
        <v>63.281672072868702</v>
      </c>
      <c r="L1592">
        <v>0.18686865018002799</v>
      </c>
      <c r="M1592">
        <v>2.7549899500928401</v>
      </c>
      <c r="N1592">
        <v>21.711083131913401</v>
      </c>
      <c r="O1592">
        <v>125.5001412396</v>
      </c>
      <c r="P1592">
        <v>18.721781868728002</v>
      </c>
      <c r="Q1592">
        <v>5.4128823989698303</v>
      </c>
      <c r="R1592">
        <v>34.456132950587701</v>
      </c>
      <c r="S1592">
        <v>505.27350924898201</v>
      </c>
      <c r="T1592">
        <v>0</v>
      </c>
      <c r="U1592">
        <v>0</v>
      </c>
      <c r="V1592">
        <v>7.3013647174221203</v>
      </c>
      <c r="W1592">
        <v>242.20948553898899</v>
      </c>
    </row>
    <row r="1593" spans="1:23" x14ac:dyDescent="0.3">
      <c r="A1593" t="s">
        <v>376</v>
      </c>
      <c r="B1593" t="s">
        <v>44</v>
      </c>
      <c r="C1593" t="s">
        <v>29</v>
      </c>
      <c r="D1593" t="s">
        <v>333</v>
      </c>
      <c r="E1593" t="s">
        <v>57</v>
      </c>
      <c r="F1593">
        <v>20.710195968097</v>
      </c>
      <c r="G1593">
        <v>20.0659268440386</v>
      </c>
      <c r="H1593">
        <v>0.59454898430064196</v>
      </c>
      <c r="I1593">
        <v>0.348301668580003</v>
      </c>
      <c r="J1593">
        <v>1.6677025941328401</v>
      </c>
      <c r="K1593">
        <v>69.270111790525306</v>
      </c>
      <c r="L1593">
        <v>0.13948840145087901</v>
      </c>
      <c r="M1593">
        <v>3.2345777853892499</v>
      </c>
      <c r="N1593">
        <v>25.090549258716599</v>
      </c>
      <c r="O1593">
        <v>146.693309542723</v>
      </c>
      <c r="P1593">
        <v>20.172292244637799</v>
      </c>
      <c r="Q1593">
        <v>5.8358006615198397</v>
      </c>
      <c r="R1593">
        <v>37.121492961252798</v>
      </c>
      <c r="S1593">
        <v>505.27350924898201</v>
      </c>
      <c r="T1593">
        <v>0</v>
      </c>
      <c r="U1593">
        <v>0</v>
      </c>
      <c r="V1593">
        <v>8.4648240684831304</v>
      </c>
      <c r="W1593">
        <v>272.48926743637799</v>
      </c>
    </row>
    <row r="1594" spans="1:23" x14ac:dyDescent="0.3">
      <c r="A1594" t="s">
        <v>376</v>
      </c>
      <c r="B1594" t="s">
        <v>44</v>
      </c>
      <c r="C1594" t="s">
        <v>29</v>
      </c>
      <c r="D1594" t="s">
        <v>333</v>
      </c>
      <c r="E1594" t="s">
        <v>58</v>
      </c>
      <c r="F1594">
        <v>21.042120214910199</v>
      </c>
      <c r="G1594">
        <v>20.395251177499102</v>
      </c>
      <c r="H1594">
        <v>0.57168131070801798</v>
      </c>
      <c r="I1594">
        <v>0.35221007952945399</v>
      </c>
      <c r="J1594">
        <v>1.72356632452651</v>
      </c>
      <c r="K1594">
        <v>69.693059576370601</v>
      </c>
      <c r="L1594">
        <v>0.14067677089106201</v>
      </c>
      <c r="M1594">
        <v>3.3563923373073199</v>
      </c>
      <c r="N1594">
        <v>25.822092708079399</v>
      </c>
      <c r="O1594">
        <v>151.72586605530901</v>
      </c>
      <c r="P1594">
        <v>20.125040317146201</v>
      </c>
      <c r="Q1594">
        <v>5.82761531081269</v>
      </c>
      <c r="R1594">
        <v>37.028048492504801</v>
      </c>
      <c r="S1594">
        <v>505.27350924898201</v>
      </c>
      <c r="T1594">
        <v>0</v>
      </c>
      <c r="U1594">
        <v>0</v>
      </c>
      <c r="V1594">
        <v>8.2013244111070591</v>
      </c>
      <c r="W1594">
        <v>277.24978168706002</v>
      </c>
    </row>
    <row r="1595" spans="1:23" x14ac:dyDescent="0.3">
      <c r="A1595" t="s">
        <v>376</v>
      </c>
      <c r="B1595" t="s">
        <v>44</v>
      </c>
      <c r="C1595" t="s">
        <v>29</v>
      </c>
      <c r="D1595" t="s">
        <v>333</v>
      </c>
      <c r="E1595" t="s">
        <v>59</v>
      </c>
      <c r="F1595">
        <v>20.0238286261194</v>
      </c>
      <c r="G1595">
        <v>19.3846148805562</v>
      </c>
      <c r="H1595">
        <v>0.58762608296707997</v>
      </c>
      <c r="I1595">
        <v>0.34088470708100299</v>
      </c>
      <c r="J1595">
        <v>1.55734960491835</v>
      </c>
      <c r="K1595">
        <v>68.700872457257105</v>
      </c>
      <c r="L1595">
        <v>0.18567534341129899</v>
      </c>
      <c r="M1595">
        <v>2.88324606881261</v>
      </c>
      <c r="N1595">
        <v>22.883160032652601</v>
      </c>
      <c r="O1595">
        <v>131.43940486183001</v>
      </c>
      <c r="P1595">
        <v>20.519689117738199</v>
      </c>
      <c r="Q1595">
        <v>5.9252638159273401</v>
      </c>
      <c r="R1595">
        <v>37.773851305905197</v>
      </c>
      <c r="S1595">
        <v>505.27350924898201</v>
      </c>
      <c r="T1595">
        <v>0</v>
      </c>
      <c r="U1595">
        <v>0</v>
      </c>
      <c r="V1595">
        <v>8.5132627042323392</v>
      </c>
      <c r="W1595">
        <v>259.59423235096602</v>
      </c>
    </row>
    <row r="1596" spans="1:23" x14ac:dyDescent="0.3">
      <c r="A1596" t="s">
        <v>376</v>
      </c>
      <c r="B1596" t="s">
        <v>44</v>
      </c>
      <c r="C1596" t="s">
        <v>29</v>
      </c>
      <c r="D1596" t="s">
        <v>334</v>
      </c>
      <c r="E1596" t="s">
        <v>60</v>
      </c>
      <c r="F1596">
        <v>22.2048131348533</v>
      </c>
      <c r="G1596">
        <v>21.508639350283602</v>
      </c>
      <c r="H1596">
        <v>0.74591461384004099</v>
      </c>
      <c r="I1596">
        <v>0.38571050472881002</v>
      </c>
      <c r="J1596">
        <v>1.40332052640436</v>
      </c>
      <c r="K1596">
        <v>75.982019793009997</v>
      </c>
      <c r="L1596">
        <v>0.23856858685023699</v>
      </c>
      <c r="M1596">
        <v>2.7431193923740498</v>
      </c>
      <c r="N1596">
        <v>21.389585922781901</v>
      </c>
      <c r="O1596">
        <v>125.936750687946</v>
      </c>
      <c r="P1596">
        <v>20.998265880621599</v>
      </c>
      <c r="Q1596">
        <v>6.0391644347870601</v>
      </c>
      <c r="R1596">
        <v>38.651752405444498</v>
      </c>
      <c r="S1596">
        <v>554.667526077199</v>
      </c>
      <c r="T1596">
        <v>0</v>
      </c>
      <c r="U1596">
        <v>0</v>
      </c>
      <c r="V1596">
        <v>10.9875218640229</v>
      </c>
      <c r="W1596">
        <v>285.468800622527</v>
      </c>
    </row>
    <row r="1597" spans="1:23" x14ac:dyDescent="0.3">
      <c r="A1597" t="s">
        <v>376</v>
      </c>
      <c r="B1597" t="s">
        <v>44</v>
      </c>
      <c r="C1597" t="s">
        <v>29</v>
      </c>
      <c r="D1597" t="s">
        <v>334</v>
      </c>
      <c r="E1597" t="s">
        <v>61</v>
      </c>
      <c r="F1597">
        <v>23.898489853073201</v>
      </c>
      <c r="G1597">
        <v>23.1892717187716</v>
      </c>
      <c r="H1597">
        <v>0.81221672359060104</v>
      </c>
      <c r="I1597">
        <v>0.41632648239912901</v>
      </c>
      <c r="J1597">
        <v>1.57943179959582</v>
      </c>
      <c r="K1597">
        <v>81.759438283529207</v>
      </c>
      <c r="L1597">
        <v>0.13140141433527</v>
      </c>
      <c r="M1597">
        <v>3.1727670541984301</v>
      </c>
      <c r="N1597">
        <v>24.345170904824901</v>
      </c>
      <c r="O1597">
        <v>144.82304229258199</v>
      </c>
      <c r="P1597">
        <v>22.3506894942131</v>
      </c>
      <c r="Q1597">
        <v>6.4266371516390501</v>
      </c>
      <c r="R1597">
        <v>41.143573539444802</v>
      </c>
      <c r="S1597">
        <v>554.667526077199</v>
      </c>
      <c r="T1597">
        <v>0</v>
      </c>
      <c r="U1597">
        <v>0</v>
      </c>
      <c r="V1597">
        <v>12.004202639500001</v>
      </c>
      <c r="W1597">
        <v>315.234842721512</v>
      </c>
    </row>
    <row r="1598" spans="1:23" x14ac:dyDescent="0.3">
      <c r="A1598" t="s">
        <v>376</v>
      </c>
      <c r="B1598" t="s">
        <v>44</v>
      </c>
      <c r="C1598" t="s">
        <v>29</v>
      </c>
      <c r="D1598" t="s">
        <v>334</v>
      </c>
      <c r="E1598" t="s">
        <v>62</v>
      </c>
      <c r="F1598">
        <v>24.572158245474899</v>
      </c>
      <c r="G1598">
        <v>23.858105636029201</v>
      </c>
      <c r="H1598">
        <v>0.83893000262120698</v>
      </c>
      <c r="I1598">
        <v>0.42530531187607901</v>
      </c>
      <c r="J1598">
        <v>1.6671134186209999</v>
      </c>
      <c r="K1598">
        <v>83.075981765510406</v>
      </c>
      <c r="L1598">
        <v>0.14125419253649801</v>
      </c>
      <c r="M1598">
        <v>3.3635457797175499</v>
      </c>
      <c r="N1598">
        <v>25.5319591821596</v>
      </c>
      <c r="O1598">
        <v>152.796157316663</v>
      </c>
      <c r="P1598">
        <v>22.5033085878799</v>
      </c>
      <c r="Q1598">
        <v>6.4777017476738896</v>
      </c>
      <c r="R1598">
        <v>41.416005199337199</v>
      </c>
      <c r="S1598">
        <v>554.667526077199</v>
      </c>
      <c r="T1598">
        <v>0</v>
      </c>
      <c r="U1598">
        <v>0</v>
      </c>
      <c r="V1598">
        <v>12.4004859987605</v>
      </c>
      <c r="W1598">
        <v>324.65993582437</v>
      </c>
    </row>
    <row r="1599" spans="1:23" x14ac:dyDescent="0.3">
      <c r="A1599" t="s">
        <v>376</v>
      </c>
      <c r="B1599" t="s">
        <v>44</v>
      </c>
      <c r="C1599" t="s">
        <v>29</v>
      </c>
      <c r="D1599" t="s">
        <v>334</v>
      </c>
      <c r="E1599" t="s">
        <v>63</v>
      </c>
      <c r="F1599">
        <v>24.272495268970701</v>
      </c>
      <c r="G1599">
        <v>23.562392566028102</v>
      </c>
      <c r="H1599">
        <v>0.92635546877569397</v>
      </c>
      <c r="I1599">
        <v>0.428968201116947</v>
      </c>
      <c r="J1599">
        <v>1.49137869890826</v>
      </c>
      <c r="K1599">
        <v>85.134636933927496</v>
      </c>
      <c r="L1599">
        <v>0.23534155328064599</v>
      </c>
      <c r="M1599">
        <v>2.8965478477</v>
      </c>
      <c r="N1599">
        <v>22.904249803661799</v>
      </c>
      <c r="O1599">
        <v>133.62020981925099</v>
      </c>
      <c r="P1599">
        <v>23.8347129455165</v>
      </c>
      <c r="Q1599">
        <v>6.8437427890281999</v>
      </c>
      <c r="R1599">
        <v>43.886246301997197</v>
      </c>
      <c r="S1599">
        <v>554.667526077199</v>
      </c>
      <c r="T1599">
        <v>0</v>
      </c>
      <c r="U1599">
        <v>0</v>
      </c>
      <c r="V1599">
        <v>13.7871168616575</v>
      </c>
      <c r="W1599">
        <v>314.74660207916202</v>
      </c>
    </row>
    <row r="1600" spans="1:23" x14ac:dyDescent="0.3">
      <c r="A1600" t="s">
        <v>376</v>
      </c>
      <c r="B1600" t="s">
        <v>44</v>
      </c>
      <c r="C1600" t="s">
        <v>29</v>
      </c>
      <c r="D1600" t="s">
        <v>335</v>
      </c>
      <c r="E1600" t="s">
        <v>64</v>
      </c>
      <c r="F1600">
        <v>20.107935346196999</v>
      </c>
      <c r="G1600">
        <v>19.456384697529199</v>
      </c>
      <c r="H1600">
        <v>0.88652463131340997</v>
      </c>
      <c r="I1600">
        <v>0.39855921920202603</v>
      </c>
      <c r="J1600">
        <v>1.19280214959068</v>
      </c>
      <c r="K1600">
        <v>76.461762662051399</v>
      </c>
      <c r="L1600">
        <v>0.11435216629134499</v>
      </c>
      <c r="M1600">
        <v>1.7443340074893201</v>
      </c>
      <c r="N1600">
        <v>14.5573117277525</v>
      </c>
      <c r="O1600">
        <v>89.115664425430893</v>
      </c>
      <c r="P1600">
        <v>23.6784412292808</v>
      </c>
      <c r="Q1600">
        <v>6.41318161932075</v>
      </c>
      <c r="R1600">
        <v>44.203755534909902</v>
      </c>
      <c r="S1600">
        <v>512.533995390722</v>
      </c>
      <c r="T1600">
        <v>0</v>
      </c>
      <c r="U1600">
        <v>0</v>
      </c>
      <c r="V1600">
        <v>12.881462284600101</v>
      </c>
      <c r="W1600">
        <v>263.34228387236698</v>
      </c>
    </row>
    <row r="1601" spans="1:23" x14ac:dyDescent="0.3">
      <c r="A1601" t="s">
        <v>376</v>
      </c>
      <c r="B1601" t="s">
        <v>44</v>
      </c>
      <c r="C1601" t="s">
        <v>29</v>
      </c>
      <c r="D1601" t="s">
        <v>335</v>
      </c>
      <c r="E1601" t="s">
        <v>65</v>
      </c>
      <c r="F1601">
        <v>21.887464446011499</v>
      </c>
      <c r="G1601">
        <v>21.225900518425899</v>
      </c>
      <c r="H1601">
        <v>0.98207684137336504</v>
      </c>
      <c r="I1601">
        <v>0.42982231067287102</v>
      </c>
      <c r="J1601">
        <v>1.2545364238046799</v>
      </c>
      <c r="K1601">
        <v>82.588914777560305</v>
      </c>
      <c r="L1601">
        <v>9.5090480730283297E-2</v>
      </c>
      <c r="M1601">
        <v>2.0365600831800199</v>
      </c>
      <c r="N1601">
        <v>16.691059327260302</v>
      </c>
      <c r="O1601">
        <v>103.094463303388</v>
      </c>
      <c r="P1601">
        <v>25.4147191464054</v>
      </c>
      <c r="Q1601">
        <v>6.8868274563718401</v>
      </c>
      <c r="R1601">
        <v>47.441061191371404</v>
      </c>
      <c r="S1601">
        <v>512.533995390722</v>
      </c>
      <c r="T1601">
        <v>0</v>
      </c>
      <c r="U1601">
        <v>0</v>
      </c>
      <c r="V1601">
        <v>14.206537515333499</v>
      </c>
      <c r="W1601">
        <v>290.73496791396502</v>
      </c>
    </row>
    <row r="1602" spans="1:23" x14ac:dyDescent="0.3">
      <c r="A1602" t="s">
        <v>376</v>
      </c>
      <c r="B1602" t="s">
        <v>44</v>
      </c>
      <c r="C1602" t="s">
        <v>29</v>
      </c>
      <c r="D1602" t="s">
        <v>335</v>
      </c>
      <c r="E1602" t="s">
        <v>66</v>
      </c>
      <c r="F1602">
        <v>22.019438108776299</v>
      </c>
      <c r="G1602">
        <v>21.356790279977599</v>
      </c>
      <c r="H1602">
        <v>1.0354072113945001</v>
      </c>
      <c r="I1602">
        <v>0.431057711693623</v>
      </c>
      <c r="J1602">
        <v>1.2815549931845001</v>
      </c>
      <c r="K1602">
        <v>82.685523158241296</v>
      </c>
      <c r="L1602">
        <v>9.9791537635774599E-2</v>
      </c>
      <c r="M1602">
        <v>2.07871716100354</v>
      </c>
      <c r="N1602">
        <v>16.939228273080602</v>
      </c>
      <c r="O1602">
        <v>104.86120651522</v>
      </c>
      <c r="P1602">
        <v>25.390467884737301</v>
      </c>
      <c r="Q1602">
        <v>6.8829332033926303</v>
      </c>
      <c r="R1602">
        <v>47.392605040406103</v>
      </c>
      <c r="S1602">
        <v>512.533995390722</v>
      </c>
      <c r="T1602">
        <v>0</v>
      </c>
      <c r="U1602">
        <v>0</v>
      </c>
      <c r="V1602">
        <v>14.9230800333314</v>
      </c>
      <c r="W1602">
        <v>292.56501554563499</v>
      </c>
    </row>
    <row r="1603" spans="1:23" x14ac:dyDescent="0.3">
      <c r="A1603" t="s">
        <v>376</v>
      </c>
      <c r="B1603" t="s">
        <v>44</v>
      </c>
      <c r="C1603" t="s">
        <v>29</v>
      </c>
      <c r="D1603" t="s">
        <v>335</v>
      </c>
      <c r="E1603" t="s">
        <v>67</v>
      </c>
      <c r="F1603">
        <v>21.139285061194801</v>
      </c>
      <c r="G1603">
        <v>20.480947583570099</v>
      </c>
      <c r="H1603">
        <v>1.0577203501499599</v>
      </c>
      <c r="I1603">
        <v>0.42404377429080498</v>
      </c>
      <c r="J1603">
        <v>1.19399578738887</v>
      </c>
      <c r="K1603">
        <v>81.636805833681606</v>
      </c>
      <c r="L1603">
        <v>0.108124741147586</v>
      </c>
      <c r="M1603">
        <v>1.79983319685822</v>
      </c>
      <c r="N1603">
        <v>15.093327964887701</v>
      </c>
      <c r="O1603">
        <v>92.0339070781137</v>
      </c>
      <c r="P1603">
        <v>25.410349659819499</v>
      </c>
      <c r="Q1603">
        <v>6.8773509793274599</v>
      </c>
      <c r="R1603">
        <v>47.4427876870296</v>
      </c>
      <c r="S1603">
        <v>512.533995390722</v>
      </c>
      <c r="T1603">
        <v>0</v>
      </c>
      <c r="U1603">
        <v>0</v>
      </c>
      <c r="V1603">
        <v>15.326701171527001</v>
      </c>
      <c r="W1603">
        <v>279.283516984887</v>
      </c>
    </row>
    <row r="1604" spans="1:23" x14ac:dyDescent="0.3">
      <c r="A1604" t="s">
        <v>376</v>
      </c>
      <c r="B1604" t="s">
        <v>44</v>
      </c>
      <c r="C1604" t="s">
        <v>29</v>
      </c>
      <c r="D1604" t="s">
        <v>336</v>
      </c>
      <c r="E1604" t="s">
        <v>68</v>
      </c>
      <c r="F1604">
        <v>22.013134398145102</v>
      </c>
      <c r="G1604">
        <v>21.2798586998939</v>
      </c>
      <c r="H1604">
        <v>1.21111632431622</v>
      </c>
      <c r="I1604">
        <v>0.530014287087339</v>
      </c>
      <c r="J1604">
        <v>0.97241846441739399</v>
      </c>
      <c r="K1604">
        <v>95.930690254423595</v>
      </c>
      <c r="L1604">
        <v>0.10702514380019</v>
      </c>
      <c r="M1604">
        <v>1.4731927357839201</v>
      </c>
      <c r="N1604">
        <v>10.330450740604601</v>
      </c>
      <c r="O1604">
        <v>74.165751944360593</v>
      </c>
      <c r="P1604">
        <v>24.664319569514301</v>
      </c>
      <c r="Q1604">
        <v>6.6241692585254697</v>
      </c>
      <c r="R1604">
        <v>45.976663283467602</v>
      </c>
      <c r="S1604">
        <v>565.59419516933394</v>
      </c>
      <c r="T1604">
        <v>0</v>
      </c>
      <c r="U1604">
        <v>0</v>
      </c>
      <c r="V1604">
        <v>17.854538545035801</v>
      </c>
      <c r="W1604">
        <v>291.23812654072202</v>
      </c>
    </row>
    <row r="1605" spans="1:23" x14ac:dyDescent="0.3">
      <c r="A1605" t="s">
        <v>376</v>
      </c>
      <c r="B1605" t="s">
        <v>44</v>
      </c>
      <c r="C1605" t="s">
        <v>29</v>
      </c>
      <c r="D1605" t="s">
        <v>336</v>
      </c>
      <c r="E1605" t="s">
        <v>69</v>
      </c>
      <c r="F1605">
        <v>22.910161359559901</v>
      </c>
      <c r="G1605">
        <v>22.170543826851201</v>
      </c>
      <c r="H1605">
        <v>1.6519089746323701</v>
      </c>
      <c r="I1605">
        <v>0.548042945504294</v>
      </c>
      <c r="J1605">
        <v>1.02828417788175</v>
      </c>
      <c r="K1605">
        <v>99.018769367330407</v>
      </c>
      <c r="L1605">
        <v>9.0223392843748307E-2</v>
      </c>
      <c r="M1605">
        <v>1.6407680719873301</v>
      </c>
      <c r="N1605">
        <v>11.2857010402212</v>
      </c>
      <c r="O1605">
        <v>81.707524378286195</v>
      </c>
      <c r="P1605">
        <v>25.347602134464999</v>
      </c>
      <c r="Q1605">
        <v>6.8121540948951598</v>
      </c>
      <c r="R1605">
        <v>47.245065779153897</v>
      </c>
      <c r="S1605">
        <v>565.59419516933394</v>
      </c>
      <c r="T1605">
        <v>0</v>
      </c>
      <c r="U1605">
        <v>0</v>
      </c>
      <c r="V1605">
        <v>23.8184997111196</v>
      </c>
      <c r="W1605">
        <v>305.02028599551898</v>
      </c>
    </row>
    <row r="1606" spans="1:23" x14ac:dyDescent="0.3">
      <c r="A1606" t="s">
        <v>376</v>
      </c>
      <c r="B1606" t="s">
        <v>44</v>
      </c>
      <c r="C1606" t="s">
        <v>29</v>
      </c>
      <c r="D1606" t="s">
        <v>336</v>
      </c>
      <c r="E1606" t="s">
        <v>70</v>
      </c>
      <c r="F1606">
        <v>23.057610280244599</v>
      </c>
      <c r="G1606">
        <v>22.317398513310302</v>
      </c>
      <c r="H1606">
        <v>1.87440080022297</v>
      </c>
      <c r="I1606">
        <v>0.54843231566537898</v>
      </c>
      <c r="J1606">
        <v>1.0458217183437899</v>
      </c>
      <c r="K1606">
        <v>98.901157736269695</v>
      </c>
      <c r="L1606">
        <v>0.10136534891677999</v>
      </c>
      <c r="M1606">
        <v>1.6963155820312401</v>
      </c>
      <c r="N1606">
        <v>11.580298351081099</v>
      </c>
      <c r="O1606">
        <v>84.124224273626396</v>
      </c>
      <c r="P1606">
        <v>25.2523291965441</v>
      </c>
      <c r="Q1606">
        <v>6.7905928838538996</v>
      </c>
      <c r="R1606">
        <v>47.0627026966241</v>
      </c>
      <c r="S1606">
        <v>565.59419516933394</v>
      </c>
      <c r="T1606">
        <v>0</v>
      </c>
      <c r="U1606">
        <v>0</v>
      </c>
      <c r="V1606">
        <v>26.845916065776301</v>
      </c>
      <c r="W1606">
        <v>306.50990431096102</v>
      </c>
    </row>
    <row r="1607" spans="1:23" x14ac:dyDescent="0.3">
      <c r="A1607" t="s">
        <v>376</v>
      </c>
      <c r="B1607" t="s">
        <v>44</v>
      </c>
      <c r="C1607" t="s">
        <v>29</v>
      </c>
      <c r="D1607" t="s">
        <v>336</v>
      </c>
      <c r="E1607" t="s">
        <v>71</v>
      </c>
      <c r="F1607">
        <v>22.839002596941899</v>
      </c>
      <c r="G1607">
        <v>22.0991126653057</v>
      </c>
      <c r="H1607">
        <v>1.93949806783252</v>
      </c>
      <c r="I1607">
        <v>0.55321668290668302</v>
      </c>
      <c r="J1607">
        <v>0.98904698202021202</v>
      </c>
      <c r="K1607">
        <v>100.13605625456501</v>
      </c>
      <c r="L1607">
        <v>0.116244274441842</v>
      </c>
      <c r="M1607">
        <v>1.48918373976614</v>
      </c>
      <c r="N1607">
        <v>10.5828056092846</v>
      </c>
      <c r="O1607">
        <v>75.6439086134598</v>
      </c>
      <c r="P1607">
        <v>25.7988350169455</v>
      </c>
      <c r="Q1607">
        <v>6.9259225937681803</v>
      </c>
      <c r="R1607">
        <v>48.094996090659698</v>
      </c>
      <c r="S1607">
        <v>565.59419516933394</v>
      </c>
      <c r="T1607">
        <v>0</v>
      </c>
      <c r="U1607">
        <v>0</v>
      </c>
      <c r="V1607">
        <v>27.858299413408801</v>
      </c>
      <c r="W1607">
        <v>302.06828501924502</v>
      </c>
    </row>
    <row r="1608" spans="1:23" x14ac:dyDescent="0.3">
      <c r="A1608" t="s">
        <v>376</v>
      </c>
      <c r="B1608" t="s">
        <v>44</v>
      </c>
      <c r="C1608" t="s">
        <v>29</v>
      </c>
      <c r="D1608" t="s">
        <v>337</v>
      </c>
      <c r="E1608" t="s">
        <v>72</v>
      </c>
      <c r="F1608">
        <v>20.401200267004601</v>
      </c>
      <c r="G1608">
        <v>19.674842200993499</v>
      </c>
      <c r="H1608">
        <v>1.56773372485701</v>
      </c>
      <c r="I1608">
        <v>0.53200071689434902</v>
      </c>
      <c r="J1608">
        <v>0.79170322154037698</v>
      </c>
      <c r="K1608">
        <v>93.079214783622405</v>
      </c>
      <c r="L1608">
        <v>8.4361501877978001E-2</v>
      </c>
      <c r="M1608">
        <v>1.0725215057713899</v>
      </c>
      <c r="N1608">
        <v>8.3606933450116205</v>
      </c>
      <c r="O1608">
        <v>61.607171348698898</v>
      </c>
      <c r="P1608">
        <v>28.654441859008799</v>
      </c>
      <c r="Q1608">
        <v>7.1988892930570803</v>
      </c>
      <c r="R1608">
        <v>54.2009205044032</v>
      </c>
      <c r="S1608">
        <v>563.21018583101795</v>
      </c>
      <c r="T1608">
        <v>0</v>
      </c>
      <c r="U1608">
        <v>0</v>
      </c>
      <c r="V1608">
        <v>21.990935943105502</v>
      </c>
      <c r="W1608">
        <v>268.570288674202</v>
      </c>
    </row>
    <row r="1609" spans="1:23" x14ac:dyDescent="0.3">
      <c r="A1609" t="s">
        <v>376</v>
      </c>
      <c r="B1609" t="s">
        <v>44</v>
      </c>
      <c r="C1609" t="s">
        <v>29</v>
      </c>
      <c r="D1609" t="s">
        <v>337</v>
      </c>
      <c r="E1609" t="s">
        <v>73</v>
      </c>
      <c r="F1609">
        <v>22.128867414138899</v>
      </c>
      <c r="G1609">
        <v>21.388180003378</v>
      </c>
      <c r="H1609">
        <v>1.8647635380419401</v>
      </c>
      <c r="I1609">
        <v>0.57586483154398904</v>
      </c>
      <c r="J1609">
        <v>0.88832302038261302</v>
      </c>
      <c r="K1609">
        <v>100.668062371264</v>
      </c>
      <c r="L1609">
        <v>6.8550391287370893E-2</v>
      </c>
      <c r="M1609">
        <v>1.2412143818064001</v>
      </c>
      <c r="N1609">
        <v>9.4997687003030205</v>
      </c>
      <c r="O1609">
        <v>70.580853078430295</v>
      </c>
      <c r="P1609">
        <v>30.910465151687799</v>
      </c>
      <c r="Q1609">
        <v>7.7691177911601903</v>
      </c>
      <c r="R1609">
        <v>58.464152772095098</v>
      </c>
      <c r="S1609">
        <v>563.21018583101795</v>
      </c>
      <c r="T1609">
        <v>0</v>
      </c>
      <c r="U1609">
        <v>0</v>
      </c>
      <c r="V1609">
        <v>26.0699659737048</v>
      </c>
      <c r="W1609">
        <v>293.89955305949098</v>
      </c>
    </row>
    <row r="1610" spans="1:23" x14ac:dyDescent="0.3">
      <c r="A1610" t="s">
        <v>376</v>
      </c>
      <c r="B1610" t="s">
        <v>44</v>
      </c>
      <c r="C1610" t="s">
        <v>29</v>
      </c>
      <c r="D1610" t="s">
        <v>337</v>
      </c>
      <c r="E1610" t="s">
        <v>74</v>
      </c>
      <c r="F1610">
        <v>22.275507666884302</v>
      </c>
      <c r="G1610">
        <v>21.534036152826999</v>
      </c>
      <c r="H1610">
        <v>2.0163891170460202</v>
      </c>
      <c r="I1610">
        <v>0.57652629910615805</v>
      </c>
      <c r="J1610">
        <v>0.91006639154333502</v>
      </c>
      <c r="K1610">
        <v>100.698999771803</v>
      </c>
      <c r="L1610">
        <v>7.20603463689065E-2</v>
      </c>
      <c r="M1610">
        <v>1.29310359674076</v>
      </c>
      <c r="N1610">
        <v>9.7902863313535509</v>
      </c>
      <c r="O1610">
        <v>73.080310712988606</v>
      </c>
      <c r="P1610">
        <v>30.855040479374701</v>
      </c>
      <c r="Q1610">
        <v>7.7591392976840599</v>
      </c>
      <c r="R1610">
        <v>58.3546066451946</v>
      </c>
      <c r="S1610">
        <v>563.21018583101795</v>
      </c>
      <c r="T1610">
        <v>0</v>
      </c>
      <c r="U1610">
        <v>0</v>
      </c>
      <c r="V1610">
        <v>28.112668977814199</v>
      </c>
      <c r="W1610">
        <v>295.97972380653999</v>
      </c>
    </row>
    <row r="1611" spans="1:23" x14ac:dyDescent="0.3">
      <c r="A1611" t="s">
        <v>376</v>
      </c>
      <c r="B1611" t="s">
        <v>44</v>
      </c>
      <c r="C1611" t="s">
        <v>29</v>
      </c>
      <c r="D1611" t="s">
        <v>337</v>
      </c>
      <c r="E1611" t="s">
        <v>75</v>
      </c>
      <c r="F1611">
        <v>21.4026147164892</v>
      </c>
      <c r="G1611">
        <v>20.667333446784301</v>
      </c>
      <c r="H1611">
        <v>2.0549128513067099</v>
      </c>
      <c r="I1611">
        <v>0.56225053224414301</v>
      </c>
      <c r="J1611">
        <v>0.82409617247256595</v>
      </c>
      <c r="K1611">
        <v>98.390901863454204</v>
      </c>
      <c r="L1611">
        <v>7.7558176187770098E-2</v>
      </c>
      <c r="M1611">
        <v>1.11304478036092</v>
      </c>
      <c r="N1611">
        <v>8.7474984379114495</v>
      </c>
      <c r="O1611">
        <v>64.293119232755103</v>
      </c>
      <c r="P1611">
        <v>30.331415613255</v>
      </c>
      <c r="Q1611">
        <v>7.6171750669036804</v>
      </c>
      <c r="R1611">
        <v>57.376579293369304</v>
      </c>
      <c r="S1611">
        <v>563.21018583101795</v>
      </c>
      <c r="T1611">
        <v>0</v>
      </c>
      <c r="U1611">
        <v>0</v>
      </c>
      <c r="V1611">
        <v>28.7021846377705</v>
      </c>
      <c r="W1611">
        <v>283.256898632272</v>
      </c>
    </row>
    <row r="1612" spans="1:23" x14ac:dyDescent="0.3">
      <c r="A1612" t="s">
        <v>376</v>
      </c>
      <c r="B1612" t="s">
        <v>44</v>
      </c>
      <c r="C1612" t="s">
        <v>29</v>
      </c>
      <c r="D1612" t="s">
        <v>338</v>
      </c>
      <c r="E1612" t="s">
        <v>76</v>
      </c>
      <c r="F1612">
        <v>19.229202146480599</v>
      </c>
      <c r="G1612">
        <v>18.539344298193299</v>
      </c>
      <c r="H1612">
        <v>2.3542756661894599</v>
      </c>
      <c r="I1612">
        <v>0.55669399381124796</v>
      </c>
      <c r="J1612">
        <v>0.73664663917214801</v>
      </c>
      <c r="K1612">
        <v>91.795402869330402</v>
      </c>
      <c r="L1612">
        <v>9.1599942019704797E-2</v>
      </c>
      <c r="M1612">
        <v>0.83627611603775598</v>
      </c>
      <c r="N1612">
        <v>6.9793235991173104</v>
      </c>
      <c r="O1612">
        <v>53.690835882822398</v>
      </c>
      <c r="P1612">
        <v>25.698907981803</v>
      </c>
      <c r="Q1612">
        <v>6.4140532780972404</v>
      </c>
      <c r="R1612">
        <v>48.539300146238197</v>
      </c>
      <c r="S1612">
        <v>521.707834030512</v>
      </c>
      <c r="T1612">
        <v>0</v>
      </c>
      <c r="U1612">
        <v>0</v>
      </c>
      <c r="V1612">
        <v>32.506683452742202</v>
      </c>
      <c r="W1612">
        <v>250.989438108093</v>
      </c>
    </row>
    <row r="1613" spans="1:23" x14ac:dyDescent="0.3">
      <c r="A1613" t="s">
        <v>376</v>
      </c>
      <c r="B1613" t="s">
        <v>44</v>
      </c>
      <c r="C1613" t="s">
        <v>29</v>
      </c>
      <c r="D1613" t="s">
        <v>338</v>
      </c>
      <c r="E1613" t="s">
        <v>77</v>
      </c>
      <c r="F1613">
        <v>20.951338850114499</v>
      </c>
      <c r="G1613">
        <v>20.2459039949238</v>
      </c>
      <c r="H1613">
        <v>2.8086285026084901</v>
      </c>
      <c r="I1613">
        <v>0.60664635146290802</v>
      </c>
      <c r="J1613">
        <v>0.82020492937436096</v>
      </c>
      <c r="K1613">
        <v>100.04267060744399</v>
      </c>
      <c r="L1613">
        <v>6.8091532562934598E-2</v>
      </c>
      <c r="M1613">
        <v>0.98179638551781101</v>
      </c>
      <c r="N1613">
        <v>8.0283546351472399</v>
      </c>
      <c r="O1613">
        <v>62.2800888679214</v>
      </c>
      <c r="P1613">
        <v>27.960418070497401</v>
      </c>
      <c r="Q1613">
        <v>6.9808921959586199</v>
      </c>
      <c r="R1613">
        <v>52.807947417892699</v>
      </c>
      <c r="S1613">
        <v>521.707834030512</v>
      </c>
      <c r="T1613">
        <v>0</v>
      </c>
      <c r="U1613">
        <v>0</v>
      </c>
      <c r="V1613">
        <v>38.714222773461501</v>
      </c>
      <c r="W1613">
        <v>277.01368498216698</v>
      </c>
    </row>
    <row r="1614" spans="1:23" x14ac:dyDescent="0.3">
      <c r="A1614" t="s">
        <v>376</v>
      </c>
      <c r="B1614" t="s">
        <v>44</v>
      </c>
      <c r="C1614" t="s">
        <v>29</v>
      </c>
      <c r="D1614" t="s">
        <v>338</v>
      </c>
      <c r="E1614" t="s">
        <v>78</v>
      </c>
      <c r="F1614">
        <v>21.049865636529699</v>
      </c>
      <c r="G1614">
        <v>20.344027371498701</v>
      </c>
      <c r="H1614">
        <v>2.90715496832498</v>
      </c>
      <c r="I1614">
        <v>0.60610460493057505</v>
      </c>
      <c r="J1614">
        <v>0.83973966763727603</v>
      </c>
      <c r="K1614">
        <v>99.881846915749904</v>
      </c>
      <c r="L1614">
        <v>7.8546647060648594E-2</v>
      </c>
      <c r="M1614">
        <v>1.0160059169714899</v>
      </c>
      <c r="N1614">
        <v>8.2092879100305094</v>
      </c>
      <c r="O1614">
        <v>63.933439070796503</v>
      </c>
      <c r="P1614">
        <v>27.871587114255199</v>
      </c>
      <c r="Q1614">
        <v>6.9627166396944</v>
      </c>
      <c r="R1614">
        <v>52.635416453856699</v>
      </c>
      <c r="S1614">
        <v>521.707834030512</v>
      </c>
      <c r="T1614">
        <v>0</v>
      </c>
      <c r="U1614">
        <v>0</v>
      </c>
      <c r="V1614">
        <v>40.043177924519</v>
      </c>
      <c r="W1614">
        <v>278.06429253922101</v>
      </c>
    </row>
    <row r="1615" spans="1:23" x14ac:dyDescent="0.3">
      <c r="A1615" t="s">
        <v>376</v>
      </c>
      <c r="B1615" t="s">
        <v>44</v>
      </c>
      <c r="C1615" t="s">
        <v>29</v>
      </c>
      <c r="D1615" t="s">
        <v>338</v>
      </c>
      <c r="E1615" t="s">
        <v>79</v>
      </c>
      <c r="F1615">
        <v>20.8174673445397</v>
      </c>
      <c r="G1615">
        <v>20.112189429915698</v>
      </c>
      <c r="H1615">
        <v>2.7657824332445902</v>
      </c>
      <c r="I1615">
        <v>0.610114404873352</v>
      </c>
      <c r="J1615">
        <v>0.78177726078993104</v>
      </c>
      <c r="K1615">
        <v>100.639513913494</v>
      </c>
      <c r="L1615">
        <v>8.2617272514623599E-2</v>
      </c>
      <c r="M1615">
        <v>0.88656090405517096</v>
      </c>
      <c r="N1615">
        <v>7.5087710341606497</v>
      </c>
      <c r="O1615">
        <v>57.524247960719499</v>
      </c>
      <c r="P1615">
        <v>28.232795862717801</v>
      </c>
      <c r="Q1615">
        <v>7.0417968310065904</v>
      </c>
      <c r="R1615">
        <v>53.330795230668599</v>
      </c>
      <c r="S1615">
        <v>521.707834030512</v>
      </c>
      <c r="T1615">
        <v>0</v>
      </c>
      <c r="U1615">
        <v>0</v>
      </c>
      <c r="V1615">
        <v>38.1476346100077</v>
      </c>
      <c r="W1615">
        <v>274.179721945989</v>
      </c>
    </row>
    <row r="1616" spans="1:23" x14ac:dyDescent="0.3">
      <c r="A1616" t="s">
        <v>376</v>
      </c>
      <c r="B1616" t="s">
        <v>44</v>
      </c>
      <c r="C1616" t="s">
        <v>29</v>
      </c>
      <c r="D1616" t="s">
        <v>339</v>
      </c>
      <c r="E1616" t="s">
        <v>80</v>
      </c>
      <c r="F1616">
        <v>20.3847722136809</v>
      </c>
      <c r="G1616">
        <v>19.719403251439601</v>
      </c>
      <c r="H1616">
        <v>2.8584154423624901</v>
      </c>
      <c r="I1616">
        <v>0.65560046253795701</v>
      </c>
      <c r="J1616">
        <v>0.77368651793000998</v>
      </c>
      <c r="K1616">
        <v>97.433507728905298</v>
      </c>
      <c r="L1616">
        <v>7.7584008175831595E-2</v>
      </c>
      <c r="M1616">
        <v>0.81331209515728697</v>
      </c>
      <c r="N1616">
        <v>6.6389659190885597</v>
      </c>
      <c r="O1616">
        <v>53.929435790661501</v>
      </c>
      <c r="P1616">
        <v>26.671930742437802</v>
      </c>
      <c r="Q1616">
        <v>6.5373592139760204</v>
      </c>
      <c r="R1616">
        <v>50.522438846203102</v>
      </c>
      <c r="S1616">
        <v>469.97161716669899</v>
      </c>
      <c r="T1616">
        <v>0</v>
      </c>
      <c r="U1616">
        <v>0</v>
      </c>
      <c r="V1616">
        <v>39.705451634811197</v>
      </c>
      <c r="W1616">
        <v>268.168109190932</v>
      </c>
    </row>
    <row r="1617" spans="1:23" x14ac:dyDescent="0.3">
      <c r="A1617" t="s">
        <v>376</v>
      </c>
      <c r="B1617" t="s">
        <v>44</v>
      </c>
      <c r="C1617" t="s">
        <v>29</v>
      </c>
      <c r="D1617" t="s">
        <v>339</v>
      </c>
      <c r="E1617" t="s">
        <v>81</v>
      </c>
      <c r="F1617">
        <v>21.779644686068899</v>
      </c>
      <c r="G1617">
        <v>21.101652379610002</v>
      </c>
      <c r="H1617">
        <v>3.6498950797005199</v>
      </c>
      <c r="I1617">
        <v>0.69508508384947099</v>
      </c>
      <c r="J1617">
        <v>0.85082650257409298</v>
      </c>
      <c r="K1617">
        <v>103.313078799913</v>
      </c>
      <c r="L1617">
        <v>7.2879497119330394E-2</v>
      </c>
      <c r="M1617">
        <v>0.94213198937789699</v>
      </c>
      <c r="N1617">
        <v>7.4968325335483099</v>
      </c>
      <c r="O1617">
        <v>61.410546535437597</v>
      </c>
      <c r="P1617">
        <v>28.203351832354802</v>
      </c>
      <c r="Q1617">
        <v>6.9180306977527701</v>
      </c>
      <c r="R1617">
        <v>53.416980474420903</v>
      </c>
      <c r="S1617">
        <v>469.97161716669899</v>
      </c>
      <c r="T1617">
        <v>0</v>
      </c>
      <c r="U1617">
        <v>0</v>
      </c>
      <c r="V1617">
        <v>50.572461325059898</v>
      </c>
      <c r="W1617">
        <v>288.40381021539798</v>
      </c>
    </row>
    <row r="1618" spans="1:23" x14ac:dyDescent="0.3">
      <c r="A1618" t="s">
        <v>376</v>
      </c>
      <c r="B1618" t="s">
        <v>44</v>
      </c>
      <c r="C1618" t="s">
        <v>29</v>
      </c>
      <c r="D1618" t="s">
        <v>339</v>
      </c>
      <c r="E1618" t="s">
        <v>177</v>
      </c>
      <c r="F1618">
        <v>21.7137970855227</v>
      </c>
      <c r="G1618">
        <v>21.037649619731098</v>
      </c>
      <c r="H1618">
        <v>4.2898021154296897</v>
      </c>
      <c r="I1618">
        <v>0.68646399956989401</v>
      </c>
      <c r="J1618">
        <v>0.866531740674921</v>
      </c>
      <c r="K1618">
        <v>101.999797351705</v>
      </c>
      <c r="L1618">
        <v>7.9386944183922906E-2</v>
      </c>
      <c r="M1618">
        <v>0.988680884633938</v>
      </c>
      <c r="N1618">
        <v>7.7401352104174501</v>
      </c>
      <c r="O1618">
        <v>63.735703024587899</v>
      </c>
      <c r="P1618">
        <v>27.777102079047101</v>
      </c>
      <c r="Q1618">
        <v>6.8187072302241898</v>
      </c>
      <c r="R1618">
        <v>52.603447854667799</v>
      </c>
      <c r="S1618">
        <v>469.97161716669899</v>
      </c>
      <c r="T1618">
        <v>0</v>
      </c>
      <c r="U1618">
        <v>0</v>
      </c>
      <c r="V1618">
        <v>59.357849763524399</v>
      </c>
      <c r="W1618">
        <v>287.57514910162803</v>
      </c>
    </row>
    <row r="1619" spans="1:23" x14ac:dyDescent="0.3">
      <c r="A1619" t="s">
        <v>376</v>
      </c>
      <c r="B1619" t="s">
        <v>44</v>
      </c>
      <c r="C1619" t="s">
        <v>29</v>
      </c>
      <c r="D1619" t="s">
        <v>339</v>
      </c>
      <c r="E1619" t="s">
        <v>178</v>
      </c>
      <c r="F1619">
        <v>21.651066838024001</v>
      </c>
      <c r="G1619">
        <v>20.973166999961801</v>
      </c>
      <c r="H1619">
        <v>3.8636215790802102</v>
      </c>
      <c r="I1619">
        <v>0.69709198573620301</v>
      </c>
      <c r="J1619">
        <v>0.82853016697850401</v>
      </c>
      <c r="K1619">
        <v>103.580427362644</v>
      </c>
      <c r="L1619">
        <v>8.31104184848937E-2</v>
      </c>
      <c r="M1619">
        <v>0.88048754901873005</v>
      </c>
      <c r="N1619">
        <v>7.1472039823200699</v>
      </c>
      <c r="O1619">
        <v>58.160500922522203</v>
      </c>
      <c r="P1619">
        <v>28.344426001353799</v>
      </c>
      <c r="Q1619">
        <v>6.9484489060869201</v>
      </c>
      <c r="R1619">
        <v>53.6891375179816</v>
      </c>
      <c r="S1619">
        <v>469.97161716669899</v>
      </c>
      <c r="T1619">
        <v>0</v>
      </c>
      <c r="U1619">
        <v>0</v>
      </c>
      <c r="V1619">
        <v>53.501898898764701</v>
      </c>
      <c r="W1619">
        <v>285.94615263288199</v>
      </c>
    </row>
    <row r="1620" spans="1:23" x14ac:dyDescent="0.3">
      <c r="A1620" t="s">
        <v>376</v>
      </c>
      <c r="B1620" t="s">
        <v>44</v>
      </c>
      <c r="C1620" t="s">
        <v>29</v>
      </c>
      <c r="D1620" t="s">
        <v>340</v>
      </c>
      <c r="E1620" t="s">
        <v>192</v>
      </c>
      <c r="F1620">
        <v>19.469184710215</v>
      </c>
      <c r="G1620">
        <v>18.820809507518799</v>
      </c>
      <c r="H1620">
        <v>4.6632199168559199</v>
      </c>
      <c r="I1620">
        <v>0.7336232455817</v>
      </c>
      <c r="J1620">
        <v>0.92005104979156005</v>
      </c>
      <c r="K1620">
        <v>93.479181910803106</v>
      </c>
      <c r="L1620">
        <v>0.100421765287427</v>
      </c>
      <c r="M1620">
        <v>0.88224281584933695</v>
      </c>
      <c r="N1620">
        <v>6.9513051154324197</v>
      </c>
      <c r="O1620">
        <v>58.799241540736602</v>
      </c>
      <c r="P1620">
        <v>26.5419740890264</v>
      </c>
      <c r="Q1620">
        <v>6.3990570334014603</v>
      </c>
      <c r="R1620">
        <v>50.408437769205001</v>
      </c>
      <c r="S1620">
        <v>428.20361322291802</v>
      </c>
      <c r="T1620">
        <v>0</v>
      </c>
      <c r="U1620">
        <v>0</v>
      </c>
      <c r="V1620">
        <v>64.988271900487405</v>
      </c>
      <c r="W1620">
        <v>255.69237376787299</v>
      </c>
    </row>
    <row r="1621" spans="1:23" x14ac:dyDescent="0.3">
      <c r="A1621" t="s">
        <v>376</v>
      </c>
      <c r="B1621" t="s">
        <v>44</v>
      </c>
      <c r="C1621" t="s">
        <v>29</v>
      </c>
      <c r="D1621" t="s">
        <v>340</v>
      </c>
      <c r="E1621" t="s">
        <v>194</v>
      </c>
      <c r="F1621">
        <v>21.402941573947501</v>
      </c>
      <c r="G1621">
        <v>20.7320644121206</v>
      </c>
      <c r="H1621">
        <v>5.2917650309294402</v>
      </c>
      <c r="I1621">
        <v>0.80799175384363997</v>
      </c>
      <c r="J1621">
        <v>1.0198476369793601</v>
      </c>
      <c r="K1621">
        <v>102.98229891103099</v>
      </c>
      <c r="L1621">
        <v>9.0770290233961506E-2</v>
      </c>
      <c r="M1621">
        <v>1.00201574500141</v>
      </c>
      <c r="N1621">
        <v>7.9084262443897204</v>
      </c>
      <c r="O1621">
        <v>66.765920250131003</v>
      </c>
      <c r="P1621">
        <v>29.221839278074398</v>
      </c>
      <c r="Q1621">
        <v>7.0457644958272798</v>
      </c>
      <c r="R1621">
        <v>55.497309703045403</v>
      </c>
      <c r="S1621">
        <v>428.20361322291802</v>
      </c>
      <c r="T1621">
        <v>0</v>
      </c>
      <c r="U1621">
        <v>0</v>
      </c>
      <c r="V1621">
        <v>73.712749344779297</v>
      </c>
      <c r="W1621">
        <v>283.69457519758299</v>
      </c>
    </row>
    <row r="1622" spans="1:23" x14ac:dyDescent="0.3">
      <c r="A1622" t="s">
        <v>376</v>
      </c>
      <c r="B1622" t="s">
        <v>44</v>
      </c>
      <c r="C1622" t="s">
        <v>29</v>
      </c>
      <c r="D1622" t="s">
        <v>340</v>
      </c>
      <c r="E1622" t="s">
        <v>196</v>
      </c>
      <c r="F1622">
        <v>21.889076629956499</v>
      </c>
      <c r="G1622">
        <v>21.212928735027798</v>
      </c>
      <c r="H1622">
        <v>5.1640305805442797</v>
      </c>
      <c r="I1622">
        <v>0.82575456917565904</v>
      </c>
      <c r="J1622">
        <v>1.0399757455060601</v>
      </c>
      <c r="K1622">
        <v>105.24181436579001</v>
      </c>
      <c r="L1622">
        <v>9.5285399228255005E-2</v>
      </c>
      <c r="M1622">
        <v>1.0292285409704101</v>
      </c>
      <c r="N1622">
        <v>8.1752800569094006</v>
      </c>
      <c r="O1622">
        <v>68.727537736546395</v>
      </c>
      <c r="P1622">
        <v>29.8535930664689</v>
      </c>
      <c r="Q1622">
        <v>7.1983839795185904</v>
      </c>
      <c r="R1622">
        <v>56.696764173782299</v>
      </c>
      <c r="S1622">
        <v>428.20361322291802</v>
      </c>
      <c r="T1622">
        <v>0</v>
      </c>
      <c r="U1622">
        <v>0</v>
      </c>
      <c r="V1622">
        <v>71.946230617926702</v>
      </c>
      <c r="W1622">
        <v>290.32748455816198</v>
      </c>
    </row>
    <row r="1623" spans="1:23" x14ac:dyDescent="0.3">
      <c r="A1623" t="s">
        <v>376</v>
      </c>
      <c r="B1623" t="s">
        <v>44</v>
      </c>
      <c r="C1623" t="s">
        <v>29</v>
      </c>
      <c r="D1623" t="s">
        <v>340</v>
      </c>
      <c r="E1623" t="s">
        <v>198</v>
      </c>
      <c r="F1623">
        <v>21.5868498117832</v>
      </c>
      <c r="G1623">
        <v>20.911871853083898</v>
      </c>
      <c r="H1623">
        <v>5.6386792233057799</v>
      </c>
      <c r="I1623">
        <v>0.82777053971224601</v>
      </c>
      <c r="J1623">
        <v>0.97911258759306696</v>
      </c>
      <c r="K1623">
        <v>105.42293086018999</v>
      </c>
      <c r="L1623">
        <v>0.102076398756348</v>
      </c>
      <c r="M1623">
        <v>0.91668139754225497</v>
      </c>
      <c r="N1623">
        <v>7.46906008888919</v>
      </c>
      <c r="O1623">
        <v>62.198722376025898</v>
      </c>
      <c r="P1623">
        <v>30.032384996345801</v>
      </c>
      <c r="Q1623">
        <v>7.2305945703535803</v>
      </c>
      <c r="R1623">
        <v>57.049255390820399</v>
      </c>
      <c r="S1623">
        <v>428.20361322291802</v>
      </c>
      <c r="T1623">
        <v>0</v>
      </c>
      <c r="U1623">
        <v>0</v>
      </c>
      <c r="V1623">
        <v>78.5617298043191</v>
      </c>
      <c r="W1623">
        <v>284.65136556499101</v>
      </c>
    </row>
    <row r="1624" spans="1:23" x14ac:dyDescent="0.3">
      <c r="A1624" t="s">
        <v>376</v>
      </c>
      <c r="B1624" t="s">
        <v>44</v>
      </c>
      <c r="C1624" t="s">
        <v>29</v>
      </c>
      <c r="D1624" t="s">
        <v>341</v>
      </c>
      <c r="E1624" t="s">
        <v>199</v>
      </c>
      <c r="F1624">
        <v>20.277954094419201</v>
      </c>
      <c r="G1624">
        <v>19.669756717840698</v>
      </c>
      <c r="H1624">
        <v>5.2772804941662601</v>
      </c>
      <c r="I1624">
        <v>0.80093235327924805</v>
      </c>
      <c r="J1624">
        <v>0.98671794818020397</v>
      </c>
      <c r="K1624">
        <v>89.995140042424694</v>
      </c>
      <c r="L1624">
        <v>8.1722410154986103E-2</v>
      </c>
      <c r="M1624">
        <v>1.1216498428917001</v>
      </c>
      <c r="N1624">
        <v>7.6789035119056601</v>
      </c>
      <c r="O1624">
        <v>63.554785100460897</v>
      </c>
      <c r="P1624">
        <v>27.9233308955009</v>
      </c>
      <c r="Q1624">
        <v>6.5673899297407701</v>
      </c>
      <c r="R1624">
        <v>53.234659435596903</v>
      </c>
      <c r="S1624">
        <v>368.322200410493</v>
      </c>
      <c r="T1624">
        <v>0</v>
      </c>
      <c r="U1624">
        <v>0</v>
      </c>
      <c r="V1624">
        <v>73.740721713386407</v>
      </c>
      <c r="W1624">
        <v>267.164777800362</v>
      </c>
    </row>
    <row r="1625" spans="1:23" x14ac:dyDescent="0.3">
      <c r="A1625" t="s">
        <v>376</v>
      </c>
      <c r="B1625" t="s">
        <v>44</v>
      </c>
      <c r="C1625" t="s">
        <v>29</v>
      </c>
      <c r="D1625" t="s">
        <v>341</v>
      </c>
      <c r="E1625" t="s">
        <v>203</v>
      </c>
      <c r="F1625">
        <v>22.320936483705498</v>
      </c>
      <c r="G1625">
        <v>21.6898072175495</v>
      </c>
      <c r="H1625">
        <v>5.7105710248394601</v>
      </c>
      <c r="I1625">
        <v>0.87571310620799903</v>
      </c>
      <c r="J1625">
        <v>1.0979675928730199</v>
      </c>
      <c r="K1625">
        <v>98.485146658207896</v>
      </c>
      <c r="L1625">
        <v>6.8402428610874394E-2</v>
      </c>
      <c r="M1625">
        <v>1.2889177796398601</v>
      </c>
      <c r="N1625">
        <v>8.8191054196700307</v>
      </c>
      <c r="O1625">
        <v>72.798909238383104</v>
      </c>
      <c r="P1625">
        <v>30.490660018104599</v>
      </c>
      <c r="Q1625">
        <v>7.1725274779431896</v>
      </c>
      <c r="R1625">
        <v>58.1275873556608</v>
      </c>
      <c r="S1625">
        <v>368.322200410493</v>
      </c>
      <c r="T1625">
        <v>0</v>
      </c>
      <c r="U1625">
        <v>0</v>
      </c>
      <c r="V1625">
        <v>79.7440385962812</v>
      </c>
      <c r="W1625">
        <v>296.57940458709498</v>
      </c>
    </row>
    <row r="1626" spans="1:23" x14ac:dyDescent="0.3">
      <c r="A1626" t="s">
        <v>376</v>
      </c>
      <c r="B1626" t="s">
        <v>44</v>
      </c>
      <c r="C1626" t="s">
        <v>29</v>
      </c>
      <c r="D1626" t="s">
        <v>341</v>
      </c>
      <c r="E1626" t="s">
        <v>207</v>
      </c>
      <c r="F1626">
        <v>22.433924279984499</v>
      </c>
      <c r="G1626">
        <v>21.803296273996601</v>
      </c>
      <c r="H1626">
        <v>5.9022328844224097</v>
      </c>
      <c r="I1626">
        <v>0.87303690721988902</v>
      </c>
      <c r="J1626">
        <v>1.10539375586138</v>
      </c>
      <c r="K1626">
        <v>98.229422382671601</v>
      </c>
      <c r="L1626">
        <v>7.2202339244464703E-2</v>
      </c>
      <c r="M1626">
        <v>1.3201485751962501</v>
      </c>
      <c r="N1626">
        <v>9.0374124216571499</v>
      </c>
      <c r="O1626">
        <v>74.406438124104099</v>
      </c>
      <c r="P1626">
        <v>30.358759468936899</v>
      </c>
      <c r="Q1626">
        <v>7.1437361992697204</v>
      </c>
      <c r="R1626">
        <v>57.873471620284398</v>
      </c>
      <c r="S1626">
        <v>368.322200410493</v>
      </c>
      <c r="T1626">
        <v>0</v>
      </c>
      <c r="U1626">
        <v>0</v>
      </c>
      <c r="V1626">
        <v>82.397722034705595</v>
      </c>
      <c r="W1626">
        <v>298.07361540835302</v>
      </c>
    </row>
    <row r="1627" spans="1:23" x14ac:dyDescent="0.3">
      <c r="A1627" t="s">
        <v>376</v>
      </c>
      <c r="B1627" t="s">
        <v>44</v>
      </c>
      <c r="C1627" t="s">
        <v>29</v>
      </c>
      <c r="D1627" t="s">
        <v>341</v>
      </c>
      <c r="E1627" t="s">
        <v>209</v>
      </c>
      <c r="F1627">
        <v>21.5718880520025</v>
      </c>
      <c r="G1627">
        <v>20.947588007995499</v>
      </c>
      <c r="H1627">
        <v>6.4716242831089597</v>
      </c>
      <c r="I1627">
        <v>0.85713433782867599</v>
      </c>
      <c r="J1627">
        <v>1.02990157399461</v>
      </c>
      <c r="K1627">
        <v>96.257659482843195</v>
      </c>
      <c r="L1627">
        <v>7.8884445838944106E-2</v>
      </c>
      <c r="M1627">
        <v>1.17176536344862</v>
      </c>
      <c r="N1627">
        <v>8.1852066435802602</v>
      </c>
      <c r="O1627">
        <v>66.623388911240099</v>
      </c>
      <c r="P1627">
        <v>29.904688097668</v>
      </c>
      <c r="Q1627">
        <v>7.0288636255161601</v>
      </c>
      <c r="R1627">
        <v>57.017402822655399</v>
      </c>
      <c r="S1627">
        <v>368.322200410493</v>
      </c>
      <c r="T1627">
        <v>0</v>
      </c>
      <c r="U1627">
        <v>0</v>
      </c>
      <c r="V1627">
        <v>90.347084731359104</v>
      </c>
      <c r="W1627">
        <v>285.39119820021398</v>
      </c>
    </row>
    <row r="1628" spans="1:23" x14ac:dyDescent="0.3">
      <c r="A1628" t="s">
        <v>376</v>
      </c>
      <c r="B1628" t="s">
        <v>44</v>
      </c>
      <c r="C1628" t="s">
        <v>29</v>
      </c>
      <c r="D1628" t="s">
        <v>342</v>
      </c>
      <c r="E1628" t="s">
        <v>249</v>
      </c>
      <c r="F1628">
        <v>18.445567236970099</v>
      </c>
      <c r="G1628">
        <v>17.916848428355099</v>
      </c>
      <c r="H1628">
        <v>5.1171824304456202</v>
      </c>
      <c r="I1628">
        <v>0.80304833670183995</v>
      </c>
      <c r="J1628">
        <v>0.92809272791751896</v>
      </c>
      <c r="K1628">
        <v>78.791129677745204</v>
      </c>
      <c r="L1628">
        <v>9.5762639852107298E-2</v>
      </c>
      <c r="M1628">
        <v>1.07848097132034</v>
      </c>
      <c r="N1628">
        <v>7.0922984241312399</v>
      </c>
      <c r="O1628">
        <v>58.774255118351597</v>
      </c>
      <c r="P1628">
        <v>26.019997806830201</v>
      </c>
      <c r="Q1628">
        <v>6.0288706822071303</v>
      </c>
      <c r="R1628">
        <v>49.726673994435501</v>
      </c>
      <c r="S1628">
        <v>289.92440300731897</v>
      </c>
      <c r="T1628">
        <v>0</v>
      </c>
      <c r="U1628">
        <v>0</v>
      </c>
      <c r="V1628">
        <v>71.148872331079602</v>
      </c>
      <c r="W1628">
        <v>243.23905778712401</v>
      </c>
    </row>
    <row r="1629" spans="1:23" x14ac:dyDescent="0.3">
      <c r="A1629" t="s">
        <v>376</v>
      </c>
      <c r="B1629" t="s">
        <v>44</v>
      </c>
      <c r="C1629" t="s">
        <v>29</v>
      </c>
      <c r="D1629" t="s">
        <v>342</v>
      </c>
      <c r="E1629" t="s">
        <v>259</v>
      </c>
      <c r="F1629">
        <v>20.852683496426099</v>
      </c>
      <c r="G1629">
        <v>20.292448787048698</v>
      </c>
      <c r="H1629">
        <v>6.2559080965852001</v>
      </c>
      <c r="I1629">
        <v>0.90798975189615705</v>
      </c>
      <c r="J1629">
        <v>1.0604650756287599</v>
      </c>
      <c r="K1629">
        <v>89.129033061351805</v>
      </c>
      <c r="L1629">
        <v>8.6051438416218803E-2</v>
      </c>
      <c r="M1629">
        <v>1.2531828376776699</v>
      </c>
      <c r="N1629">
        <v>8.2229699876137996</v>
      </c>
      <c r="O1629">
        <v>68.289648629601103</v>
      </c>
      <c r="P1629">
        <v>29.413320315746802</v>
      </c>
      <c r="Q1629">
        <v>6.8146141590982596</v>
      </c>
      <c r="R1629">
        <v>56.212212369679499</v>
      </c>
      <c r="S1629">
        <v>289.92440300731897</v>
      </c>
      <c r="T1629">
        <v>0</v>
      </c>
      <c r="U1629">
        <v>0</v>
      </c>
      <c r="V1629">
        <v>86.886252075280396</v>
      </c>
      <c r="W1629">
        <v>277.64600926915602</v>
      </c>
    </row>
    <row r="1630" spans="1:23" x14ac:dyDescent="0.3">
      <c r="A1630" t="s">
        <v>376</v>
      </c>
      <c r="B1630" t="s">
        <v>44</v>
      </c>
      <c r="C1630" t="s">
        <v>29</v>
      </c>
      <c r="D1630" t="s">
        <v>342</v>
      </c>
      <c r="E1630" t="s">
        <v>260</v>
      </c>
      <c r="F1630">
        <v>21.202040840576199</v>
      </c>
      <c r="G1630">
        <v>20.640459383071502</v>
      </c>
      <c r="H1630">
        <v>5.79625076870248</v>
      </c>
      <c r="I1630">
        <v>0.90985654768609103</v>
      </c>
      <c r="J1630">
        <v>1.0908953343041601</v>
      </c>
      <c r="K1630">
        <v>89.431149503709605</v>
      </c>
      <c r="L1630">
        <v>9.0900538452461294E-2</v>
      </c>
      <c r="M1630">
        <v>1.3220346166718799</v>
      </c>
      <c r="N1630">
        <v>8.5999580250394203</v>
      </c>
      <c r="O1630">
        <v>71.906251214939402</v>
      </c>
      <c r="P1630">
        <v>29.419536813572499</v>
      </c>
      <c r="Q1630">
        <v>6.8207586290227198</v>
      </c>
      <c r="R1630">
        <v>56.2185008954065</v>
      </c>
      <c r="S1630">
        <v>289.92440300731897</v>
      </c>
      <c r="T1630">
        <v>0</v>
      </c>
      <c r="U1630">
        <v>0</v>
      </c>
      <c r="V1630">
        <v>80.516595679716403</v>
      </c>
      <c r="W1630">
        <v>282.439040571627</v>
      </c>
    </row>
    <row r="1631" spans="1:23" x14ac:dyDescent="0.3">
      <c r="A1631" t="s">
        <v>376</v>
      </c>
      <c r="B1631" t="s">
        <v>44</v>
      </c>
      <c r="C1631" t="s">
        <v>29</v>
      </c>
      <c r="D1631" t="s">
        <v>342</v>
      </c>
      <c r="E1631" t="s">
        <v>265</v>
      </c>
      <c r="F1631">
        <v>19.9621654998463</v>
      </c>
      <c r="G1631">
        <v>19.412798269113701</v>
      </c>
      <c r="H1631">
        <v>6.0322172349816299</v>
      </c>
      <c r="I1631">
        <v>0.87263524358047695</v>
      </c>
      <c r="J1631">
        <v>1.0069460063036</v>
      </c>
      <c r="K1631">
        <v>85.601648166870206</v>
      </c>
      <c r="L1631">
        <v>9.5798299644477294E-2</v>
      </c>
      <c r="M1631">
        <v>1.1723953191993399</v>
      </c>
      <c r="N1631">
        <v>7.7224628844043597</v>
      </c>
      <c r="O1631">
        <v>63.923578430951899</v>
      </c>
      <c r="P1631">
        <v>28.2811597834019</v>
      </c>
      <c r="Q1631">
        <v>6.5516706467289696</v>
      </c>
      <c r="R1631">
        <v>54.049289205925099</v>
      </c>
      <c r="S1631">
        <v>289.92440300731897</v>
      </c>
      <c r="T1631">
        <v>0</v>
      </c>
      <c r="U1631">
        <v>0</v>
      </c>
      <c r="V1631">
        <v>83.811892609525401</v>
      </c>
      <c r="W1631">
        <v>264.57934834098899</v>
      </c>
    </row>
    <row r="1632" spans="1:23" x14ac:dyDescent="0.3">
      <c r="A1632" t="s">
        <v>376</v>
      </c>
      <c r="B1632" t="s">
        <v>44</v>
      </c>
      <c r="C1632" t="s">
        <v>29</v>
      </c>
      <c r="D1632" t="s">
        <v>343</v>
      </c>
      <c r="E1632" t="s">
        <v>266</v>
      </c>
      <c r="F1632">
        <v>18.084571242194201</v>
      </c>
      <c r="G1632">
        <v>17.626963902035801</v>
      </c>
      <c r="H1632">
        <v>4.5409287418142599</v>
      </c>
      <c r="I1632">
        <v>0.76245713167831397</v>
      </c>
      <c r="J1632">
        <v>0.89498624410563499</v>
      </c>
      <c r="K1632">
        <v>65.360394662421498</v>
      </c>
      <c r="L1632">
        <v>6.91521913541496E-2</v>
      </c>
      <c r="M1632">
        <v>1.15438591916183</v>
      </c>
      <c r="N1632">
        <v>7.4790558269811802</v>
      </c>
      <c r="O1632">
        <v>60.383020240102702</v>
      </c>
      <c r="P1632">
        <v>23.636612602442899</v>
      </c>
      <c r="Q1632">
        <v>5.4342986690380597</v>
      </c>
      <c r="R1632">
        <v>45.213490132914899</v>
      </c>
      <c r="S1632">
        <v>230.49658542868801</v>
      </c>
      <c r="T1632">
        <v>0</v>
      </c>
      <c r="U1632">
        <v>0</v>
      </c>
      <c r="V1632">
        <v>63.299582689388501</v>
      </c>
      <c r="W1632">
        <v>239.70677453171001</v>
      </c>
    </row>
    <row r="1633" spans="1:23" x14ac:dyDescent="0.3">
      <c r="A1633" t="s">
        <v>376</v>
      </c>
      <c r="B1633" t="s">
        <v>44</v>
      </c>
      <c r="C1633" t="s">
        <v>29</v>
      </c>
      <c r="D1633" t="s">
        <v>343</v>
      </c>
      <c r="E1633" t="s">
        <v>267</v>
      </c>
      <c r="F1633">
        <v>20.501450433578</v>
      </c>
      <c r="G1633">
        <v>20.013744887355799</v>
      </c>
      <c r="H1633">
        <v>5.5423848588431603</v>
      </c>
      <c r="I1633">
        <v>0.86251872353883396</v>
      </c>
      <c r="J1633">
        <v>1.0229106805611901</v>
      </c>
      <c r="K1633">
        <v>73.973207680684197</v>
      </c>
      <c r="L1633">
        <v>6.3740185021957302E-2</v>
      </c>
      <c r="M1633">
        <v>1.3418454472699</v>
      </c>
      <c r="N1633">
        <v>8.6779270523758107</v>
      </c>
      <c r="O1633">
        <v>70.299937076642493</v>
      </c>
      <c r="P1633">
        <v>26.719624994379</v>
      </c>
      <c r="Q1633">
        <v>6.1430577576933096</v>
      </c>
      <c r="R1633">
        <v>51.110916297314503</v>
      </c>
      <c r="S1633">
        <v>230.49658542868801</v>
      </c>
      <c r="T1633">
        <v>0</v>
      </c>
      <c r="U1633">
        <v>0</v>
      </c>
      <c r="V1633">
        <v>77.1405203904595</v>
      </c>
      <c r="W1633">
        <v>274.101553497694</v>
      </c>
    </row>
    <row r="1634" spans="1:23" x14ac:dyDescent="0.3">
      <c r="A1634" t="s">
        <v>376</v>
      </c>
      <c r="B1634" t="s">
        <v>44</v>
      </c>
      <c r="C1634" t="s">
        <v>29</v>
      </c>
      <c r="D1634" t="s">
        <v>343</v>
      </c>
      <c r="E1634" t="s">
        <v>268</v>
      </c>
      <c r="F1634">
        <v>20.903179157279801</v>
      </c>
      <c r="G1634">
        <v>20.4140311550616</v>
      </c>
      <c r="H1634">
        <v>5.1314351861882503</v>
      </c>
      <c r="I1634">
        <v>0.86467155844392196</v>
      </c>
      <c r="J1634">
        <v>1.0540519214939199</v>
      </c>
      <c r="K1634">
        <v>74.301226870290407</v>
      </c>
      <c r="L1634">
        <v>6.7548589721805802E-2</v>
      </c>
      <c r="M1634">
        <v>1.4172274769803599</v>
      </c>
      <c r="N1634">
        <v>9.0830642827429493</v>
      </c>
      <c r="O1634">
        <v>74.280708909575907</v>
      </c>
      <c r="P1634">
        <v>26.7254450484632</v>
      </c>
      <c r="Q1634">
        <v>6.1488097982971404</v>
      </c>
      <c r="R1634">
        <v>51.116804364879101</v>
      </c>
      <c r="S1634">
        <v>230.49658542868801</v>
      </c>
      <c r="T1634">
        <v>0</v>
      </c>
      <c r="U1634">
        <v>0</v>
      </c>
      <c r="V1634">
        <v>71.418921452483303</v>
      </c>
      <c r="W1634">
        <v>279.69409869294401</v>
      </c>
    </row>
    <row r="1635" spans="1:23" x14ac:dyDescent="0.3">
      <c r="A1635" t="s">
        <v>376</v>
      </c>
      <c r="B1635" t="s">
        <v>44</v>
      </c>
      <c r="C1635" t="s">
        <v>29</v>
      </c>
      <c r="D1635" t="s">
        <v>343</v>
      </c>
      <c r="E1635" t="s">
        <v>270</v>
      </c>
      <c r="F1635">
        <v>19.5817646662607</v>
      </c>
      <c r="G1635">
        <v>19.104519440418802</v>
      </c>
      <c r="H1635">
        <v>5.3366736917638598</v>
      </c>
      <c r="I1635">
        <v>0.82859382684924698</v>
      </c>
      <c r="J1635">
        <v>0.97040272493414104</v>
      </c>
      <c r="K1635">
        <v>71.006444155483905</v>
      </c>
      <c r="L1635">
        <v>6.9651345545632501E-2</v>
      </c>
      <c r="M1635">
        <v>1.25451284897023</v>
      </c>
      <c r="N1635">
        <v>8.1446405546871894</v>
      </c>
      <c r="O1635">
        <v>65.675231924000201</v>
      </c>
      <c r="P1635">
        <v>25.690703136530502</v>
      </c>
      <c r="Q1635">
        <v>5.9055763387652096</v>
      </c>
      <c r="R1635">
        <v>49.143833844151402</v>
      </c>
      <c r="S1635">
        <v>230.49658542868801</v>
      </c>
      <c r="T1635">
        <v>0</v>
      </c>
      <c r="U1635">
        <v>0</v>
      </c>
      <c r="V1635">
        <v>74.276392701377404</v>
      </c>
      <c r="W1635">
        <v>260.77244544394898</v>
      </c>
    </row>
    <row r="1636" spans="1:23" x14ac:dyDescent="0.3">
      <c r="A1636" t="s">
        <v>376</v>
      </c>
      <c r="B1636" t="s">
        <v>44</v>
      </c>
      <c r="C1636" t="s">
        <v>29</v>
      </c>
      <c r="D1636" t="s">
        <v>344</v>
      </c>
      <c r="E1636" t="s">
        <v>273</v>
      </c>
      <c r="F1636">
        <v>17.947249629350502</v>
      </c>
      <c r="G1636">
        <v>17.541354079321199</v>
      </c>
      <c r="H1636">
        <v>4.7565770788046304</v>
      </c>
      <c r="I1636">
        <v>0.71100133906197605</v>
      </c>
      <c r="J1636">
        <v>1.0020749782967699</v>
      </c>
      <c r="K1636">
        <v>56.096217793273397</v>
      </c>
      <c r="L1636">
        <v>7.07433686234792E-2</v>
      </c>
      <c r="M1636">
        <v>1.4008928274900501</v>
      </c>
      <c r="N1636">
        <v>9.7340465177819002</v>
      </c>
      <c r="O1636">
        <v>74.764440539661805</v>
      </c>
      <c r="P1636">
        <v>22.820382205499101</v>
      </c>
      <c r="Q1636">
        <v>5.1816959650189496</v>
      </c>
      <c r="R1636">
        <v>43.738465541590998</v>
      </c>
      <c r="S1636">
        <v>189.42209578552999</v>
      </c>
      <c r="T1636">
        <v>0</v>
      </c>
      <c r="U1636">
        <v>0</v>
      </c>
      <c r="V1636">
        <v>66.5096359587981</v>
      </c>
      <c r="W1636">
        <v>238.74706852282901</v>
      </c>
    </row>
    <row r="1637" spans="1:23" x14ac:dyDescent="0.3">
      <c r="A1637" t="s">
        <v>376</v>
      </c>
      <c r="B1637" t="s">
        <v>44</v>
      </c>
      <c r="C1637" t="s">
        <v>29</v>
      </c>
      <c r="D1637" t="s">
        <v>344</v>
      </c>
      <c r="E1637" t="s">
        <v>275</v>
      </c>
      <c r="F1637">
        <v>18.2328279755864</v>
      </c>
      <c r="G1637">
        <v>17.826661495731301</v>
      </c>
      <c r="H1637">
        <v>4.7122520206688199</v>
      </c>
      <c r="I1637">
        <v>0.71055268363817903</v>
      </c>
      <c r="J1637">
        <v>1.0159972466237699</v>
      </c>
      <c r="K1637">
        <v>56.183893047675198</v>
      </c>
      <c r="L1637">
        <v>6.0883138046193698E-2</v>
      </c>
      <c r="M1637">
        <v>1.4581773262816899</v>
      </c>
      <c r="N1637">
        <v>10.131445156994101</v>
      </c>
      <c r="O1637">
        <v>78.343521940116901</v>
      </c>
      <c r="P1637">
        <v>22.7589049173374</v>
      </c>
      <c r="Q1637">
        <v>5.1691355875793699</v>
      </c>
      <c r="R1637">
        <v>43.618966773171799</v>
      </c>
      <c r="S1637">
        <v>189.42209578552999</v>
      </c>
      <c r="T1637">
        <v>0</v>
      </c>
      <c r="U1637">
        <v>0</v>
      </c>
      <c r="V1637">
        <v>65.897415393879001</v>
      </c>
      <c r="W1637">
        <v>243.94367503135101</v>
      </c>
    </row>
    <row r="1638" spans="1:23" x14ac:dyDescent="0.3">
      <c r="A1638" t="s">
        <v>376</v>
      </c>
      <c r="B1638" t="s">
        <v>44</v>
      </c>
      <c r="C1638" t="s">
        <v>29</v>
      </c>
      <c r="D1638" t="s">
        <v>344</v>
      </c>
      <c r="E1638" t="s">
        <v>276</v>
      </c>
      <c r="F1638">
        <v>19.8877832113054</v>
      </c>
      <c r="G1638">
        <v>19.4677412204381</v>
      </c>
      <c r="H1638">
        <v>4.6680035496134202</v>
      </c>
      <c r="I1638">
        <v>0.75258846326097995</v>
      </c>
      <c r="J1638">
        <v>1.11371258277122</v>
      </c>
      <c r="K1638">
        <v>59.768970760231397</v>
      </c>
      <c r="L1638">
        <v>6.7288233070020201E-2</v>
      </c>
      <c r="M1638">
        <v>1.6493120075954999</v>
      </c>
      <c r="N1638">
        <v>11.372554084893601</v>
      </c>
      <c r="O1638">
        <v>89.121551177456396</v>
      </c>
      <c r="P1638">
        <v>24.011512354087198</v>
      </c>
      <c r="Q1638">
        <v>5.4595180599664701</v>
      </c>
      <c r="R1638">
        <v>46.012680315604598</v>
      </c>
      <c r="S1638">
        <v>189.42209578552999</v>
      </c>
      <c r="T1638">
        <v>0</v>
      </c>
      <c r="U1638">
        <v>0</v>
      </c>
      <c r="V1638">
        <v>65.253951345333505</v>
      </c>
      <c r="W1638">
        <v>266.72678190171501</v>
      </c>
    </row>
    <row r="1639" spans="1:23" x14ac:dyDescent="0.3">
      <c r="A1639" t="s">
        <v>376</v>
      </c>
      <c r="B1639" t="s">
        <v>44</v>
      </c>
      <c r="C1639" t="s">
        <v>29</v>
      </c>
      <c r="D1639" t="s">
        <v>344</v>
      </c>
      <c r="E1639" t="s">
        <v>278</v>
      </c>
      <c r="F1639">
        <v>18.7182331198015</v>
      </c>
      <c r="G1639">
        <v>18.298099000105001</v>
      </c>
      <c r="H1639">
        <v>3.7966799826853199</v>
      </c>
      <c r="I1639">
        <v>0.76361301284590699</v>
      </c>
      <c r="J1639">
        <v>1.0126634109599799</v>
      </c>
      <c r="K1639">
        <v>59.969542375414299</v>
      </c>
      <c r="L1639">
        <v>6.8953788120739198E-2</v>
      </c>
      <c r="M1639">
        <v>1.3904274956090901</v>
      </c>
      <c r="N1639">
        <v>9.9395711342761892</v>
      </c>
      <c r="O1639">
        <v>74.383013474535502</v>
      </c>
      <c r="P1639">
        <v>24.602809818688701</v>
      </c>
      <c r="Q1639">
        <v>5.5772361901665501</v>
      </c>
      <c r="R1639">
        <v>47.165644454597398</v>
      </c>
      <c r="S1639">
        <v>189.42209578552999</v>
      </c>
      <c r="T1639">
        <v>0</v>
      </c>
      <c r="U1639">
        <v>0</v>
      </c>
      <c r="V1639">
        <v>53.283267317890598</v>
      </c>
      <c r="W1639">
        <v>249.75733825944801</v>
      </c>
    </row>
    <row r="1640" spans="1:23" x14ac:dyDescent="0.3">
      <c r="A1640" t="s">
        <v>376</v>
      </c>
      <c r="B1640" t="s">
        <v>44</v>
      </c>
      <c r="C1640" t="s">
        <v>29</v>
      </c>
      <c r="D1640" t="s">
        <v>345</v>
      </c>
      <c r="E1640" t="s">
        <v>279</v>
      </c>
      <c r="F1640">
        <v>22.474406039600101</v>
      </c>
      <c r="G1640">
        <v>22.016494332596501</v>
      </c>
      <c r="H1640">
        <v>5.0894188175813202</v>
      </c>
      <c r="I1640">
        <v>0.82073861688074301</v>
      </c>
      <c r="J1640">
        <v>1.2037864642299601</v>
      </c>
      <c r="K1640">
        <v>61.749355128017299</v>
      </c>
      <c r="L1640">
        <v>8.1876723455174202E-2</v>
      </c>
      <c r="M1640">
        <v>1.91630104849453</v>
      </c>
      <c r="N1640">
        <v>13.2145740170865</v>
      </c>
      <c r="O1640">
        <v>92.822633931931804</v>
      </c>
      <c r="P1640">
        <v>27.950830924392001</v>
      </c>
      <c r="Q1640">
        <v>6.2338428570679998</v>
      </c>
      <c r="R1640">
        <v>53.690301422601003</v>
      </c>
      <c r="S1640">
        <v>206.70995253172501</v>
      </c>
      <c r="T1640">
        <v>0</v>
      </c>
      <c r="U1640">
        <v>0</v>
      </c>
      <c r="V1640">
        <v>71.540957285790796</v>
      </c>
      <c r="W1640">
        <v>300.48823913252301</v>
      </c>
    </row>
    <row r="1641" spans="1:23" x14ac:dyDescent="0.3">
      <c r="A1641" t="s">
        <v>376</v>
      </c>
      <c r="B1641" t="s">
        <v>44</v>
      </c>
      <c r="C1641" t="s">
        <v>29</v>
      </c>
      <c r="D1641" t="s">
        <v>345</v>
      </c>
      <c r="E1641" t="s">
        <v>280</v>
      </c>
      <c r="F1641">
        <v>26.373321115171201</v>
      </c>
      <c r="G1641">
        <v>25.8760004413442</v>
      </c>
      <c r="H1641">
        <v>5.1635485962846301</v>
      </c>
      <c r="I1641">
        <v>0.94671520310493995</v>
      </c>
      <c r="J1641">
        <v>1.4189711597308901</v>
      </c>
      <c r="K1641">
        <v>71.418250145041597</v>
      </c>
      <c r="L1641">
        <v>8.0786295964942897E-2</v>
      </c>
      <c r="M1641">
        <v>2.30964443227841</v>
      </c>
      <c r="N1641">
        <v>15.8068953019452</v>
      </c>
      <c r="O1641">
        <v>112.341742439603</v>
      </c>
      <c r="P1641">
        <v>32.159197395969102</v>
      </c>
      <c r="Q1641">
        <v>7.1749851065009702</v>
      </c>
      <c r="R1641">
        <v>61.771047658463097</v>
      </c>
      <c r="S1641">
        <v>206.70995253172501</v>
      </c>
      <c r="T1641">
        <v>0</v>
      </c>
      <c r="U1641">
        <v>0</v>
      </c>
      <c r="V1641">
        <v>72.532326122565294</v>
      </c>
      <c r="W1641">
        <v>355.235384384692</v>
      </c>
    </row>
    <row r="1642" spans="1:23" x14ac:dyDescent="0.3">
      <c r="A1642" t="s">
        <v>376</v>
      </c>
      <c r="B1642" t="s">
        <v>44</v>
      </c>
      <c r="C1642" t="s">
        <v>29</v>
      </c>
      <c r="D1642" t="s">
        <v>345</v>
      </c>
      <c r="E1642" t="s">
        <v>282</v>
      </c>
      <c r="F1642">
        <v>27.363694480187899</v>
      </c>
      <c r="G1642">
        <v>26.869250641417899</v>
      </c>
      <c r="H1642">
        <v>5.96579992370323</v>
      </c>
      <c r="I1642">
        <v>0.92873225990018604</v>
      </c>
      <c r="J1642">
        <v>1.48642276302472</v>
      </c>
      <c r="K1642">
        <v>70.663205753755307</v>
      </c>
      <c r="L1642">
        <v>8.6355404388057305E-2</v>
      </c>
      <c r="M1642">
        <v>2.5234281755347299</v>
      </c>
      <c r="N1642">
        <v>16.874888598445001</v>
      </c>
      <c r="O1642">
        <v>123.412586766518</v>
      </c>
      <c r="P1642">
        <v>31.3025421816461</v>
      </c>
      <c r="Q1642">
        <v>6.9967552085955704</v>
      </c>
      <c r="R1642">
        <v>60.110285317135002</v>
      </c>
      <c r="S1642">
        <v>206.70995253172501</v>
      </c>
      <c r="T1642">
        <v>0</v>
      </c>
      <c r="U1642">
        <v>0</v>
      </c>
      <c r="V1642">
        <v>83.622165619719794</v>
      </c>
      <c r="W1642">
        <v>369.04135984433299</v>
      </c>
    </row>
    <row r="1643" spans="1:23" x14ac:dyDescent="0.3">
      <c r="A1643" t="s">
        <v>376</v>
      </c>
      <c r="B1643" t="s">
        <v>44</v>
      </c>
      <c r="C1643" t="s">
        <v>29</v>
      </c>
      <c r="D1643" t="s">
        <v>345</v>
      </c>
      <c r="E1643" t="s">
        <v>284</v>
      </c>
      <c r="F1643">
        <v>24.603938570549101</v>
      </c>
      <c r="G1643">
        <v>24.125187683471601</v>
      </c>
      <c r="H1643">
        <v>5.9503669129995203</v>
      </c>
      <c r="I1643">
        <v>0.88715486116843401</v>
      </c>
      <c r="J1643">
        <v>1.3194605834342701</v>
      </c>
      <c r="K1643">
        <v>66.871363559823607</v>
      </c>
      <c r="L1643">
        <v>8.4358451291870806E-2</v>
      </c>
      <c r="M1643">
        <v>2.1334551195859501</v>
      </c>
      <c r="N1643">
        <v>14.6432989886253</v>
      </c>
      <c r="O1643">
        <v>103.658628793538</v>
      </c>
      <c r="P1643">
        <v>30.156840890015399</v>
      </c>
      <c r="Q1643">
        <v>6.7278294370470899</v>
      </c>
      <c r="R1643">
        <v>57.9254348524479</v>
      </c>
      <c r="S1643">
        <v>206.70995253172501</v>
      </c>
      <c r="T1643">
        <v>0</v>
      </c>
      <c r="U1643">
        <v>0</v>
      </c>
      <c r="V1643">
        <v>83.444963891982994</v>
      </c>
      <c r="W1643">
        <v>330.26397479201898</v>
      </c>
    </row>
    <row r="1644" spans="1:23" x14ac:dyDescent="0.3">
      <c r="A1644" t="s">
        <v>376</v>
      </c>
      <c r="B1644" t="s">
        <v>44</v>
      </c>
      <c r="C1644" t="s">
        <v>29</v>
      </c>
      <c r="D1644" t="s">
        <v>346</v>
      </c>
      <c r="E1644" t="s">
        <v>285</v>
      </c>
      <c r="F1644">
        <v>21.6154149112777</v>
      </c>
      <c r="G1644">
        <v>21.1791118097774</v>
      </c>
      <c r="H1644">
        <v>5.55923283637284</v>
      </c>
      <c r="I1644">
        <v>0.771750684639122</v>
      </c>
      <c r="J1644">
        <v>1.16107607152467</v>
      </c>
      <c r="K1644">
        <v>58.128103761660803</v>
      </c>
      <c r="L1644">
        <v>8.1523403550798207E-2</v>
      </c>
      <c r="M1644">
        <v>1.88890959003601</v>
      </c>
      <c r="N1644">
        <v>12.892885332425999</v>
      </c>
      <c r="O1644">
        <v>91.809201576544993</v>
      </c>
      <c r="P1644">
        <v>26.132567931886399</v>
      </c>
      <c r="Q1644">
        <v>5.83283046536366</v>
      </c>
      <c r="R1644">
        <v>50.192272620246897</v>
      </c>
      <c r="S1644">
        <v>206.70995253172501</v>
      </c>
      <c r="T1644">
        <v>0</v>
      </c>
      <c r="U1644">
        <v>0</v>
      </c>
      <c r="V1644">
        <v>78.073256128756199</v>
      </c>
      <c r="W1644">
        <v>289.34337818348098</v>
      </c>
    </row>
    <row r="1645" spans="1:23" x14ac:dyDescent="0.3">
      <c r="A1645" t="s">
        <v>376</v>
      </c>
      <c r="B1645" t="s">
        <v>44</v>
      </c>
      <c r="C1645" t="s">
        <v>29</v>
      </c>
      <c r="D1645" t="s">
        <v>346</v>
      </c>
      <c r="E1645" t="s">
        <v>286</v>
      </c>
      <c r="F1645">
        <v>23.058316961461699</v>
      </c>
      <c r="G1645">
        <v>22.618465856898101</v>
      </c>
      <c r="H1645">
        <v>6.5001138031222396</v>
      </c>
      <c r="I1645">
        <v>0.77347784877173098</v>
      </c>
      <c r="J1645">
        <v>1.27144409181725</v>
      </c>
      <c r="K1645">
        <v>58.884114357584501</v>
      </c>
      <c r="L1645">
        <v>7.5148681287276795E-2</v>
      </c>
      <c r="M1645">
        <v>2.1595208062754501</v>
      </c>
      <c r="N1645">
        <v>14.2684650546864</v>
      </c>
      <c r="O1645">
        <v>105.36318203652</v>
      </c>
      <c r="P1645">
        <v>25.978011105908401</v>
      </c>
      <c r="Q1645">
        <v>5.8109756138688597</v>
      </c>
      <c r="R1645">
        <v>49.880412763584197</v>
      </c>
      <c r="S1645">
        <v>206.70995253172501</v>
      </c>
      <c r="T1645">
        <v>0</v>
      </c>
      <c r="U1645">
        <v>0</v>
      </c>
      <c r="V1645">
        <v>91.105528219948894</v>
      </c>
      <c r="W1645">
        <v>310.404261718719</v>
      </c>
    </row>
    <row r="1646" spans="1:23" x14ac:dyDescent="0.3">
      <c r="A1646" t="s">
        <v>376</v>
      </c>
      <c r="B1646" t="s">
        <v>44</v>
      </c>
      <c r="C1646" t="s">
        <v>29</v>
      </c>
      <c r="D1646" t="s">
        <v>346</v>
      </c>
      <c r="E1646" t="s">
        <v>288</v>
      </c>
      <c r="F1646">
        <v>23.819587505545499</v>
      </c>
      <c r="G1646">
        <v>23.377259887342198</v>
      </c>
      <c r="H1646">
        <v>6.59689289765761</v>
      </c>
      <c r="I1646">
        <v>0.77824061663907196</v>
      </c>
      <c r="J1646">
        <v>1.3148148116285201</v>
      </c>
      <c r="K1646">
        <v>59.484062860080101</v>
      </c>
      <c r="L1646">
        <v>7.9775809290955402E-2</v>
      </c>
      <c r="M1646">
        <v>2.2775739926702601</v>
      </c>
      <c r="N1646">
        <v>14.931457750911299</v>
      </c>
      <c r="O1646">
        <v>111.467851518476</v>
      </c>
      <c r="P1646">
        <v>26.031337952876498</v>
      </c>
      <c r="Q1646">
        <v>5.8280552237737799</v>
      </c>
      <c r="R1646">
        <v>49.976691164425297</v>
      </c>
      <c r="S1646">
        <v>206.70995253172501</v>
      </c>
      <c r="T1646">
        <v>0</v>
      </c>
      <c r="U1646">
        <v>0</v>
      </c>
      <c r="V1646">
        <v>92.369726023292799</v>
      </c>
      <c r="W1646">
        <v>320.93711879351798</v>
      </c>
    </row>
    <row r="1647" spans="1:23" x14ac:dyDescent="0.3">
      <c r="A1647" t="s">
        <v>376</v>
      </c>
      <c r="B1647" t="s">
        <v>44</v>
      </c>
      <c r="C1647" t="s">
        <v>29</v>
      </c>
      <c r="D1647" t="s">
        <v>346</v>
      </c>
      <c r="E1647" t="s">
        <v>305</v>
      </c>
      <c r="F1647">
        <v>22.776684999613401</v>
      </c>
      <c r="G1647">
        <v>22.3325676530518</v>
      </c>
      <c r="H1647">
        <v>6.0103404349172296</v>
      </c>
      <c r="I1647">
        <v>0.79239825556361698</v>
      </c>
      <c r="J1647">
        <v>1.2447417417512201</v>
      </c>
      <c r="K1647">
        <v>59.949204165798299</v>
      </c>
      <c r="L1647">
        <v>8.2176191173277804E-2</v>
      </c>
      <c r="M1647">
        <v>2.0592203330313401</v>
      </c>
      <c r="N1647">
        <v>13.815047598461801</v>
      </c>
      <c r="O1647">
        <v>100.14409628425101</v>
      </c>
      <c r="P1647">
        <v>26.735167118402298</v>
      </c>
      <c r="Q1647">
        <v>5.9734691221618004</v>
      </c>
      <c r="R1647">
        <v>51.342388476857799</v>
      </c>
      <c r="S1647">
        <v>206.70995253172501</v>
      </c>
      <c r="T1647">
        <v>0</v>
      </c>
      <c r="U1647">
        <v>0</v>
      </c>
      <c r="V1647">
        <v>84.254740785368696</v>
      </c>
      <c r="W1647">
        <v>305.820625319501</v>
      </c>
    </row>
    <row r="1648" spans="1:23" x14ac:dyDescent="0.3">
      <c r="A1648" t="s">
        <v>376</v>
      </c>
      <c r="B1648" t="s">
        <v>44</v>
      </c>
      <c r="C1648" t="s">
        <v>29</v>
      </c>
      <c r="D1648" t="s">
        <v>347</v>
      </c>
      <c r="E1648" t="s">
        <v>308</v>
      </c>
      <c r="F1648">
        <v>21.788156358141698</v>
      </c>
      <c r="G1648">
        <v>21.355066219827702</v>
      </c>
      <c r="H1648">
        <v>6.0449391334355198</v>
      </c>
      <c r="I1648">
        <v>0.75812164438421104</v>
      </c>
      <c r="J1648">
        <v>1.1753165172826801</v>
      </c>
      <c r="K1648">
        <v>57.323510816368596</v>
      </c>
      <c r="L1648">
        <v>8.2198501205894794E-2</v>
      </c>
      <c r="M1648">
        <v>1.9504374711333301</v>
      </c>
      <c r="N1648">
        <v>13.1687311151472</v>
      </c>
      <c r="O1648">
        <v>95.049057754299199</v>
      </c>
      <c r="P1648">
        <v>25.579853519697298</v>
      </c>
      <c r="Q1648">
        <v>5.7142037750764203</v>
      </c>
      <c r="R1648">
        <v>49.125059519144799</v>
      </c>
      <c r="S1648">
        <v>206.70995253172501</v>
      </c>
      <c r="T1648">
        <v>0</v>
      </c>
      <c r="U1648">
        <v>0</v>
      </c>
      <c r="V1648">
        <v>84.801560771086102</v>
      </c>
      <c r="W1648">
        <v>291.795971624007</v>
      </c>
    </row>
    <row r="1649" spans="1:23" x14ac:dyDescent="0.3">
      <c r="A1649" t="s">
        <v>377</v>
      </c>
      <c r="B1649" t="s">
        <v>14</v>
      </c>
      <c r="C1649" t="s">
        <v>29</v>
      </c>
      <c r="D1649" t="s">
        <v>332</v>
      </c>
      <c r="E1649" t="s">
        <v>52</v>
      </c>
      <c r="F1649">
        <v>74.377709056399297</v>
      </c>
      <c r="G1649">
        <v>72.316766294767802</v>
      </c>
      <c r="H1649">
        <v>39.489467416772499</v>
      </c>
      <c r="I1649">
        <v>2.3191001970415202</v>
      </c>
      <c r="J1649">
        <v>18.791519388977601</v>
      </c>
      <c r="K1649">
        <v>216.827325177539</v>
      </c>
      <c r="L1649">
        <v>8.1606734022275607</v>
      </c>
      <c r="M1649">
        <v>6.4266049493608799</v>
      </c>
      <c r="N1649">
        <v>55.400646269952802</v>
      </c>
      <c r="O1649">
        <v>449.86646082526897</v>
      </c>
      <c r="P1649">
        <v>53.7786160218064</v>
      </c>
      <c r="Q1649">
        <v>31.811993299548998</v>
      </c>
      <c r="R1649">
        <v>79.052315210436703</v>
      </c>
      <c r="S1649">
        <v>782.43053950860701</v>
      </c>
      <c r="T1649">
        <v>0</v>
      </c>
      <c r="U1649">
        <v>137.78812701545601</v>
      </c>
      <c r="V1649">
        <v>39.312183022347902</v>
      </c>
      <c r="W1649">
        <v>430.355043807843</v>
      </c>
    </row>
    <row r="1650" spans="1:23" x14ac:dyDescent="0.3">
      <c r="A1650" t="s">
        <v>377</v>
      </c>
      <c r="B1650" t="s">
        <v>14</v>
      </c>
      <c r="C1650" t="s">
        <v>29</v>
      </c>
      <c r="D1650" t="s">
        <v>332</v>
      </c>
      <c r="E1650" t="s">
        <v>53</v>
      </c>
      <c r="F1650">
        <v>68.001432298659907</v>
      </c>
      <c r="G1650">
        <v>66.371599942855795</v>
      </c>
      <c r="H1650">
        <v>19.752515999193399</v>
      </c>
      <c r="I1650">
        <v>1.5365321341520199</v>
      </c>
      <c r="J1650">
        <v>10.8011669189186</v>
      </c>
      <c r="K1650">
        <v>212.86856001252099</v>
      </c>
      <c r="L1650">
        <v>5.9039233325199101</v>
      </c>
      <c r="M1650">
        <v>6.3897648482770197</v>
      </c>
      <c r="N1650">
        <v>52.252104561798397</v>
      </c>
      <c r="O1650">
        <v>392.52252804960102</v>
      </c>
      <c r="P1650">
        <v>46.005557954122203</v>
      </c>
      <c r="Q1650">
        <v>22.346315730453899</v>
      </c>
      <c r="R1650">
        <v>73.672460111068204</v>
      </c>
      <c r="S1650">
        <v>782.43053950860701</v>
      </c>
      <c r="T1650">
        <v>0</v>
      </c>
      <c r="U1650">
        <v>137.78812701545601</v>
      </c>
      <c r="V1650">
        <v>56.061636862200601</v>
      </c>
      <c r="W1650">
        <v>482.21535338568799</v>
      </c>
    </row>
    <row r="1651" spans="1:23" x14ac:dyDescent="0.3">
      <c r="A1651" t="s">
        <v>377</v>
      </c>
      <c r="B1651" t="s">
        <v>14</v>
      </c>
      <c r="C1651" t="s">
        <v>29</v>
      </c>
      <c r="D1651" t="s">
        <v>332</v>
      </c>
      <c r="E1651" t="s">
        <v>54</v>
      </c>
      <c r="F1651">
        <v>64.115239942168998</v>
      </c>
      <c r="G1651">
        <v>62.616812221849699</v>
      </c>
      <c r="H1651">
        <v>13.771952984345299</v>
      </c>
      <c r="I1651">
        <v>1.2948491824925199</v>
      </c>
      <c r="J1651">
        <v>8.3955007298087594</v>
      </c>
      <c r="K1651">
        <v>200.77857917429401</v>
      </c>
      <c r="L1651">
        <v>5.5762506094750499</v>
      </c>
      <c r="M1651">
        <v>6.3556495224474103</v>
      </c>
      <c r="N1651">
        <v>50.305468193807897</v>
      </c>
      <c r="O1651">
        <v>370.94626400983202</v>
      </c>
      <c r="P1651">
        <v>41.187368813896803</v>
      </c>
      <c r="Q1651">
        <v>18.6328374389918</v>
      </c>
      <c r="R1651">
        <v>67.668051552412393</v>
      </c>
      <c r="S1651">
        <v>782.43053950860701</v>
      </c>
      <c r="T1651">
        <v>0</v>
      </c>
      <c r="U1651">
        <v>137.78812701545601</v>
      </c>
      <c r="V1651">
        <v>61.4814739341953</v>
      </c>
      <c r="W1651">
        <v>476.10685690468398</v>
      </c>
    </row>
    <row r="1652" spans="1:23" x14ac:dyDescent="0.3">
      <c r="A1652" t="s">
        <v>377</v>
      </c>
      <c r="B1652" t="s">
        <v>14</v>
      </c>
      <c r="C1652" t="s">
        <v>29</v>
      </c>
      <c r="D1652" t="s">
        <v>332</v>
      </c>
      <c r="E1652" t="s">
        <v>55</v>
      </c>
      <c r="F1652">
        <v>69.5493092666905</v>
      </c>
      <c r="G1652">
        <v>67.580668065476701</v>
      </c>
      <c r="H1652">
        <v>35.512632964170201</v>
      </c>
      <c r="I1652">
        <v>2.18927363356203</v>
      </c>
      <c r="J1652">
        <v>16.7237507784216</v>
      </c>
      <c r="K1652">
        <v>220.274129048172</v>
      </c>
      <c r="L1652">
        <v>7.9932400059564399</v>
      </c>
      <c r="M1652">
        <v>6.3961083596405404</v>
      </c>
      <c r="N1652">
        <v>55.552960058689102</v>
      </c>
      <c r="O1652">
        <v>438.82790719973002</v>
      </c>
      <c r="P1652">
        <v>53.977903709179003</v>
      </c>
      <c r="Q1652">
        <v>30.334252537314999</v>
      </c>
      <c r="R1652">
        <v>81.325711752440299</v>
      </c>
      <c r="S1652">
        <v>782.43053950860701</v>
      </c>
      <c r="T1652">
        <v>0</v>
      </c>
      <c r="U1652">
        <v>137.78812701545601</v>
      </c>
      <c r="V1652">
        <v>52.112876694108401</v>
      </c>
      <c r="W1652">
        <v>460.07114442478797</v>
      </c>
    </row>
    <row r="1653" spans="1:23" x14ac:dyDescent="0.3">
      <c r="A1653" t="s">
        <v>377</v>
      </c>
      <c r="B1653" t="s">
        <v>14</v>
      </c>
      <c r="C1653" t="s">
        <v>29</v>
      </c>
      <c r="D1653" t="s">
        <v>333</v>
      </c>
      <c r="E1653" t="s">
        <v>56</v>
      </c>
      <c r="F1653">
        <v>69.982439686873605</v>
      </c>
      <c r="G1653">
        <v>68.208951986944996</v>
      </c>
      <c r="H1653">
        <v>32.5460669481756</v>
      </c>
      <c r="I1653">
        <v>2.0733239595701698</v>
      </c>
      <c r="J1653">
        <v>10.8034343371421</v>
      </c>
      <c r="K1653">
        <v>194.90569591035799</v>
      </c>
      <c r="L1653">
        <v>10.212383293153099</v>
      </c>
      <c r="M1653">
        <v>5.2787205325309401</v>
      </c>
      <c r="N1653">
        <v>45.646712626293997</v>
      </c>
      <c r="O1653">
        <v>361.18052740843302</v>
      </c>
      <c r="P1653">
        <v>48.2747126116601</v>
      </c>
      <c r="Q1653">
        <v>26.808112973368001</v>
      </c>
      <c r="R1653">
        <v>73.104546373694006</v>
      </c>
      <c r="S1653">
        <v>785.15044345720003</v>
      </c>
      <c r="T1653">
        <v>0</v>
      </c>
      <c r="U1653">
        <v>136.41024574530101</v>
      </c>
      <c r="V1653">
        <v>12.8728991487987</v>
      </c>
      <c r="W1653">
        <v>417.38000837598298</v>
      </c>
    </row>
    <row r="1654" spans="1:23" x14ac:dyDescent="0.3">
      <c r="A1654" t="s">
        <v>377</v>
      </c>
      <c r="B1654" t="s">
        <v>14</v>
      </c>
      <c r="C1654" t="s">
        <v>29</v>
      </c>
      <c r="D1654" t="s">
        <v>333</v>
      </c>
      <c r="E1654" t="s">
        <v>57</v>
      </c>
      <c r="F1654">
        <v>62.108578022396898</v>
      </c>
      <c r="G1654">
        <v>60.652175611034103</v>
      </c>
      <c r="H1654">
        <v>13.202558293215899</v>
      </c>
      <c r="I1654">
        <v>1.33132781020623</v>
      </c>
      <c r="J1654">
        <v>6.5014233019871801</v>
      </c>
      <c r="K1654">
        <v>187.59559111396601</v>
      </c>
      <c r="L1654">
        <v>6.01697504579945</v>
      </c>
      <c r="M1654">
        <v>5.2175083171053904</v>
      </c>
      <c r="N1654">
        <v>44.146804777376701</v>
      </c>
      <c r="O1654">
        <v>322.89551430676698</v>
      </c>
      <c r="P1654">
        <v>41.1807349644981</v>
      </c>
      <c r="Q1654">
        <v>18.557010236239901</v>
      </c>
      <c r="R1654">
        <v>67.707947856084303</v>
      </c>
      <c r="S1654">
        <v>785.15044345720003</v>
      </c>
      <c r="T1654">
        <v>0</v>
      </c>
      <c r="U1654">
        <v>136.41024574530101</v>
      </c>
      <c r="V1654">
        <v>15.127502553071</v>
      </c>
      <c r="W1654">
        <v>465.105475546854</v>
      </c>
    </row>
    <row r="1655" spans="1:23" x14ac:dyDescent="0.3">
      <c r="A1655" t="s">
        <v>377</v>
      </c>
      <c r="B1655" t="s">
        <v>14</v>
      </c>
      <c r="C1655" t="s">
        <v>29</v>
      </c>
      <c r="D1655" t="s">
        <v>333</v>
      </c>
      <c r="E1655" t="s">
        <v>58</v>
      </c>
      <c r="F1655">
        <v>61.116312313704199</v>
      </c>
      <c r="G1655">
        <v>59.739162185613601</v>
      </c>
      <c r="H1655">
        <v>7.2890508502453804</v>
      </c>
      <c r="I1655">
        <v>1.1473659661312401</v>
      </c>
      <c r="J1655">
        <v>5.4120520665455203</v>
      </c>
      <c r="K1655">
        <v>183.188043931214</v>
      </c>
      <c r="L1655">
        <v>5.5682702246788702</v>
      </c>
      <c r="M1655">
        <v>5.1993236880679099</v>
      </c>
      <c r="N1655">
        <v>43.501587601239798</v>
      </c>
      <c r="O1655">
        <v>309.81955511158498</v>
      </c>
      <c r="P1655">
        <v>38.359534524470597</v>
      </c>
      <c r="Q1655">
        <v>15.930060699659199</v>
      </c>
      <c r="R1655">
        <v>64.755967593937797</v>
      </c>
      <c r="S1655">
        <v>785.15044345720003</v>
      </c>
      <c r="T1655">
        <v>0</v>
      </c>
      <c r="U1655">
        <v>136.41024574530101</v>
      </c>
      <c r="V1655">
        <v>14.427740188168601</v>
      </c>
      <c r="W1655">
        <v>471.18018829749298</v>
      </c>
    </row>
    <row r="1656" spans="1:23" x14ac:dyDescent="0.3">
      <c r="A1656" t="s">
        <v>377</v>
      </c>
      <c r="B1656" t="s">
        <v>14</v>
      </c>
      <c r="C1656" t="s">
        <v>29</v>
      </c>
      <c r="D1656" t="s">
        <v>333</v>
      </c>
      <c r="E1656" t="s">
        <v>59</v>
      </c>
      <c r="F1656">
        <v>75.618952239410305</v>
      </c>
      <c r="G1656">
        <v>73.900883911393294</v>
      </c>
      <c r="H1656">
        <v>27.400110424946401</v>
      </c>
      <c r="I1656">
        <v>1.9450840063032599</v>
      </c>
      <c r="J1656">
        <v>10.0378706122927</v>
      </c>
      <c r="K1656">
        <v>207.35334040040999</v>
      </c>
      <c r="L1656">
        <v>9.5971408044300208</v>
      </c>
      <c r="M1656">
        <v>5.3480434633354204</v>
      </c>
      <c r="N1656">
        <v>46.113767581068203</v>
      </c>
      <c r="O1656">
        <v>354.10210649014101</v>
      </c>
      <c r="P1656">
        <v>48.845398622456798</v>
      </c>
      <c r="Q1656">
        <v>25.4950339375462</v>
      </c>
      <c r="R1656">
        <v>75.990241167797805</v>
      </c>
      <c r="S1656">
        <v>785.15044345720003</v>
      </c>
      <c r="T1656">
        <v>0</v>
      </c>
      <c r="U1656">
        <v>136.41024574530101</v>
      </c>
      <c r="V1656">
        <v>14.748089456470799</v>
      </c>
      <c r="W1656">
        <v>449.60995250967397</v>
      </c>
    </row>
    <row r="1657" spans="1:23" x14ac:dyDescent="0.3">
      <c r="A1657" t="s">
        <v>377</v>
      </c>
      <c r="B1657" t="s">
        <v>14</v>
      </c>
      <c r="C1657" t="s">
        <v>29</v>
      </c>
      <c r="D1657" t="s">
        <v>334</v>
      </c>
      <c r="E1657" t="s">
        <v>60</v>
      </c>
      <c r="F1657">
        <v>86.014490619274795</v>
      </c>
      <c r="G1657">
        <v>84.511217442836596</v>
      </c>
      <c r="H1657">
        <v>20.416245506893599</v>
      </c>
      <c r="I1657">
        <v>1.6388524959700099</v>
      </c>
      <c r="J1657">
        <v>5.9262296191379997</v>
      </c>
      <c r="K1657">
        <v>201.76588429573599</v>
      </c>
      <c r="L1657">
        <v>9.7560846928620393</v>
      </c>
      <c r="M1657">
        <v>4.8396506611800003</v>
      </c>
      <c r="N1657">
        <v>43.0739101551369</v>
      </c>
      <c r="O1657">
        <v>327.92610498713202</v>
      </c>
      <c r="P1657">
        <v>44.366695671063603</v>
      </c>
      <c r="Q1657">
        <v>23.0050017818131</v>
      </c>
      <c r="R1657">
        <v>69.117566281144903</v>
      </c>
      <c r="S1657">
        <v>767.99669238249203</v>
      </c>
      <c r="T1657">
        <v>0</v>
      </c>
      <c r="U1657">
        <v>135.04614328784899</v>
      </c>
      <c r="V1657">
        <v>16.568442187689499</v>
      </c>
      <c r="W1657">
        <v>444.711635828954</v>
      </c>
    </row>
    <row r="1658" spans="1:23" x14ac:dyDescent="0.3">
      <c r="A1658" t="s">
        <v>377</v>
      </c>
      <c r="B1658" t="s">
        <v>14</v>
      </c>
      <c r="C1658" t="s">
        <v>29</v>
      </c>
      <c r="D1658" t="s">
        <v>334</v>
      </c>
      <c r="E1658" t="s">
        <v>61</v>
      </c>
      <c r="F1658">
        <v>68.382280618159101</v>
      </c>
      <c r="G1658">
        <v>67.065701403083594</v>
      </c>
      <c r="H1658">
        <v>8.7090020960503995</v>
      </c>
      <c r="I1658">
        <v>1.1330507346914001</v>
      </c>
      <c r="J1658">
        <v>4.0456405254291203</v>
      </c>
      <c r="K1658">
        <v>191.42253140293599</v>
      </c>
      <c r="L1658">
        <v>4.2424483542547096</v>
      </c>
      <c r="M1658">
        <v>4.7464965586608097</v>
      </c>
      <c r="N1658">
        <v>40.480594890767101</v>
      </c>
      <c r="O1658">
        <v>289.728321095024</v>
      </c>
      <c r="P1658">
        <v>38.904332954354899</v>
      </c>
      <c r="Q1658">
        <v>16.539215490881801</v>
      </c>
      <c r="R1658">
        <v>65.112606901934797</v>
      </c>
      <c r="S1658">
        <v>767.99669238249203</v>
      </c>
      <c r="T1658">
        <v>0</v>
      </c>
      <c r="U1658">
        <v>135.04614328784899</v>
      </c>
      <c r="V1658">
        <v>18.0038500671509</v>
      </c>
      <c r="W1658">
        <v>487.522998622881</v>
      </c>
    </row>
    <row r="1659" spans="1:23" x14ac:dyDescent="0.3">
      <c r="A1659" t="s">
        <v>377</v>
      </c>
      <c r="B1659" t="s">
        <v>14</v>
      </c>
      <c r="C1659" t="s">
        <v>29</v>
      </c>
      <c r="D1659" t="s">
        <v>334</v>
      </c>
      <c r="E1659" t="s">
        <v>62</v>
      </c>
      <c r="F1659">
        <v>66.033566095847505</v>
      </c>
      <c r="G1659">
        <v>64.748405110200395</v>
      </c>
      <c r="H1659">
        <v>5.2284418792944596</v>
      </c>
      <c r="I1659">
        <v>1.0567061095960399</v>
      </c>
      <c r="J1659">
        <v>3.6461082476364002</v>
      </c>
      <c r="K1659">
        <v>188.91922552479099</v>
      </c>
      <c r="L1659">
        <v>4.2278297602639103</v>
      </c>
      <c r="M1659">
        <v>4.8306172040672299</v>
      </c>
      <c r="N1659">
        <v>40.391746032220098</v>
      </c>
      <c r="O1659">
        <v>283.18018322432602</v>
      </c>
      <c r="P1659">
        <v>37.063314312363602</v>
      </c>
      <c r="Q1659">
        <v>14.658156639743</v>
      </c>
      <c r="R1659">
        <v>63.399994856041403</v>
      </c>
      <c r="S1659">
        <v>767.99669238249203</v>
      </c>
      <c r="T1659">
        <v>0</v>
      </c>
      <c r="U1659">
        <v>135.04614328784899</v>
      </c>
      <c r="V1659">
        <v>18.595165975028898</v>
      </c>
      <c r="W1659">
        <v>499.83367874334698</v>
      </c>
    </row>
    <row r="1660" spans="1:23" x14ac:dyDescent="0.3">
      <c r="A1660" t="s">
        <v>377</v>
      </c>
      <c r="B1660" t="s">
        <v>14</v>
      </c>
      <c r="C1660" t="s">
        <v>29</v>
      </c>
      <c r="D1660" t="s">
        <v>334</v>
      </c>
      <c r="E1660" t="s">
        <v>63</v>
      </c>
      <c r="F1660">
        <v>86.156523852032194</v>
      </c>
      <c r="G1660">
        <v>84.664009533123902</v>
      </c>
      <c r="H1660">
        <v>18.1295498480387</v>
      </c>
      <c r="I1660">
        <v>1.6288914795581599</v>
      </c>
      <c r="J1660">
        <v>5.6362586126783301</v>
      </c>
      <c r="K1660">
        <v>216.760276466432</v>
      </c>
      <c r="L1660">
        <v>9.2245835467925605</v>
      </c>
      <c r="M1660">
        <v>4.9075745082577997</v>
      </c>
      <c r="N1660">
        <v>44.206723200488398</v>
      </c>
      <c r="O1660">
        <v>326.99432040890002</v>
      </c>
      <c r="P1660">
        <v>47.142829520304701</v>
      </c>
      <c r="Q1660">
        <v>23.029711719868502</v>
      </c>
      <c r="R1660">
        <v>75.197851197644297</v>
      </c>
      <c r="S1660">
        <v>767.99669238249203</v>
      </c>
      <c r="T1660">
        <v>0</v>
      </c>
      <c r="U1660">
        <v>135.04614328784899</v>
      </c>
      <c r="V1660">
        <v>20.4594259159073</v>
      </c>
      <c r="W1660">
        <v>493.26871314367202</v>
      </c>
    </row>
    <row r="1661" spans="1:23" x14ac:dyDescent="0.3">
      <c r="A1661" t="s">
        <v>377</v>
      </c>
      <c r="B1661" t="s">
        <v>14</v>
      </c>
      <c r="C1661" t="s">
        <v>29</v>
      </c>
      <c r="D1661" t="s">
        <v>335</v>
      </c>
      <c r="E1661" t="s">
        <v>64</v>
      </c>
      <c r="F1661">
        <v>70.219520863404995</v>
      </c>
      <c r="G1661">
        <v>68.292003171017299</v>
      </c>
      <c r="H1661">
        <v>44.286243232935199</v>
      </c>
      <c r="I1661">
        <v>2.5661174836132301</v>
      </c>
      <c r="J1661">
        <v>13.3156187333755</v>
      </c>
      <c r="K1661">
        <v>211.686553622205</v>
      </c>
      <c r="L1661">
        <v>6.3885115751353103</v>
      </c>
      <c r="M1661">
        <v>4.8171861374134899</v>
      </c>
      <c r="N1661">
        <v>40.746688417854998</v>
      </c>
      <c r="O1661">
        <v>361.66558777305801</v>
      </c>
      <c r="P1661">
        <v>56.8847715892434</v>
      </c>
      <c r="Q1661">
        <v>30.9249086450939</v>
      </c>
      <c r="R1661">
        <v>87.064380031587206</v>
      </c>
      <c r="S1661">
        <v>740.96355284069796</v>
      </c>
      <c r="T1661">
        <v>0</v>
      </c>
      <c r="U1661">
        <v>133.69568185496999</v>
      </c>
      <c r="V1661">
        <v>18.705124502511602</v>
      </c>
      <c r="W1661">
        <v>452.61196028539098</v>
      </c>
    </row>
    <row r="1662" spans="1:23" x14ac:dyDescent="0.3">
      <c r="A1662" t="s">
        <v>377</v>
      </c>
      <c r="B1662" t="s">
        <v>14</v>
      </c>
      <c r="C1662" t="s">
        <v>29</v>
      </c>
      <c r="D1662" t="s">
        <v>335</v>
      </c>
      <c r="E1662" t="s">
        <v>65</v>
      </c>
      <c r="F1662">
        <v>61.503698680162401</v>
      </c>
      <c r="G1662">
        <v>60.054271276383403</v>
      </c>
      <c r="H1662">
        <v>15.933590941702899</v>
      </c>
      <c r="I1662">
        <v>1.45675835067328</v>
      </c>
      <c r="J1662">
        <v>6.7402573626776503</v>
      </c>
      <c r="K1662">
        <v>197.89928554096099</v>
      </c>
      <c r="L1662">
        <v>3.50693672202783</v>
      </c>
      <c r="M1662">
        <v>4.3483670078600802</v>
      </c>
      <c r="N1662">
        <v>37.324456996237203</v>
      </c>
      <c r="O1662">
        <v>286.68467409918998</v>
      </c>
      <c r="P1662">
        <v>46.9716869759541</v>
      </c>
      <c r="Q1662">
        <v>19.787586462605798</v>
      </c>
      <c r="R1662">
        <v>79.046768221450293</v>
      </c>
      <c r="S1662">
        <v>740.96355284069796</v>
      </c>
      <c r="T1662">
        <v>0</v>
      </c>
      <c r="U1662">
        <v>133.69568185496999</v>
      </c>
      <c r="V1662">
        <v>20.8092490490248</v>
      </c>
      <c r="W1662">
        <v>499.70430030582099</v>
      </c>
    </row>
    <row r="1663" spans="1:23" x14ac:dyDescent="0.3">
      <c r="A1663" t="s">
        <v>377</v>
      </c>
      <c r="B1663" t="s">
        <v>14</v>
      </c>
      <c r="C1663" t="s">
        <v>29</v>
      </c>
      <c r="D1663" t="s">
        <v>335</v>
      </c>
      <c r="E1663" t="s">
        <v>66</v>
      </c>
      <c r="F1663">
        <v>58.411264232636199</v>
      </c>
      <c r="G1663">
        <v>57.067512599071101</v>
      </c>
      <c r="H1663">
        <v>9.1788227564249105</v>
      </c>
      <c r="I1663">
        <v>1.22097744241412</v>
      </c>
      <c r="J1663">
        <v>5.1976205939192699</v>
      </c>
      <c r="K1663">
        <v>191.13769916525899</v>
      </c>
      <c r="L1663">
        <v>3.30309592531263</v>
      </c>
      <c r="M1663">
        <v>4.1720264427409504</v>
      </c>
      <c r="N1663">
        <v>36.137770795025503</v>
      </c>
      <c r="O1663">
        <v>265.17082572756902</v>
      </c>
      <c r="P1663">
        <v>43.982206128787801</v>
      </c>
      <c r="Q1663">
        <v>16.973287974710601</v>
      </c>
      <c r="R1663">
        <v>75.954811037931805</v>
      </c>
      <c r="S1663">
        <v>740.96355284069796</v>
      </c>
      <c r="T1663">
        <v>0</v>
      </c>
      <c r="U1663">
        <v>133.69568185496999</v>
      </c>
      <c r="V1663">
        <v>22.0142669841992</v>
      </c>
      <c r="W1663">
        <v>502.72426360516698</v>
      </c>
    </row>
    <row r="1664" spans="1:23" x14ac:dyDescent="0.3">
      <c r="A1664" t="s">
        <v>377</v>
      </c>
      <c r="B1664" t="s">
        <v>14</v>
      </c>
      <c r="C1664" t="s">
        <v>29</v>
      </c>
      <c r="D1664" t="s">
        <v>335</v>
      </c>
      <c r="E1664" t="s">
        <v>67</v>
      </c>
      <c r="F1664">
        <v>62.421201057938497</v>
      </c>
      <c r="G1664">
        <v>60.735938189473003</v>
      </c>
      <c r="H1664">
        <v>30.208912326655099</v>
      </c>
      <c r="I1664">
        <v>2.0304485545991899</v>
      </c>
      <c r="J1664">
        <v>9.7333845286053506</v>
      </c>
      <c r="K1664">
        <v>205.93683695368</v>
      </c>
      <c r="L1664">
        <v>5.0732335781748601</v>
      </c>
      <c r="M1664">
        <v>4.3419548282559104</v>
      </c>
      <c r="N1664">
        <v>38.074010936934698</v>
      </c>
      <c r="O1664">
        <v>313.431700013252</v>
      </c>
      <c r="P1664">
        <v>53.240140387748298</v>
      </c>
      <c r="Q1664">
        <v>25.7469112268634</v>
      </c>
      <c r="R1664">
        <v>85.463489926283899</v>
      </c>
      <c r="S1664">
        <v>740.96355284069796</v>
      </c>
      <c r="T1664">
        <v>0</v>
      </c>
      <c r="U1664">
        <v>133.69568185496999</v>
      </c>
      <c r="V1664">
        <v>22.375163117511502</v>
      </c>
      <c r="W1664">
        <v>479.56040410602401</v>
      </c>
    </row>
    <row r="1665" spans="1:23" x14ac:dyDescent="0.3">
      <c r="A1665" t="s">
        <v>377</v>
      </c>
      <c r="B1665" t="s">
        <v>14</v>
      </c>
      <c r="C1665" t="s">
        <v>29</v>
      </c>
      <c r="D1665" t="s">
        <v>336</v>
      </c>
      <c r="E1665" t="s">
        <v>68</v>
      </c>
      <c r="F1665">
        <v>58.354586899753599</v>
      </c>
      <c r="G1665">
        <v>56.525475364689498</v>
      </c>
      <c r="H1665">
        <v>54.236689782465703</v>
      </c>
      <c r="I1665">
        <v>2.8811836083552</v>
      </c>
      <c r="J1665">
        <v>7.4687338126076597</v>
      </c>
      <c r="K1665">
        <v>211.64839661430901</v>
      </c>
      <c r="L1665">
        <v>6.9850447208177098</v>
      </c>
      <c r="M1665">
        <v>4.7373049128962696</v>
      </c>
      <c r="N1665">
        <v>43.712615649491703</v>
      </c>
      <c r="O1665">
        <v>409.38628317432699</v>
      </c>
      <c r="P1665">
        <v>62.626075801779798</v>
      </c>
      <c r="Q1665">
        <v>38.088134913717802</v>
      </c>
      <c r="R1665">
        <v>90.595430525580696</v>
      </c>
      <c r="S1665">
        <v>724.11460706049297</v>
      </c>
      <c r="T1665">
        <v>0</v>
      </c>
      <c r="U1665">
        <v>132.35872503642</v>
      </c>
      <c r="V1665">
        <v>19.804782179504102</v>
      </c>
      <c r="W1665">
        <v>446.205485163123</v>
      </c>
    </row>
    <row r="1666" spans="1:23" x14ac:dyDescent="0.3">
      <c r="A1666" t="s">
        <v>377</v>
      </c>
      <c r="B1666" t="s">
        <v>14</v>
      </c>
      <c r="C1666" t="s">
        <v>29</v>
      </c>
      <c r="D1666" t="s">
        <v>336</v>
      </c>
      <c r="E1666" t="s">
        <v>69</v>
      </c>
      <c r="F1666">
        <v>52.492611978779102</v>
      </c>
      <c r="G1666">
        <v>51.042273889040104</v>
      </c>
      <c r="H1666">
        <v>25.0244399328631</v>
      </c>
      <c r="I1666">
        <v>1.77967648373899</v>
      </c>
      <c r="J1666">
        <v>4.36608890897244</v>
      </c>
      <c r="K1666">
        <v>193.19102284070399</v>
      </c>
      <c r="L1666">
        <v>3.7207659678735499</v>
      </c>
      <c r="M1666">
        <v>4.1293850840049204</v>
      </c>
      <c r="N1666">
        <v>33.5545170360745</v>
      </c>
      <c r="O1666">
        <v>289.79182954098701</v>
      </c>
      <c r="P1666">
        <v>47.6228567740541</v>
      </c>
      <c r="Q1666">
        <v>23.217654619232899</v>
      </c>
      <c r="R1666">
        <v>76.002291329771097</v>
      </c>
      <c r="S1666">
        <v>724.11460706049297</v>
      </c>
      <c r="T1666">
        <v>0</v>
      </c>
      <c r="U1666">
        <v>132.35872503642</v>
      </c>
      <c r="V1666">
        <v>28.081952681947101</v>
      </c>
      <c r="W1666">
        <v>470.83461903376002</v>
      </c>
    </row>
    <row r="1667" spans="1:23" x14ac:dyDescent="0.3">
      <c r="A1667" t="s">
        <v>377</v>
      </c>
      <c r="B1667" t="s">
        <v>14</v>
      </c>
      <c r="C1667" t="s">
        <v>29</v>
      </c>
      <c r="D1667" t="s">
        <v>336</v>
      </c>
      <c r="E1667" t="s">
        <v>70</v>
      </c>
      <c r="F1667">
        <v>51.591399994158103</v>
      </c>
      <c r="G1667">
        <v>50.274458371735498</v>
      </c>
      <c r="H1667">
        <v>13.9394528870708</v>
      </c>
      <c r="I1667">
        <v>1.3953681378746701</v>
      </c>
      <c r="J1667">
        <v>3.23913334960596</v>
      </c>
      <c r="K1667">
        <v>185.15861999254801</v>
      </c>
      <c r="L1667">
        <v>3.1766871767515901</v>
      </c>
      <c r="M1667">
        <v>3.90808033970796</v>
      </c>
      <c r="N1667">
        <v>29.6846491683485</v>
      </c>
      <c r="O1667">
        <v>243.98776199777799</v>
      </c>
      <c r="P1667">
        <v>41.487639826156197</v>
      </c>
      <c r="Q1667">
        <v>17.470834174324001</v>
      </c>
      <c r="R1667">
        <v>69.624939318552705</v>
      </c>
      <c r="S1667">
        <v>724.11460706049297</v>
      </c>
      <c r="T1667">
        <v>0</v>
      </c>
      <c r="U1667">
        <v>132.35872503642</v>
      </c>
      <c r="V1667">
        <v>32.225707226399898</v>
      </c>
      <c r="W1667">
        <v>475.00415410436801</v>
      </c>
    </row>
    <row r="1668" spans="1:23" x14ac:dyDescent="0.3">
      <c r="A1668" t="s">
        <v>377</v>
      </c>
      <c r="B1668" t="s">
        <v>14</v>
      </c>
      <c r="C1668" t="s">
        <v>29</v>
      </c>
      <c r="D1668" t="s">
        <v>336</v>
      </c>
      <c r="E1668" t="s">
        <v>71</v>
      </c>
      <c r="F1668">
        <v>60.642247475074299</v>
      </c>
      <c r="G1668">
        <v>58.884631713392601</v>
      </c>
      <c r="H1668">
        <v>48.174005473648101</v>
      </c>
      <c r="I1668">
        <v>2.6806163063131998</v>
      </c>
      <c r="J1668">
        <v>6.8135395861327197</v>
      </c>
      <c r="K1668">
        <v>215.024951854211</v>
      </c>
      <c r="L1668">
        <v>6.6870915872401797</v>
      </c>
      <c r="M1668">
        <v>4.5923964384105398</v>
      </c>
      <c r="N1668">
        <v>41.557329415896703</v>
      </c>
      <c r="O1668">
        <v>381.15795659670403</v>
      </c>
      <c r="P1668">
        <v>60.497968121585103</v>
      </c>
      <c r="Q1668">
        <v>35.071871394273799</v>
      </c>
      <c r="R1668">
        <v>89.649946019167999</v>
      </c>
      <c r="S1668">
        <v>724.11460706049297</v>
      </c>
      <c r="T1668">
        <v>0</v>
      </c>
      <c r="U1668">
        <v>132.35872503642</v>
      </c>
      <c r="V1668">
        <v>33.1847557306683</v>
      </c>
      <c r="W1668">
        <v>462.28077643030502</v>
      </c>
    </row>
    <row r="1669" spans="1:23" x14ac:dyDescent="0.3">
      <c r="A1669" t="s">
        <v>377</v>
      </c>
      <c r="B1669" t="s">
        <v>14</v>
      </c>
      <c r="C1669" t="s">
        <v>29</v>
      </c>
      <c r="D1669" t="s">
        <v>337</v>
      </c>
      <c r="E1669" t="s">
        <v>72</v>
      </c>
      <c r="F1669">
        <v>55.107344900647803</v>
      </c>
      <c r="G1669">
        <v>53.346501614395002</v>
      </c>
      <c r="H1669">
        <v>60.865401815172802</v>
      </c>
      <c r="I1669">
        <v>3.0196823206782</v>
      </c>
      <c r="J1669">
        <v>5.1809002971995097</v>
      </c>
      <c r="K1669">
        <v>209.04120986401199</v>
      </c>
      <c r="L1669">
        <v>7.1242150234866601</v>
      </c>
      <c r="M1669">
        <v>5.1835123518676198</v>
      </c>
      <c r="N1669">
        <v>35.443646463342603</v>
      </c>
      <c r="O1669">
        <v>362.69511152391902</v>
      </c>
      <c r="P1669">
        <v>62.362279030589796</v>
      </c>
      <c r="Q1669">
        <v>35.031678604595001</v>
      </c>
      <c r="R1669">
        <v>94.024149377582106</v>
      </c>
      <c r="S1669">
        <v>684.52712516548297</v>
      </c>
      <c r="T1669">
        <v>0</v>
      </c>
      <c r="U1669">
        <v>131.035137786056</v>
      </c>
      <c r="V1669">
        <v>68.147175132955397</v>
      </c>
      <c r="W1669">
        <v>421.161268742841</v>
      </c>
    </row>
    <row r="1670" spans="1:23" x14ac:dyDescent="0.3">
      <c r="A1670" t="s">
        <v>377</v>
      </c>
      <c r="B1670" t="s">
        <v>14</v>
      </c>
      <c r="C1670" t="s">
        <v>29</v>
      </c>
      <c r="D1670" t="s">
        <v>337</v>
      </c>
      <c r="E1670" t="s">
        <v>73</v>
      </c>
      <c r="F1670">
        <v>49.076122021472699</v>
      </c>
      <c r="G1670">
        <v>47.714006844603098</v>
      </c>
      <c r="H1670">
        <v>27.588969464374401</v>
      </c>
      <c r="I1670">
        <v>1.7264456401392201</v>
      </c>
      <c r="J1670">
        <v>3.1801721171867001</v>
      </c>
      <c r="K1670">
        <v>194.030024411938</v>
      </c>
      <c r="L1670">
        <v>3.0595964699783398</v>
      </c>
      <c r="M1670">
        <v>4.6673743927313804</v>
      </c>
      <c r="N1670">
        <v>29.792114129022501</v>
      </c>
      <c r="O1670">
        <v>263.82549521263002</v>
      </c>
      <c r="P1670">
        <v>49.449556870156798</v>
      </c>
      <c r="Q1670">
        <v>20.808489119735601</v>
      </c>
      <c r="R1670">
        <v>83.219983022902298</v>
      </c>
      <c r="S1670">
        <v>684.52712516548297</v>
      </c>
      <c r="T1670">
        <v>0</v>
      </c>
      <c r="U1670">
        <v>131.035137786056</v>
      </c>
      <c r="V1670">
        <v>85.669689847465193</v>
      </c>
      <c r="W1670">
        <v>464.147077899191</v>
      </c>
    </row>
    <row r="1671" spans="1:23" x14ac:dyDescent="0.3">
      <c r="A1671" t="s">
        <v>377</v>
      </c>
      <c r="B1671" t="s">
        <v>14</v>
      </c>
      <c r="C1671" t="s">
        <v>29</v>
      </c>
      <c r="D1671" t="s">
        <v>337</v>
      </c>
      <c r="E1671" t="s">
        <v>74</v>
      </c>
      <c r="F1671">
        <v>46.849752318483603</v>
      </c>
      <c r="G1671">
        <v>45.595092255273698</v>
      </c>
      <c r="H1671">
        <v>18.691494369349801</v>
      </c>
      <c r="I1671">
        <v>1.3777219048187801</v>
      </c>
      <c r="J1671">
        <v>2.6429105529049601</v>
      </c>
      <c r="K1671">
        <v>186.54314573081999</v>
      </c>
      <c r="L1671">
        <v>2.2476708142326598</v>
      </c>
      <c r="M1671">
        <v>4.5339582394455</v>
      </c>
      <c r="N1671">
        <v>28.215321410647899</v>
      </c>
      <c r="O1671">
        <v>237.36206672973299</v>
      </c>
      <c r="P1671">
        <v>45.126902061650597</v>
      </c>
      <c r="Q1671">
        <v>16.742093223811501</v>
      </c>
      <c r="R1671">
        <v>78.740476784594406</v>
      </c>
      <c r="S1671">
        <v>684.52712516548297</v>
      </c>
      <c r="T1671">
        <v>0</v>
      </c>
      <c r="U1671">
        <v>131.035137786056</v>
      </c>
      <c r="V1671">
        <v>91.435800442250695</v>
      </c>
      <c r="W1671">
        <v>469.47075147854702</v>
      </c>
    </row>
    <row r="1672" spans="1:23" x14ac:dyDescent="0.3">
      <c r="A1672" t="s">
        <v>377</v>
      </c>
      <c r="B1672" t="s">
        <v>14</v>
      </c>
      <c r="C1672" t="s">
        <v>29</v>
      </c>
      <c r="D1672" t="s">
        <v>337</v>
      </c>
      <c r="E1672" t="s">
        <v>75</v>
      </c>
      <c r="F1672">
        <v>50.344554902052998</v>
      </c>
      <c r="G1672">
        <v>48.799470745549002</v>
      </c>
      <c r="H1672">
        <v>43.118310505029598</v>
      </c>
      <c r="I1672">
        <v>2.32820641061859</v>
      </c>
      <c r="J1672">
        <v>4.0195426692335703</v>
      </c>
      <c r="K1672">
        <v>201.547885681748</v>
      </c>
      <c r="L1672">
        <v>4.9839966880322804</v>
      </c>
      <c r="M1672">
        <v>4.68964975325121</v>
      </c>
      <c r="N1672">
        <v>31.724833463905199</v>
      </c>
      <c r="O1672">
        <v>301.90093069540501</v>
      </c>
      <c r="P1672">
        <v>55.958705361089002</v>
      </c>
      <c r="Q1672">
        <v>27.4963870160407</v>
      </c>
      <c r="R1672">
        <v>89.264316921451694</v>
      </c>
      <c r="S1672">
        <v>684.52712516548297</v>
      </c>
      <c r="T1672">
        <v>0</v>
      </c>
      <c r="U1672">
        <v>131.035137786056</v>
      </c>
      <c r="V1672">
        <v>80.972460430258494</v>
      </c>
      <c r="W1672">
        <v>443.64352317985799</v>
      </c>
    </row>
    <row r="1673" spans="1:23" x14ac:dyDescent="0.3">
      <c r="A1673" t="s">
        <v>377</v>
      </c>
      <c r="B1673" t="s">
        <v>14</v>
      </c>
      <c r="C1673" t="s">
        <v>29</v>
      </c>
      <c r="D1673" t="s">
        <v>338</v>
      </c>
      <c r="E1673" t="s">
        <v>76</v>
      </c>
      <c r="F1673">
        <v>56.563490072415902</v>
      </c>
      <c r="G1673">
        <v>55.104822957285499</v>
      </c>
      <c r="H1673">
        <v>37.294921437640902</v>
      </c>
      <c r="I1673">
        <v>2.122822464225</v>
      </c>
      <c r="J1673">
        <v>4.4678732642893397</v>
      </c>
      <c r="K1673">
        <v>195.301257607705</v>
      </c>
      <c r="L1673">
        <v>4.9208976752114504</v>
      </c>
      <c r="M1673">
        <v>4.2067516693764597</v>
      </c>
      <c r="N1673">
        <v>28.022403625612299</v>
      </c>
      <c r="O1673">
        <v>268.16388371235098</v>
      </c>
      <c r="P1673">
        <v>47.941896794101098</v>
      </c>
      <c r="Q1673">
        <v>23.513252474399</v>
      </c>
      <c r="R1673">
        <v>76.387684612121305</v>
      </c>
      <c r="S1673">
        <v>641.29392430246503</v>
      </c>
      <c r="T1673">
        <v>0</v>
      </c>
      <c r="U1673">
        <v>129.724786408195</v>
      </c>
      <c r="V1673">
        <v>82.007679155316495</v>
      </c>
      <c r="W1673">
        <v>408.54969090235102</v>
      </c>
    </row>
    <row r="1674" spans="1:23" x14ac:dyDescent="0.3">
      <c r="A1674" t="s">
        <v>377</v>
      </c>
      <c r="B1674" t="s">
        <v>14</v>
      </c>
      <c r="C1674" t="s">
        <v>29</v>
      </c>
      <c r="D1674" t="s">
        <v>338</v>
      </c>
      <c r="E1674" t="s">
        <v>77</v>
      </c>
      <c r="F1674">
        <v>50.729904061711601</v>
      </c>
      <c r="G1674">
        <v>49.478240532830903</v>
      </c>
      <c r="H1674">
        <v>20.563801016405801</v>
      </c>
      <c r="I1674">
        <v>1.4924901767435399</v>
      </c>
      <c r="J1674">
        <v>3.0405329047502998</v>
      </c>
      <c r="K1674">
        <v>192.616762399647</v>
      </c>
      <c r="L1674">
        <v>2.3177140790889799</v>
      </c>
      <c r="M1674">
        <v>4.1564088793303799</v>
      </c>
      <c r="N1674">
        <v>26.608691322361299</v>
      </c>
      <c r="O1674">
        <v>231.10456907084099</v>
      </c>
      <c r="P1674">
        <v>42.984408728239899</v>
      </c>
      <c r="Q1674">
        <v>16.840155144923699</v>
      </c>
      <c r="R1674">
        <v>73.733355188233304</v>
      </c>
      <c r="S1674">
        <v>641.29392430246503</v>
      </c>
      <c r="T1674">
        <v>0</v>
      </c>
      <c r="U1674">
        <v>129.724786408195</v>
      </c>
      <c r="V1674">
        <v>100.572599304752</v>
      </c>
      <c r="W1674">
        <v>455.06802500392098</v>
      </c>
    </row>
    <row r="1675" spans="1:23" x14ac:dyDescent="0.3">
      <c r="A1675" t="s">
        <v>377</v>
      </c>
      <c r="B1675" t="s">
        <v>14</v>
      </c>
      <c r="C1675" t="s">
        <v>29</v>
      </c>
      <c r="D1675" t="s">
        <v>338</v>
      </c>
      <c r="E1675" t="s">
        <v>78</v>
      </c>
      <c r="F1675">
        <v>49.756132694563597</v>
      </c>
      <c r="G1675">
        <v>48.572288845939703</v>
      </c>
      <c r="H1675">
        <v>14.409937927428</v>
      </c>
      <c r="I1675">
        <v>1.2877941300318001</v>
      </c>
      <c r="J1675">
        <v>2.5557033376713201</v>
      </c>
      <c r="K1675">
        <v>187.61479094538601</v>
      </c>
      <c r="L1675">
        <v>2.13277255714367</v>
      </c>
      <c r="M1675">
        <v>4.0686538066189097</v>
      </c>
      <c r="N1675">
        <v>25.5796667378529</v>
      </c>
      <c r="O1675">
        <v>213.97708392090601</v>
      </c>
      <c r="P1675">
        <v>40.135385134919403</v>
      </c>
      <c r="Q1675">
        <v>14.2103474164952</v>
      </c>
      <c r="R1675">
        <v>70.721003732624396</v>
      </c>
      <c r="S1675">
        <v>641.29392430246503</v>
      </c>
      <c r="T1675">
        <v>0</v>
      </c>
      <c r="U1675">
        <v>129.724786408195</v>
      </c>
      <c r="V1675">
        <v>103.657368335106</v>
      </c>
      <c r="W1675">
        <v>458.58089181661597</v>
      </c>
    </row>
    <row r="1676" spans="1:23" x14ac:dyDescent="0.3">
      <c r="A1676" t="s">
        <v>377</v>
      </c>
      <c r="B1676" t="s">
        <v>14</v>
      </c>
      <c r="C1676" t="s">
        <v>29</v>
      </c>
      <c r="D1676" t="s">
        <v>338</v>
      </c>
      <c r="E1676" t="s">
        <v>79</v>
      </c>
      <c r="F1676">
        <v>52.576231648316501</v>
      </c>
      <c r="G1676">
        <v>51.176422770767601</v>
      </c>
      <c r="H1676">
        <v>31.9209440981539</v>
      </c>
      <c r="I1676">
        <v>1.9568107339206799</v>
      </c>
      <c r="J1676">
        <v>3.9369757981889899</v>
      </c>
      <c r="K1676">
        <v>201.73461007723901</v>
      </c>
      <c r="L1676">
        <v>3.9471812012907401</v>
      </c>
      <c r="M1676">
        <v>4.05296548530794</v>
      </c>
      <c r="N1676">
        <v>27.790335703996501</v>
      </c>
      <c r="O1676">
        <v>255.274266924015</v>
      </c>
      <c r="P1676">
        <v>48.632941760921497</v>
      </c>
      <c r="Q1676">
        <v>21.9773496060971</v>
      </c>
      <c r="R1676">
        <v>79.804824136969103</v>
      </c>
      <c r="S1676">
        <v>641.29392430246503</v>
      </c>
      <c r="T1676">
        <v>0</v>
      </c>
      <c r="U1676">
        <v>129.724786408195</v>
      </c>
      <c r="V1676">
        <v>90.086515235329102</v>
      </c>
      <c r="W1676">
        <v>445.00587646997099</v>
      </c>
    </row>
    <row r="1677" spans="1:23" x14ac:dyDescent="0.3">
      <c r="A1677" t="s">
        <v>377</v>
      </c>
      <c r="B1677" t="s">
        <v>14</v>
      </c>
      <c r="C1677" t="s">
        <v>29</v>
      </c>
      <c r="D1677" t="s">
        <v>339</v>
      </c>
      <c r="E1677" t="s">
        <v>80</v>
      </c>
      <c r="F1677">
        <v>50.688311889582998</v>
      </c>
      <c r="G1677">
        <v>49.296008097859897</v>
      </c>
      <c r="H1677">
        <v>33.728968139567698</v>
      </c>
      <c r="I1677">
        <v>2.12223611389292</v>
      </c>
      <c r="J1677">
        <v>4.1267930220891502</v>
      </c>
      <c r="K1677">
        <v>193.36207707707501</v>
      </c>
      <c r="L1677">
        <v>4.1468232707754504</v>
      </c>
      <c r="M1677">
        <v>3.0809540635367898</v>
      </c>
      <c r="N1677">
        <v>23.9908442793561</v>
      </c>
      <c r="O1677">
        <v>234.723381140729</v>
      </c>
      <c r="P1677">
        <v>48.606926997914002</v>
      </c>
      <c r="Q1677">
        <v>22.818164265301899</v>
      </c>
      <c r="R1677">
        <v>78.694608976496895</v>
      </c>
      <c r="S1677">
        <v>585.93347837890701</v>
      </c>
      <c r="T1677">
        <v>0</v>
      </c>
      <c r="U1677">
        <v>128.42753854411399</v>
      </c>
      <c r="V1677">
        <v>56.360063540687698</v>
      </c>
      <c r="W1677">
        <v>426.53953271213402</v>
      </c>
    </row>
    <row r="1678" spans="1:23" x14ac:dyDescent="0.3">
      <c r="A1678" t="s">
        <v>377</v>
      </c>
      <c r="B1678" t="s">
        <v>14</v>
      </c>
      <c r="C1678" t="s">
        <v>29</v>
      </c>
      <c r="D1678" t="s">
        <v>339</v>
      </c>
      <c r="E1678" t="s">
        <v>81</v>
      </c>
      <c r="F1678">
        <v>48.9129060926644</v>
      </c>
      <c r="G1678">
        <v>47.6934187613654</v>
      </c>
      <c r="H1678">
        <v>19.053802865205501</v>
      </c>
      <c r="I1678">
        <v>1.6077360956417199</v>
      </c>
      <c r="J1678">
        <v>2.8241517511048899</v>
      </c>
      <c r="K1678">
        <v>187.638116555159</v>
      </c>
      <c r="L1678">
        <v>2.5994179417530301</v>
      </c>
      <c r="M1678">
        <v>2.8037021962261299</v>
      </c>
      <c r="N1678">
        <v>22.088593520104901</v>
      </c>
      <c r="O1678">
        <v>196.730349519485</v>
      </c>
      <c r="P1678">
        <v>43.764438728679401</v>
      </c>
      <c r="Q1678">
        <v>16.8640101840051</v>
      </c>
      <c r="R1678">
        <v>75.406611154984304</v>
      </c>
      <c r="S1678">
        <v>585.93347837890701</v>
      </c>
      <c r="T1678">
        <v>0</v>
      </c>
      <c r="U1678">
        <v>128.42753854411399</v>
      </c>
      <c r="V1678">
        <v>71.930733429836394</v>
      </c>
      <c r="W1678">
        <v>463.10834757783999</v>
      </c>
    </row>
    <row r="1679" spans="1:23" x14ac:dyDescent="0.3">
      <c r="A1679" t="s">
        <v>377</v>
      </c>
      <c r="B1679" t="s">
        <v>14</v>
      </c>
      <c r="C1679" t="s">
        <v>29</v>
      </c>
      <c r="D1679" t="s">
        <v>339</v>
      </c>
      <c r="E1679" t="s">
        <v>177</v>
      </c>
      <c r="F1679">
        <v>49.937298817114701</v>
      </c>
      <c r="G1679">
        <v>48.797061133803702</v>
      </c>
      <c r="H1679">
        <v>12.913024322114399</v>
      </c>
      <c r="I1679">
        <v>1.3688760639617401</v>
      </c>
      <c r="J1679">
        <v>2.2544467656443601</v>
      </c>
      <c r="K1679">
        <v>179.9332476953</v>
      </c>
      <c r="L1679">
        <v>2.3192989339552699</v>
      </c>
      <c r="M1679">
        <v>2.6827779472992201</v>
      </c>
      <c r="N1679">
        <v>20.944047414466301</v>
      </c>
      <c r="O1679">
        <v>178.08664897897799</v>
      </c>
      <c r="P1679">
        <v>40.171879252316899</v>
      </c>
      <c r="Q1679">
        <v>13.8263264020514</v>
      </c>
      <c r="R1679">
        <v>71.263471881304</v>
      </c>
      <c r="S1679">
        <v>585.93347837890701</v>
      </c>
      <c r="T1679">
        <v>0</v>
      </c>
      <c r="U1679">
        <v>128.42753854411399</v>
      </c>
      <c r="V1679">
        <v>84.517679295030703</v>
      </c>
      <c r="W1679">
        <v>464.984865556508</v>
      </c>
    </row>
    <row r="1680" spans="1:23" x14ac:dyDescent="0.3">
      <c r="A1680" t="s">
        <v>377</v>
      </c>
      <c r="B1680" t="s">
        <v>14</v>
      </c>
      <c r="C1680" t="s">
        <v>29</v>
      </c>
      <c r="D1680" t="s">
        <v>339</v>
      </c>
      <c r="E1680" t="s">
        <v>178</v>
      </c>
      <c r="F1680">
        <v>52.222167203428697</v>
      </c>
      <c r="G1680">
        <v>50.879003302293398</v>
      </c>
      <c r="H1680">
        <v>29.193279612712701</v>
      </c>
      <c r="I1680">
        <v>1.9832195445045999</v>
      </c>
      <c r="J1680">
        <v>3.6874894613759701</v>
      </c>
      <c r="K1680">
        <v>197.985698258729</v>
      </c>
      <c r="L1680">
        <v>3.8103071018503298</v>
      </c>
      <c r="M1680">
        <v>3.0203428028573902</v>
      </c>
      <c r="N1680">
        <v>23.767266334319601</v>
      </c>
      <c r="O1680">
        <v>223.60880418486801</v>
      </c>
      <c r="P1680">
        <v>48.256363344450399</v>
      </c>
      <c r="Q1680">
        <v>21.014097420402901</v>
      </c>
      <c r="R1680">
        <v>80.155121689215306</v>
      </c>
      <c r="S1680">
        <v>585.93347837890701</v>
      </c>
      <c r="T1680">
        <v>0</v>
      </c>
      <c r="U1680">
        <v>128.42753854411399</v>
      </c>
      <c r="V1680">
        <v>76.1317907898068</v>
      </c>
      <c r="W1680">
        <v>455.64374231516803</v>
      </c>
    </row>
    <row r="1681" spans="1:23" x14ac:dyDescent="0.3">
      <c r="A1681" t="s">
        <v>377</v>
      </c>
      <c r="B1681" t="s">
        <v>14</v>
      </c>
      <c r="C1681" t="s">
        <v>29</v>
      </c>
      <c r="D1681" t="s">
        <v>340</v>
      </c>
      <c r="E1681" t="s">
        <v>192</v>
      </c>
      <c r="F1681">
        <v>50.799876939466003</v>
      </c>
      <c r="G1681">
        <v>49.3618276336842</v>
      </c>
      <c r="H1681">
        <v>43.9654906282599</v>
      </c>
      <c r="I1681">
        <v>2.4759753303585699</v>
      </c>
      <c r="J1681">
        <v>4.4193932216306999</v>
      </c>
      <c r="K1681">
        <v>189.56122394413501</v>
      </c>
      <c r="L1681">
        <v>5.0604655198079804</v>
      </c>
      <c r="M1681">
        <v>3.3719792578039498</v>
      </c>
      <c r="N1681">
        <v>25.051365236373499</v>
      </c>
      <c r="O1681">
        <v>263.81860209484302</v>
      </c>
      <c r="P1681">
        <v>51.131901837488499</v>
      </c>
      <c r="Q1681">
        <v>25.321104757059601</v>
      </c>
      <c r="R1681">
        <v>81.146500003441702</v>
      </c>
      <c r="S1681">
        <v>531.029569872455</v>
      </c>
      <c r="T1681">
        <v>0</v>
      </c>
      <c r="U1681">
        <v>127.143263158672</v>
      </c>
      <c r="V1681">
        <v>99.9548299905981</v>
      </c>
      <c r="W1681">
        <v>408.35201460549303</v>
      </c>
    </row>
    <row r="1682" spans="1:23" x14ac:dyDescent="0.3">
      <c r="A1682" t="s">
        <v>377</v>
      </c>
      <c r="B1682" t="s">
        <v>14</v>
      </c>
      <c r="C1682" t="s">
        <v>29</v>
      </c>
      <c r="D1682" t="s">
        <v>340</v>
      </c>
      <c r="E1682" t="s">
        <v>194</v>
      </c>
      <c r="F1682">
        <v>46.904129415869697</v>
      </c>
      <c r="G1682">
        <v>45.706255877732097</v>
      </c>
      <c r="H1682">
        <v>22.133701573153498</v>
      </c>
      <c r="I1682">
        <v>1.73980855571343</v>
      </c>
      <c r="J1682">
        <v>2.8089799229451899</v>
      </c>
      <c r="K1682">
        <v>183.56851606628101</v>
      </c>
      <c r="L1682">
        <v>2.6154424226977699</v>
      </c>
      <c r="M1682">
        <v>2.80377859428279</v>
      </c>
      <c r="N1682">
        <v>21.651719425858399</v>
      </c>
      <c r="O1682">
        <v>200.226689962032</v>
      </c>
      <c r="P1682">
        <v>44.778280924727298</v>
      </c>
      <c r="Q1682">
        <v>16.9087197782688</v>
      </c>
      <c r="R1682">
        <v>77.572735400641207</v>
      </c>
      <c r="S1682">
        <v>531.029569872455</v>
      </c>
      <c r="T1682">
        <v>0</v>
      </c>
      <c r="U1682">
        <v>127.143263158672</v>
      </c>
      <c r="V1682">
        <v>112.773238751165</v>
      </c>
      <c r="W1682">
        <v>453.45473775653397</v>
      </c>
    </row>
    <row r="1683" spans="1:23" x14ac:dyDescent="0.3">
      <c r="A1683" t="s">
        <v>377</v>
      </c>
      <c r="B1683" t="s">
        <v>14</v>
      </c>
      <c r="C1683" t="s">
        <v>29</v>
      </c>
      <c r="D1683" t="s">
        <v>340</v>
      </c>
      <c r="E1683" t="s">
        <v>196</v>
      </c>
      <c r="F1683">
        <v>47.592678848155103</v>
      </c>
      <c r="G1683">
        <v>46.464503076462996</v>
      </c>
      <c r="H1683">
        <v>14.894871919551299</v>
      </c>
      <c r="I1683">
        <v>1.5280593711221</v>
      </c>
      <c r="J1683">
        <v>2.3238287612029001</v>
      </c>
      <c r="K1683">
        <v>181.620386839709</v>
      </c>
      <c r="L1683">
        <v>2.2045988275652202</v>
      </c>
      <c r="M1683">
        <v>2.6080718491241499</v>
      </c>
      <c r="N1683">
        <v>20.620694736776802</v>
      </c>
      <c r="O1683">
        <v>178.60164644796501</v>
      </c>
      <c r="P1683">
        <v>42.588195962986902</v>
      </c>
      <c r="Q1683">
        <v>14.268516422692199</v>
      </c>
      <c r="R1683">
        <v>76.021724566737205</v>
      </c>
      <c r="S1683">
        <v>531.029569872455</v>
      </c>
      <c r="T1683">
        <v>0</v>
      </c>
      <c r="U1683">
        <v>127.143263158672</v>
      </c>
      <c r="V1683">
        <v>110.28638066882699</v>
      </c>
      <c r="W1683">
        <v>463.09832521248399</v>
      </c>
    </row>
    <row r="1684" spans="1:23" x14ac:dyDescent="0.3">
      <c r="A1684" t="s">
        <v>377</v>
      </c>
      <c r="B1684" t="s">
        <v>14</v>
      </c>
      <c r="C1684" t="s">
        <v>29</v>
      </c>
      <c r="D1684" t="s">
        <v>340</v>
      </c>
      <c r="E1684" t="s">
        <v>198</v>
      </c>
      <c r="F1684">
        <v>52.9618147461672</v>
      </c>
      <c r="G1684">
        <v>51.574159694783802</v>
      </c>
      <c r="H1684">
        <v>38.056809362218303</v>
      </c>
      <c r="I1684">
        <v>2.3386308910612201</v>
      </c>
      <c r="J1684">
        <v>3.9194654364644599</v>
      </c>
      <c r="K1684">
        <v>202.255383745757</v>
      </c>
      <c r="L1684">
        <v>4.3185392970412799</v>
      </c>
      <c r="M1684">
        <v>3.1432115546541</v>
      </c>
      <c r="N1684">
        <v>24.5251397055284</v>
      </c>
      <c r="O1684">
        <v>242.33179934719399</v>
      </c>
      <c r="P1684">
        <v>52.526247780286802</v>
      </c>
      <c r="Q1684">
        <v>23.560967111752401</v>
      </c>
      <c r="R1684">
        <v>86.387425390930105</v>
      </c>
      <c r="S1684">
        <v>531.029569872455</v>
      </c>
      <c r="T1684">
        <v>0</v>
      </c>
      <c r="U1684">
        <v>127.143263158672</v>
      </c>
      <c r="V1684">
        <v>120.480892274545</v>
      </c>
      <c r="W1684">
        <v>448.58663590485202</v>
      </c>
    </row>
    <row r="1685" spans="1:23" x14ac:dyDescent="0.3">
      <c r="A1685" t="s">
        <v>377</v>
      </c>
      <c r="B1685" t="s">
        <v>14</v>
      </c>
      <c r="C1685" t="s">
        <v>29</v>
      </c>
      <c r="D1685" t="s">
        <v>341</v>
      </c>
      <c r="E1685" t="s">
        <v>199</v>
      </c>
      <c r="F1685">
        <v>47.701229575506197</v>
      </c>
      <c r="G1685">
        <v>46.351131769268598</v>
      </c>
      <c r="H1685">
        <v>43.896602749761399</v>
      </c>
      <c r="I1685">
        <v>2.5168249835607002</v>
      </c>
      <c r="J1685">
        <v>3.8771377314317998</v>
      </c>
      <c r="K1685">
        <v>181.01926748282901</v>
      </c>
      <c r="L1685">
        <v>5.0281943634597397</v>
      </c>
      <c r="M1685">
        <v>3.2424745696004602</v>
      </c>
      <c r="N1685">
        <v>23.845844565342102</v>
      </c>
      <c r="O1685">
        <v>253.273720107862</v>
      </c>
      <c r="P1685">
        <v>51.683515349439404</v>
      </c>
      <c r="Q1685">
        <v>24.8609864545191</v>
      </c>
      <c r="R1685">
        <v>82.926157985945196</v>
      </c>
      <c r="S1685">
        <v>448.70749858677999</v>
      </c>
      <c r="T1685">
        <v>0</v>
      </c>
      <c r="U1685">
        <v>125.871830527086</v>
      </c>
      <c r="V1685">
        <v>117.294741021381</v>
      </c>
      <c r="W1685">
        <v>401.58987966805802</v>
      </c>
    </row>
    <row r="1686" spans="1:23" x14ac:dyDescent="0.3">
      <c r="A1686" t="s">
        <v>377</v>
      </c>
      <c r="B1686" t="s">
        <v>14</v>
      </c>
      <c r="C1686" t="s">
        <v>29</v>
      </c>
      <c r="D1686" t="s">
        <v>341</v>
      </c>
      <c r="E1686" t="s">
        <v>203</v>
      </c>
      <c r="F1686">
        <v>44.710746345125997</v>
      </c>
      <c r="G1686">
        <v>43.562259371063703</v>
      </c>
      <c r="H1686">
        <v>24.558446505192499</v>
      </c>
      <c r="I1686">
        <v>1.8785238274419001</v>
      </c>
      <c r="J1686">
        <v>2.7178153812982702</v>
      </c>
      <c r="K1686">
        <v>175.80567276136199</v>
      </c>
      <c r="L1686">
        <v>2.6504793699423499</v>
      </c>
      <c r="M1686">
        <v>2.7584791677165899</v>
      </c>
      <c r="N1686">
        <v>21.085302465566802</v>
      </c>
      <c r="O1686">
        <v>197.911634811401</v>
      </c>
      <c r="P1686">
        <v>46.276719877836598</v>
      </c>
      <c r="Q1686">
        <v>17.468502187514201</v>
      </c>
      <c r="R1686">
        <v>80.170681364509093</v>
      </c>
      <c r="S1686">
        <v>448.70749858677999</v>
      </c>
      <c r="T1686">
        <v>0</v>
      </c>
      <c r="U1686">
        <v>125.871830527086</v>
      </c>
      <c r="V1686">
        <v>125.922631894939</v>
      </c>
      <c r="W1686">
        <v>445.75608703641001</v>
      </c>
    </row>
    <row r="1687" spans="1:23" x14ac:dyDescent="0.3">
      <c r="A1687" t="s">
        <v>377</v>
      </c>
      <c r="B1687" t="s">
        <v>14</v>
      </c>
      <c r="C1687" t="s">
        <v>29</v>
      </c>
      <c r="D1687" t="s">
        <v>341</v>
      </c>
      <c r="E1687" t="s">
        <v>207</v>
      </c>
      <c r="F1687">
        <v>45.5515328259551</v>
      </c>
      <c r="G1687">
        <v>44.484689220701902</v>
      </c>
      <c r="H1687">
        <v>17.296853682827098</v>
      </c>
      <c r="I1687">
        <v>1.61889039908566</v>
      </c>
      <c r="J1687">
        <v>2.2592257279156298</v>
      </c>
      <c r="K1687">
        <v>169.45329522683701</v>
      </c>
      <c r="L1687">
        <v>2.1430249691266701</v>
      </c>
      <c r="M1687">
        <v>2.52685055324209</v>
      </c>
      <c r="N1687">
        <v>19.713461946683299</v>
      </c>
      <c r="O1687">
        <v>172.70855597079901</v>
      </c>
      <c r="P1687">
        <v>42.863619845862097</v>
      </c>
      <c r="Q1687">
        <v>14.3366032143959</v>
      </c>
      <c r="R1687">
        <v>76.537253699733796</v>
      </c>
      <c r="S1687">
        <v>448.70749858677999</v>
      </c>
      <c r="T1687">
        <v>0</v>
      </c>
      <c r="U1687">
        <v>125.871830527086</v>
      </c>
      <c r="V1687">
        <v>129.70377632200899</v>
      </c>
      <c r="W1687">
        <v>447.86170802853297</v>
      </c>
    </row>
    <row r="1688" spans="1:23" x14ac:dyDescent="0.3">
      <c r="A1688" t="s">
        <v>377</v>
      </c>
      <c r="B1688" t="s">
        <v>14</v>
      </c>
      <c r="C1688" t="s">
        <v>29</v>
      </c>
      <c r="D1688" t="s">
        <v>341</v>
      </c>
      <c r="E1688" t="s">
        <v>209</v>
      </c>
      <c r="F1688">
        <v>47.519195992564399</v>
      </c>
      <c r="G1688">
        <v>46.226572029528</v>
      </c>
      <c r="H1688">
        <v>38.874928218455402</v>
      </c>
      <c r="I1688">
        <v>2.3453276935717402</v>
      </c>
      <c r="J1688">
        <v>3.44759982592918</v>
      </c>
      <c r="K1688">
        <v>184.53269108353899</v>
      </c>
      <c r="L1688">
        <v>4.27331745603444</v>
      </c>
      <c r="M1688">
        <v>2.99951297442058</v>
      </c>
      <c r="N1688">
        <v>23.1828055006001</v>
      </c>
      <c r="O1688">
        <v>230.459141782865</v>
      </c>
      <c r="P1688">
        <v>51.261620250514902</v>
      </c>
      <c r="Q1688">
        <v>22.722480213819299</v>
      </c>
      <c r="R1688">
        <v>84.6397089225689</v>
      </c>
      <c r="S1688">
        <v>448.70749858677999</v>
      </c>
      <c r="T1688">
        <v>0</v>
      </c>
      <c r="U1688">
        <v>125.871830527086</v>
      </c>
      <c r="V1688">
        <v>142.22501333264501</v>
      </c>
      <c r="W1688">
        <v>427.42808757312298</v>
      </c>
    </row>
    <row r="1689" spans="1:23" x14ac:dyDescent="0.3">
      <c r="A1689" t="s">
        <v>377</v>
      </c>
      <c r="B1689" t="s">
        <v>14</v>
      </c>
      <c r="C1689" t="s">
        <v>29</v>
      </c>
      <c r="D1689" t="s">
        <v>342</v>
      </c>
      <c r="E1689" t="s">
        <v>249</v>
      </c>
      <c r="F1689">
        <v>46.175351452469997</v>
      </c>
      <c r="G1689">
        <v>44.904887064473499</v>
      </c>
      <c r="H1689">
        <v>42.917050319370603</v>
      </c>
      <c r="I1689">
        <v>2.52705872229896</v>
      </c>
      <c r="J1689">
        <v>3.77321090480052</v>
      </c>
      <c r="K1689">
        <v>166.39319088742999</v>
      </c>
      <c r="L1689">
        <v>4.91352312313815</v>
      </c>
      <c r="M1689">
        <v>3.0721280164610199</v>
      </c>
      <c r="N1689">
        <v>22.559492381048699</v>
      </c>
      <c r="O1689">
        <v>238.674054495625</v>
      </c>
      <c r="P1689">
        <v>50.194697952945504</v>
      </c>
      <c r="Q1689">
        <v>23.8684025079557</v>
      </c>
      <c r="R1689">
        <v>80.883775907517006</v>
      </c>
      <c r="S1689">
        <v>370.53080903111697</v>
      </c>
      <c r="T1689">
        <v>0</v>
      </c>
      <c r="U1689">
        <v>124.613112221815</v>
      </c>
      <c r="V1689">
        <v>118.876436217791</v>
      </c>
      <c r="W1689">
        <v>375.05385864548299</v>
      </c>
    </row>
    <row r="1690" spans="1:23" x14ac:dyDescent="0.3">
      <c r="A1690" t="s">
        <v>377</v>
      </c>
      <c r="B1690" t="s">
        <v>14</v>
      </c>
      <c r="C1690" t="s">
        <v>29</v>
      </c>
      <c r="D1690" t="s">
        <v>342</v>
      </c>
      <c r="E1690" t="s">
        <v>259</v>
      </c>
      <c r="F1690">
        <v>43.6080050370336</v>
      </c>
      <c r="G1690">
        <v>42.517175863945901</v>
      </c>
      <c r="H1690">
        <v>25.302920297503899</v>
      </c>
      <c r="I1690">
        <v>1.9624579682405501</v>
      </c>
      <c r="J1690">
        <v>2.7012103661087501</v>
      </c>
      <c r="K1690">
        <v>165.01006010044401</v>
      </c>
      <c r="L1690">
        <v>2.6217169673942999</v>
      </c>
      <c r="M1690">
        <v>2.6402982896090901</v>
      </c>
      <c r="N1690">
        <v>20.002156291919899</v>
      </c>
      <c r="O1690">
        <v>188.08184300252699</v>
      </c>
      <c r="P1690">
        <v>46.325244942560303</v>
      </c>
      <c r="Q1690">
        <v>17.055929965811099</v>
      </c>
      <c r="R1690">
        <v>80.792502699613806</v>
      </c>
      <c r="S1690">
        <v>370.53080903111697</v>
      </c>
      <c r="T1690">
        <v>0</v>
      </c>
      <c r="U1690">
        <v>124.613112221815</v>
      </c>
      <c r="V1690">
        <v>142.55422184191701</v>
      </c>
      <c r="W1690">
        <v>428.14483994174299</v>
      </c>
    </row>
    <row r="1691" spans="1:23" x14ac:dyDescent="0.3">
      <c r="A1691" t="s">
        <v>377</v>
      </c>
      <c r="B1691" t="s">
        <v>14</v>
      </c>
      <c r="C1691" t="s">
        <v>29</v>
      </c>
      <c r="D1691" t="s">
        <v>342</v>
      </c>
      <c r="E1691" t="s">
        <v>260</v>
      </c>
      <c r="F1691">
        <v>44.756302871612803</v>
      </c>
      <c r="G1691">
        <v>43.740488806441199</v>
      </c>
      <c r="H1691">
        <v>17.288735116444901</v>
      </c>
      <c r="I1691">
        <v>1.7197888345255301</v>
      </c>
      <c r="J1691">
        <v>2.3187893846217502</v>
      </c>
      <c r="K1691">
        <v>159.82346797027799</v>
      </c>
      <c r="L1691">
        <v>2.15060607822778</v>
      </c>
      <c r="M1691">
        <v>2.51084309906512</v>
      </c>
      <c r="N1691">
        <v>18.985641978937899</v>
      </c>
      <c r="O1691">
        <v>169.63252411342</v>
      </c>
      <c r="P1691">
        <v>43.2052163399756</v>
      </c>
      <c r="Q1691">
        <v>14.0861031097243</v>
      </c>
      <c r="R1691">
        <v>77.603729404579298</v>
      </c>
      <c r="S1691">
        <v>370.53080903111697</v>
      </c>
      <c r="T1691">
        <v>0</v>
      </c>
      <c r="U1691">
        <v>124.613112221815</v>
      </c>
      <c r="V1691">
        <v>132.496759790792</v>
      </c>
      <c r="W1691">
        <v>435.91925610493797</v>
      </c>
    </row>
    <row r="1692" spans="1:23" x14ac:dyDescent="0.3">
      <c r="A1692" t="s">
        <v>377</v>
      </c>
      <c r="B1692" t="s">
        <v>14</v>
      </c>
      <c r="C1692" t="s">
        <v>29</v>
      </c>
      <c r="D1692" t="s">
        <v>342</v>
      </c>
      <c r="E1692" t="s">
        <v>265</v>
      </c>
      <c r="F1692">
        <v>46.315319592415399</v>
      </c>
      <c r="G1692">
        <v>45.090494941758102</v>
      </c>
      <c r="H1692">
        <v>37.739972676827897</v>
      </c>
      <c r="I1692">
        <v>2.3883125492355401</v>
      </c>
      <c r="J1692">
        <v>3.4563537091762901</v>
      </c>
      <c r="K1692">
        <v>171.32980829848699</v>
      </c>
      <c r="L1692">
        <v>4.1938288648639004</v>
      </c>
      <c r="M1692">
        <v>2.9750271783654001</v>
      </c>
      <c r="N1692">
        <v>22.191529477487901</v>
      </c>
      <c r="O1692">
        <v>224.95820802953801</v>
      </c>
      <c r="P1692">
        <v>50.369485869644002</v>
      </c>
      <c r="Q1692">
        <v>21.9513566244615</v>
      </c>
      <c r="R1692">
        <v>83.636784407260805</v>
      </c>
      <c r="S1692">
        <v>370.53080903111697</v>
      </c>
      <c r="T1692">
        <v>0</v>
      </c>
      <c r="U1692">
        <v>124.613112221815</v>
      </c>
      <c r="V1692">
        <v>138.40348081634801</v>
      </c>
      <c r="W1692">
        <v>407.85637412192398</v>
      </c>
    </row>
    <row r="1693" spans="1:23" x14ac:dyDescent="0.3">
      <c r="A1693" t="s">
        <v>377</v>
      </c>
      <c r="B1693" t="s">
        <v>14</v>
      </c>
      <c r="C1693" t="s">
        <v>29</v>
      </c>
      <c r="D1693" t="s">
        <v>343</v>
      </c>
      <c r="E1693" t="s">
        <v>266</v>
      </c>
      <c r="F1693">
        <v>45.904115427164299</v>
      </c>
      <c r="G1693">
        <v>44.856653421787399</v>
      </c>
      <c r="H1693">
        <v>27.089501322978599</v>
      </c>
      <c r="I1693">
        <v>1.9821850299011601</v>
      </c>
      <c r="J1693">
        <v>2.8801945591752101</v>
      </c>
      <c r="K1693">
        <v>143.55337015148501</v>
      </c>
      <c r="L1693">
        <v>2.9146435870787402</v>
      </c>
      <c r="M1693">
        <v>2.6300885393941802</v>
      </c>
      <c r="N1693">
        <v>18.9673911280093</v>
      </c>
      <c r="O1693">
        <v>186.426661431718</v>
      </c>
      <c r="P1693">
        <v>42.747841365486998</v>
      </c>
      <c r="Q1693">
        <v>17.163774243933901</v>
      </c>
      <c r="R1693">
        <v>72.777607679452302</v>
      </c>
      <c r="S1693">
        <v>318.17054369656</v>
      </c>
      <c r="T1693">
        <v>0</v>
      </c>
      <c r="U1693">
        <v>123.366981099597</v>
      </c>
      <c r="V1693">
        <v>114.76516835823401</v>
      </c>
      <c r="W1693">
        <v>385.51753628945499</v>
      </c>
    </row>
    <row r="1694" spans="1:23" x14ac:dyDescent="0.3">
      <c r="A1694" t="s">
        <v>377</v>
      </c>
      <c r="B1694" t="s">
        <v>14</v>
      </c>
      <c r="C1694" t="s">
        <v>29</v>
      </c>
      <c r="D1694" t="s">
        <v>343</v>
      </c>
      <c r="E1694" t="s">
        <v>267</v>
      </c>
      <c r="F1694">
        <v>43.768558051766398</v>
      </c>
      <c r="G1694">
        <v>42.801317524996499</v>
      </c>
      <c r="H1694">
        <v>18.108272954718601</v>
      </c>
      <c r="I1694">
        <v>1.73981981197181</v>
      </c>
      <c r="J1694">
        <v>2.3089554214721102</v>
      </c>
      <c r="K1694">
        <v>146.21479135564601</v>
      </c>
      <c r="L1694">
        <v>1.5829799622979801</v>
      </c>
      <c r="M1694">
        <v>2.4442109826765601</v>
      </c>
      <c r="N1694">
        <v>18.477448593109699</v>
      </c>
      <c r="O1694">
        <v>165.299944658432</v>
      </c>
      <c r="P1694">
        <v>42.534649390486699</v>
      </c>
      <c r="Q1694">
        <v>13.8838495936185</v>
      </c>
      <c r="R1694">
        <v>76.357556759226696</v>
      </c>
      <c r="S1694">
        <v>318.17054369656</v>
      </c>
      <c r="T1694">
        <v>0</v>
      </c>
      <c r="U1694">
        <v>123.366981099597</v>
      </c>
      <c r="V1694">
        <v>137.865638811938</v>
      </c>
      <c r="W1694">
        <v>440.25531507755102</v>
      </c>
    </row>
    <row r="1695" spans="1:23" x14ac:dyDescent="0.3">
      <c r="A1695" t="s">
        <v>377</v>
      </c>
      <c r="B1695" t="s">
        <v>14</v>
      </c>
      <c r="C1695" t="s">
        <v>29</v>
      </c>
      <c r="D1695" t="s">
        <v>343</v>
      </c>
      <c r="E1695" t="s">
        <v>268</v>
      </c>
      <c r="F1695">
        <v>44.697178521045302</v>
      </c>
      <c r="G1695">
        <v>43.770838373790802</v>
      </c>
      <c r="H1695">
        <v>13.367073825003899</v>
      </c>
      <c r="I1695">
        <v>1.60733990525688</v>
      </c>
      <c r="J1695">
        <v>2.10205527018908</v>
      </c>
      <c r="K1695">
        <v>142.91832789318599</v>
      </c>
      <c r="L1695">
        <v>1.3294825621241999</v>
      </c>
      <c r="M1695">
        <v>2.3998213505491299</v>
      </c>
      <c r="N1695">
        <v>18.202691531135599</v>
      </c>
      <c r="O1695">
        <v>157.98955536057099</v>
      </c>
      <c r="P1695">
        <v>40.810358311080599</v>
      </c>
      <c r="Q1695">
        <v>12.242267386815699</v>
      </c>
      <c r="R1695">
        <v>74.595408396702197</v>
      </c>
      <c r="S1695">
        <v>318.17054369656</v>
      </c>
      <c r="T1695">
        <v>0</v>
      </c>
      <c r="U1695">
        <v>123.366981099597</v>
      </c>
      <c r="V1695">
        <v>127.607282087779</v>
      </c>
      <c r="W1695">
        <v>448.44766347064399</v>
      </c>
    </row>
    <row r="1696" spans="1:23" x14ac:dyDescent="0.3">
      <c r="A1696" t="s">
        <v>377</v>
      </c>
      <c r="B1696" t="s">
        <v>14</v>
      </c>
      <c r="C1696" t="s">
        <v>29</v>
      </c>
      <c r="D1696" t="s">
        <v>343</v>
      </c>
      <c r="E1696" t="s">
        <v>270</v>
      </c>
      <c r="F1696">
        <v>46.033648457345897</v>
      </c>
      <c r="G1696">
        <v>44.997957224954597</v>
      </c>
      <c r="H1696">
        <v>24.767511841332698</v>
      </c>
      <c r="I1696">
        <v>1.95331498935512</v>
      </c>
      <c r="J1696">
        <v>2.7330441220012802</v>
      </c>
      <c r="K1696">
        <v>149.26984158363399</v>
      </c>
      <c r="L1696">
        <v>2.49994456736838</v>
      </c>
      <c r="M1696">
        <v>2.6166280844373899</v>
      </c>
      <c r="N1696">
        <v>19.3031132888546</v>
      </c>
      <c r="O1696">
        <v>182.72223596381301</v>
      </c>
      <c r="P1696">
        <v>44.134620164923298</v>
      </c>
      <c r="Q1696">
        <v>16.434574522550299</v>
      </c>
      <c r="R1696">
        <v>76.725877209157602</v>
      </c>
      <c r="S1696">
        <v>318.17054369656</v>
      </c>
      <c r="T1696">
        <v>0</v>
      </c>
      <c r="U1696">
        <v>123.366981099597</v>
      </c>
      <c r="V1696">
        <v>132.73325025175399</v>
      </c>
      <c r="W1696">
        <v>419.278606017154</v>
      </c>
    </row>
    <row r="1697" spans="1:23" x14ac:dyDescent="0.3">
      <c r="A1697" t="s">
        <v>377</v>
      </c>
      <c r="B1697" t="s">
        <v>14</v>
      </c>
      <c r="C1697" t="s">
        <v>29</v>
      </c>
      <c r="D1697" t="s">
        <v>344</v>
      </c>
      <c r="E1697" t="s">
        <v>273</v>
      </c>
      <c r="F1697">
        <v>44.386203873421202</v>
      </c>
      <c r="G1697">
        <v>43.391063396174502</v>
      </c>
      <c r="H1697">
        <v>28.576566143140798</v>
      </c>
      <c r="I1697">
        <v>1.9927385872585399</v>
      </c>
      <c r="J1697">
        <v>2.9164808158489199</v>
      </c>
      <c r="K1697">
        <v>134.98019561200499</v>
      </c>
      <c r="L1697">
        <v>2.8049546724084</v>
      </c>
      <c r="M1697">
        <v>2.71647123273419</v>
      </c>
      <c r="N1697">
        <v>19.2205928361434</v>
      </c>
      <c r="O1697">
        <v>189.28810161060699</v>
      </c>
      <c r="P1697">
        <v>42.295487365138399</v>
      </c>
      <c r="Q1697">
        <v>16.826372781335898</v>
      </c>
      <c r="R1697">
        <v>72.206981670874796</v>
      </c>
      <c r="S1697">
        <v>268.68911488884697</v>
      </c>
      <c r="T1697">
        <v>0</v>
      </c>
      <c r="U1697">
        <v>116.714173890612</v>
      </c>
      <c r="V1697">
        <v>138.996441377352</v>
      </c>
      <c r="W1697">
        <v>369.932960048187</v>
      </c>
    </row>
    <row r="1698" spans="1:23" x14ac:dyDescent="0.3">
      <c r="A1698" t="s">
        <v>377</v>
      </c>
      <c r="B1698" t="s">
        <v>14</v>
      </c>
      <c r="C1698" t="s">
        <v>29</v>
      </c>
      <c r="D1698" t="s">
        <v>344</v>
      </c>
      <c r="E1698" t="s">
        <v>275</v>
      </c>
      <c r="F1698">
        <v>38.644440380492</v>
      </c>
      <c r="G1698">
        <v>37.772690477541303</v>
      </c>
      <c r="H1698">
        <v>18.053866502069901</v>
      </c>
      <c r="I1698">
        <v>1.6025744403806199</v>
      </c>
      <c r="J1698">
        <v>2.20229955251465</v>
      </c>
      <c r="K1698">
        <v>123.651564978053</v>
      </c>
      <c r="L1698">
        <v>1.5535444964832399</v>
      </c>
      <c r="M1698">
        <v>2.3418497529582698</v>
      </c>
      <c r="N1698">
        <v>17.142685300312401</v>
      </c>
      <c r="O1698">
        <v>154.07554326434001</v>
      </c>
      <c r="P1698">
        <v>37.611775469005003</v>
      </c>
      <c r="Q1698">
        <v>12.4282516463002</v>
      </c>
      <c r="R1698">
        <v>67.341825356655505</v>
      </c>
      <c r="S1698">
        <v>268.68911488884697</v>
      </c>
      <c r="T1698">
        <v>0</v>
      </c>
      <c r="U1698">
        <v>116.714173890612</v>
      </c>
      <c r="V1698">
        <v>138.54059176427799</v>
      </c>
      <c r="W1698">
        <v>374.705697105372</v>
      </c>
    </row>
    <row r="1699" spans="1:23" x14ac:dyDescent="0.3">
      <c r="A1699" t="s">
        <v>377</v>
      </c>
      <c r="B1699" t="s">
        <v>14</v>
      </c>
      <c r="C1699" t="s">
        <v>29</v>
      </c>
      <c r="D1699" t="s">
        <v>344</v>
      </c>
      <c r="E1699" t="s">
        <v>276</v>
      </c>
      <c r="F1699">
        <v>40.548670537721897</v>
      </c>
      <c r="G1699">
        <v>39.693883486537203</v>
      </c>
      <c r="H1699">
        <v>14.119387516654999</v>
      </c>
      <c r="I1699">
        <v>1.548932822916</v>
      </c>
      <c r="J1699">
        <v>2.1041630118746202</v>
      </c>
      <c r="K1699">
        <v>127.364691207795</v>
      </c>
      <c r="L1699">
        <v>1.3641286891434701</v>
      </c>
      <c r="M1699">
        <v>2.4343212992641501</v>
      </c>
      <c r="N1699">
        <v>17.965486416501498</v>
      </c>
      <c r="O1699">
        <v>154.29883615862599</v>
      </c>
      <c r="P1699">
        <v>37.788859421880296</v>
      </c>
      <c r="Q1699">
        <v>11.318579285629699</v>
      </c>
      <c r="R1699">
        <v>69.103567016369396</v>
      </c>
      <c r="S1699">
        <v>268.68911488884697</v>
      </c>
      <c r="T1699">
        <v>0</v>
      </c>
      <c r="U1699">
        <v>116.714173890612</v>
      </c>
      <c r="V1699">
        <v>138.78659500452599</v>
      </c>
      <c r="W1699">
        <v>404.72422066076098</v>
      </c>
    </row>
    <row r="1700" spans="1:23" x14ac:dyDescent="0.3">
      <c r="A1700" t="s">
        <v>377</v>
      </c>
      <c r="B1700" t="s">
        <v>14</v>
      </c>
      <c r="C1700" t="s">
        <v>29</v>
      </c>
      <c r="D1700" t="s">
        <v>344</v>
      </c>
      <c r="E1700" t="s">
        <v>278</v>
      </c>
      <c r="F1700">
        <v>43.109724882408599</v>
      </c>
      <c r="G1700">
        <v>42.131423160912703</v>
      </c>
      <c r="H1700">
        <v>23.2274155818547</v>
      </c>
      <c r="I1700">
        <v>1.9563096063494001</v>
      </c>
      <c r="J1700">
        <v>2.6598709654950898</v>
      </c>
      <c r="K1700">
        <v>138.60357024739099</v>
      </c>
      <c r="L1700">
        <v>2.41991227409066</v>
      </c>
      <c r="M1700">
        <v>2.5118804590345301</v>
      </c>
      <c r="N1700">
        <v>18.742733000710501</v>
      </c>
      <c r="O1700">
        <v>173.135867960637</v>
      </c>
      <c r="P1700">
        <v>43.377160244031302</v>
      </c>
      <c r="Q1700">
        <v>16.009350214878701</v>
      </c>
      <c r="R1700">
        <v>75.592978120067798</v>
      </c>
      <c r="S1700">
        <v>268.68911488884697</v>
      </c>
      <c r="T1700">
        <v>0</v>
      </c>
      <c r="U1700">
        <v>116.714173890612</v>
      </c>
      <c r="V1700">
        <v>114.562078211355</v>
      </c>
      <c r="W1700">
        <v>390.72135895247601</v>
      </c>
    </row>
    <row r="1701" spans="1:23" x14ac:dyDescent="0.3">
      <c r="A1701" t="s">
        <v>377</v>
      </c>
      <c r="B1701" t="s">
        <v>14</v>
      </c>
      <c r="C1701" t="s">
        <v>29</v>
      </c>
      <c r="D1701" t="s">
        <v>345</v>
      </c>
      <c r="E1701" t="s">
        <v>279</v>
      </c>
      <c r="F1701">
        <v>42.466346566443299</v>
      </c>
      <c r="G1701">
        <v>41.544490388833999</v>
      </c>
      <c r="H1701">
        <v>27.497630450002401</v>
      </c>
      <c r="I1701">
        <v>1.9322094614135901</v>
      </c>
      <c r="J1701">
        <v>2.7666709337591802</v>
      </c>
      <c r="K1701">
        <v>120.379630408954</v>
      </c>
      <c r="L1701">
        <v>2.79853288418964</v>
      </c>
      <c r="M1701">
        <v>2.5096141069898801</v>
      </c>
      <c r="N1701">
        <v>17.9988164742573</v>
      </c>
      <c r="O1701">
        <v>173.84276709293999</v>
      </c>
      <c r="P1701">
        <v>39.821517767623298</v>
      </c>
      <c r="Q1701">
        <v>16.029210004877601</v>
      </c>
      <c r="R1701">
        <v>67.7289005265132</v>
      </c>
      <c r="S1701">
        <v>222.22598943571501</v>
      </c>
      <c r="T1701">
        <v>0</v>
      </c>
      <c r="U1701">
        <v>110.12789475371601</v>
      </c>
      <c r="V1701">
        <v>124.59774353485599</v>
      </c>
      <c r="W1701">
        <v>345.978047015774</v>
      </c>
    </row>
    <row r="1702" spans="1:23" x14ac:dyDescent="0.3">
      <c r="A1702" t="s">
        <v>377</v>
      </c>
      <c r="B1702" t="s">
        <v>14</v>
      </c>
      <c r="C1702" t="s">
        <v>29</v>
      </c>
      <c r="D1702" t="s">
        <v>345</v>
      </c>
      <c r="E1702" t="s">
        <v>280</v>
      </c>
      <c r="F1702">
        <v>40.744703449964298</v>
      </c>
      <c r="G1702">
        <v>39.891563272929098</v>
      </c>
      <c r="H1702">
        <v>17.171808941596701</v>
      </c>
      <c r="I1702">
        <v>1.7255771775583999</v>
      </c>
      <c r="J1702">
        <v>2.26815502831063</v>
      </c>
      <c r="K1702">
        <v>123.700714097182</v>
      </c>
      <c r="L1702">
        <v>1.55794911782145</v>
      </c>
      <c r="M1702">
        <v>2.39084115950899</v>
      </c>
      <c r="N1702">
        <v>17.855137069404499</v>
      </c>
      <c r="O1702">
        <v>155.203417151054</v>
      </c>
      <c r="P1702">
        <v>39.975661685325697</v>
      </c>
      <c r="Q1702">
        <v>12.8780293848609</v>
      </c>
      <c r="R1702">
        <v>71.956014186238903</v>
      </c>
      <c r="S1702">
        <v>222.22598943571501</v>
      </c>
      <c r="T1702">
        <v>0</v>
      </c>
      <c r="U1702">
        <v>110.12789475371601</v>
      </c>
      <c r="V1702">
        <v>126.74812888769399</v>
      </c>
      <c r="W1702">
        <v>404.20126354242097</v>
      </c>
    </row>
    <row r="1703" spans="1:23" x14ac:dyDescent="0.3">
      <c r="A1703" t="s">
        <v>377</v>
      </c>
      <c r="B1703" t="s">
        <v>14</v>
      </c>
      <c r="C1703" t="s">
        <v>29</v>
      </c>
      <c r="D1703" t="s">
        <v>345</v>
      </c>
      <c r="E1703" t="s">
        <v>282</v>
      </c>
      <c r="F1703">
        <v>40.888304937296297</v>
      </c>
      <c r="G1703">
        <v>40.081002273430101</v>
      </c>
      <c r="H1703">
        <v>14.9517562691024</v>
      </c>
      <c r="I1703">
        <v>1.5693425635398399</v>
      </c>
      <c r="J1703">
        <v>2.1097500120978001</v>
      </c>
      <c r="K1703">
        <v>118.94045857111099</v>
      </c>
      <c r="L1703">
        <v>1.36603167570101</v>
      </c>
      <c r="M1703">
        <v>2.4966590365801302</v>
      </c>
      <c r="N1703">
        <v>18.162156032288198</v>
      </c>
      <c r="O1703">
        <v>153.36155500079099</v>
      </c>
      <c r="P1703">
        <v>37.324766109671202</v>
      </c>
      <c r="Q1703">
        <v>11.0398694664083</v>
      </c>
      <c r="R1703">
        <v>68.401435340752599</v>
      </c>
      <c r="S1703">
        <v>222.22598943571501</v>
      </c>
      <c r="T1703">
        <v>0</v>
      </c>
      <c r="U1703">
        <v>110.12789475371601</v>
      </c>
      <c r="V1703">
        <v>150.84580058698899</v>
      </c>
      <c r="W1703">
        <v>408.55419332571398</v>
      </c>
    </row>
    <row r="1704" spans="1:23" x14ac:dyDescent="0.3">
      <c r="A1704" t="s">
        <v>377</v>
      </c>
      <c r="B1704" t="s">
        <v>14</v>
      </c>
      <c r="C1704" t="s">
        <v>29</v>
      </c>
      <c r="D1704" t="s">
        <v>345</v>
      </c>
      <c r="E1704" t="s">
        <v>284</v>
      </c>
      <c r="F1704">
        <v>42.059248317290098</v>
      </c>
      <c r="G1704">
        <v>41.148577949158401</v>
      </c>
      <c r="H1704">
        <v>26.030425637956</v>
      </c>
      <c r="I1704">
        <v>1.8996301940504601</v>
      </c>
      <c r="J1704">
        <v>2.6755172328136299</v>
      </c>
      <c r="K1704">
        <v>124.35634244721901</v>
      </c>
      <c r="L1704">
        <v>2.4183806111886801</v>
      </c>
      <c r="M1704">
        <v>2.6900570050640602</v>
      </c>
      <c r="N1704">
        <v>19.0806169536196</v>
      </c>
      <c r="O1704">
        <v>176.60695140061199</v>
      </c>
      <c r="P1704">
        <v>40.749854927477998</v>
      </c>
      <c r="Q1704">
        <v>15.185915958195899</v>
      </c>
      <c r="R1704">
        <v>70.809628623243199</v>
      </c>
      <c r="S1704">
        <v>222.22598943571501</v>
      </c>
      <c r="T1704">
        <v>0</v>
      </c>
      <c r="U1704">
        <v>110.12789475371601</v>
      </c>
      <c r="V1704">
        <v>153.80192723805399</v>
      </c>
      <c r="W1704">
        <v>377.17583154373199</v>
      </c>
    </row>
    <row r="1705" spans="1:23" x14ac:dyDescent="0.3">
      <c r="A1705" t="s">
        <v>377</v>
      </c>
      <c r="B1705" t="s">
        <v>14</v>
      </c>
      <c r="C1705" t="s">
        <v>29</v>
      </c>
      <c r="D1705" t="s">
        <v>346</v>
      </c>
      <c r="E1705" t="s">
        <v>285</v>
      </c>
      <c r="F1705">
        <v>39.712385218090503</v>
      </c>
      <c r="G1705">
        <v>38.688413348811103</v>
      </c>
      <c r="H1705">
        <v>29.552083107121899</v>
      </c>
      <c r="I1705">
        <v>2.33595483770956</v>
      </c>
      <c r="J1705">
        <v>2.8778087068981102</v>
      </c>
      <c r="K1705">
        <v>114.664001039932</v>
      </c>
      <c r="L1705">
        <v>4.0732334537130903</v>
      </c>
      <c r="M1705">
        <v>2.5112614442432002</v>
      </c>
      <c r="N1705">
        <v>18.257383416368899</v>
      </c>
      <c r="O1705">
        <v>181.17241133423801</v>
      </c>
      <c r="P1705">
        <v>39.153975788871897</v>
      </c>
      <c r="Q1705">
        <v>16.827350868607301</v>
      </c>
      <c r="R1705">
        <v>65.283432537210999</v>
      </c>
      <c r="S1705">
        <v>222.22598943571501</v>
      </c>
      <c r="T1705">
        <v>0</v>
      </c>
      <c r="U1705">
        <v>110.12789475371601</v>
      </c>
      <c r="V1705">
        <v>135.421243271831</v>
      </c>
      <c r="W1705">
        <v>328.91160727531599</v>
      </c>
    </row>
    <row r="1706" spans="1:23" x14ac:dyDescent="0.3">
      <c r="A1706" t="s">
        <v>377</v>
      </c>
      <c r="B1706" t="s">
        <v>14</v>
      </c>
      <c r="C1706" t="s">
        <v>29</v>
      </c>
      <c r="D1706" t="s">
        <v>346</v>
      </c>
      <c r="E1706" t="s">
        <v>286</v>
      </c>
      <c r="F1706">
        <v>35.184676399462397</v>
      </c>
      <c r="G1706">
        <v>34.3505017021347</v>
      </c>
      <c r="H1706">
        <v>19.953351665983099</v>
      </c>
      <c r="I1706">
        <v>1.6929734497344</v>
      </c>
      <c r="J1706">
        <v>2.1846978448161698</v>
      </c>
      <c r="K1706">
        <v>103.605235790263</v>
      </c>
      <c r="L1706">
        <v>2.2446541785696499</v>
      </c>
      <c r="M1706">
        <v>2.3086034808054299</v>
      </c>
      <c r="N1706">
        <v>16.536056931444701</v>
      </c>
      <c r="O1706">
        <v>152.35891263724599</v>
      </c>
      <c r="P1706">
        <v>33.631031181254798</v>
      </c>
      <c r="Q1706">
        <v>11.6980372408501</v>
      </c>
      <c r="R1706">
        <v>59.474294229227198</v>
      </c>
      <c r="S1706">
        <v>222.22598943571501</v>
      </c>
      <c r="T1706">
        <v>0</v>
      </c>
      <c r="U1706">
        <v>110.12789475371601</v>
      </c>
      <c r="V1706">
        <v>157.66014246738899</v>
      </c>
      <c r="W1706">
        <v>341.92533535506101</v>
      </c>
    </row>
    <row r="1707" spans="1:23" x14ac:dyDescent="0.3">
      <c r="A1707" t="s">
        <v>377</v>
      </c>
      <c r="B1707" t="s">
        <v>14</v>
      </c>
      <c r="C1707" t="s">
        <v>29</v>
      </c>
      <c r="D1707" t="s">
        <v>346</v>
      </c>
      <c r="E1707" t="s">
        <v>288</v>
      </c>
      <c r="F1707">
        <v>35.5260625687146</v>
      </c>
      <c r="G1707">
        <v>34.751369074458502</v>
      </c>
      <c r="H1707">
        <v>16.330537705382</v>
      </c>
      <c r="I1707">
        <v>1.4898934868659801</v>
      </c>
      <c r="J1707">
        <v>1.9823759551232301</v>
      </c>
      <c r="K1707">
        <v>101.422505587312</v>
      </c>
      <c r="L1707">
        <v>1.96291482373141</v>
      </c>
      <c r="M1707">
        <v>2.34704175941294</v>
      </c>
      <c r="N1707">
        <v>16.464442209365</v>
      </c>
      <c r="O1707">
        <v>144.67048930562899</v>
      </c>
      <c r="P1707">
        <v>31.723986686324299</v>
      </c>
      <c r="Q1707">
        <v>9.8465304221872092</v>
      </c>
      <c r="R1707">
        <v>57.569460589734803</v>
      </c>
      <c r="S1707">
        <v>222.22598943571501</v>
      </c>
      <c r="T1707">
        <v>0</v>
      </c>
      <c r="U1707">
        <v>110.12789475371601</v>
      </c>
      <c r="V1707">
        <v>165.902259986112</v>
      </c>
      <c r="W1707">
        <v>349.01954704908502</v>
      </c>
    </row>
    <row r="1708" spans="1:23" x14ac:dyDescent="0.3">
      <c r="A1708" t="s">
        <v>377</v>
      </c>
      <c r="B1708" t="s">
        <v>14</v>
      </c>
      <c r="C1708" t="s">
        <v>29</v>
      </c>
      <c r="D1708" t="s">
        <v>346</v>
      </c>
      <c r="E1708" t="s">
        <v>305</v>
      </c>
      <c r="F1708">
        <v>38.288020331108399</v>
      </c>
      <c r="G1708">
        <v>37.317127092477499</v>
      </c>
      <c r="H1708">
        <v>27.162158234575202</v>
      </c>
      <c r="I1708">
        <v>2.15121400060643</v>
      </c>
      <c r="J1708">
        <v>2.7305833920325902</v>
      </c>
      <c r="K1708">
        <v>113.316138772334</v>
      </c>
      <c r="L1708">
        <v>3.5126645439279498</v>
      </c>
      <c r="M1708">
        <v>2.66565076810679</v>
      </c>
      <c r="N1708">
        <v>18.662266691799601</v>
      </c>
      <c r="O1708">
        <v>181.180196178828</v>
      </c>
      <c r="P1708">
        <v>38.0202747922649</v>
      </c>
      <c r="Q1708">
        <v>15.2810855189786</v>
      </c>
      <c r="R1708">
        <v>64.699858217201694</v>
      </c>
      <c r="S1708">
        <v>222.22598943571501</v>
      </c>
      <c r="T1708">
        <v>0</v>
      </c>
      <c r="U1708">
        <v>110.12789475371601</v>
      </c>
      <c r="V1708">
        <v>155.069941746713</v>
      </c>
      <c r="W1708">
        <v>342.997705457915</v>
      </c>
    </row>
    <row r="1709" spans="1:23" x14ac:dyDescent="0.3">
      <c r="A1709" t="s">
        <v>377</v>
      </c>
      <c r="B1709" t="s">
        <v>14</v>
      </c>
      <c r="C1709" t="s">
        <v>29</v>
      </c>
      <c r="D1709" t="s">
        <v>347</v>
      </c>
      <c r="E1709" t="s">
        <v>308</v>
      </c>
      <c r="F1709">
        <v>39.606480650227802</v>
      </c>
      <c r="G1709">
        <v>38.588004430323899</v>
      </c>
      <c r="H1709">
        <v>30.343191555295501</v>
      </c>
      <c r="I1709">
        <v>2.3143719610593099</v>
      </c>
      <c r="J1709">
        <v>2.8858020260714898</v>
      </c>
      <c r="K1709">
        <v>113.11225748889299</v>
      </c>
      <c r="L1709">
        <v>4.0730208337254101</v>
      </c>
      <c r="M1709">
        <v>2.5523638522174998</v>
      </c>
      <c r="N1709">
        <v>18.466123049667001</v>
      </c>
      <c r="O1709">
        <v>183.55983697526199</v>
      </c>
      <c r="P1709">
        <v>38.530617294188197</v>
      </c>
      <c r="Q1709">
        <v>16.6718473571466</v>
      </c>
      <c r="R1709">
        <v>64.105772294227293</v>
      </c>
      <c r="S1709">
        <v>222.22598943571501</v>
      </c>
      <c r="T1709">
        <v>0</v>
      </c>
      <c r="U1709">
        <v>110.12789475371601</v>
      </c>
      <c r="V1709">
        <v>146.37499044833899</v>
      </c>
      <c r="W1709">
        <v>327.52519605119801</v>
      </c>
    </row>
    <row r="1710" spans="1:23" x14ac:dyDescent="0.3">
      <c r="A1710" t="s">
        <v>378</v>
      </c>
      <c r="B1710" t="s">
        <v>45</v>
      </c>
      <c r="C1710" t="s">
        <v>29</v>
      </c>
      <c r="D1710" t="s">
        <v>332</v>
      </c>
      <c r="E1710" t="s">
        <v>52</v>
      </c>
      <c r="F1710">
        <v>110.241370429418</v>
      </c>
      <c r="G1710">
        <v>106.85175176048</v>
      </c>
      <c r="H1710">
        <v>0.84713987810964897</v>
      </c>
      <c r="I1710">
        <v>1.71113797218991</v>
      </c>
      <c r="J1710">
        <v>8.6890477925101006</v>
      </c>
      <c r="K1710">
        <v>365.30441615365697</v>
      </c>
      <c r="L1710">
        <v>0.37912748048613398</v>
      </c>
      <c r="M1710">
        <v>17.777912187689999</v>
      </c>
      <c r="N1710">
        <v>134.91985342583999</v>
      </c>
      <c r="O1710">
        <v>788.34679323656405</v>
      </c>
      <c r="P1710">
        <v>103.18569713453699</v>
      </c>
      <c r="Q1710">
        <v>31.036016876055101</v>
      </c>
      <c r="R1710">
        <v>188.497353650012</v>
      </c>
      <c r="S1710">
        <v>2692.8737681167099</v>
      </c>
      <c r="T1710">
        <v>0</v>
      </c>
      <c r="U1710">
        <v>0</v>
      </c>
      <c r="V1710">
        <v>12.550640920829901</v>
      </c>
      <c r="W1710">
        <v>1315.8770233278599</v>
      </c>
    </row>
    <row r="1711" spans="1:23" x14ac:dyDescent="0.3">
      <c r="A1711" t="s">
        <v>378</v>
      </c>
      <c r="B1711" t="s">
        <v>45</v>
      </c>
      <c r="C1711" t="s">
        <v>29</v>
      </c>
      <c r="D1711" t="s">
        <v>332</v>
      </c>
      <c r="E1711" t="s">
        <v>53</v>
      </c>
      <c r="F1711">
        <v>119.777231209845</v>
      </c>
      <c r="G1711">
        <v>116.30692289882001</v>
      </c>
      <c r="H1711">
        <v>2.2307876535211202</v>
      </c>
      <c r="I1711">
        <v>1.90988611277019</v>
      </c>
      <c r="J1711">
        <v>9.6898115365815602</v>
      </c>
      <c r="K1711">
        <v>404.54511349976002</v>
      </c>
      <c r="L1711">
        <v>0.372185809452103</v>
      </c>
      <c r="M1711">
        <v>20.273541780299698</v>
      </c>
      <c r="N1711">
        <v>153.338632161915</v>
      </c>
      <c r="O1711">
        <v>899.28828898802203</v>
      </c>
      <c r="P1711">
        <v>114.093582247849</v>
      </c>
      <c r="Q1711">
        <v>34.310750338295001</v>
      </c>
      <c r="R1711">
        <v>208.43086360337799</v>
      </c>
      <c r="S1711">
        <v>2692.8737681167099</v>
      </c>
      <c r="T1711">
        <v>0</v>
      </c>
      <c r="U1711">
        <v>0</v>
      </c>
      <c r="V1711">
        <v>30.908443362996898</v>
      </c>
      <c r="W1711">
        <v>1481.99053534924</v>
      </c>
    </row>
    <row r="1712" spans="1:23" x14ac:dyDescent="0.3">
      <c r="A1712" t="s">
        <v>378</v>
      </c>
      <c r="B1712" t="s">
        <v>45</v>
      </c>
      <c r="C1712" t="s">
        <v>29</v>
      </c>
      <c r="D1712" t="s">
        <v>332</v>
      </c>
      <c r="E1712" t="s">
        <v>54</v>
      </c>
      <c r="F1712">
        <v>117.969493484604</v>
      </c>
      <c r="G1712">
        <v>114.50002769695401</v>
      </c>
      <c r="H1712">
        <v>2.3063003582433299</v>
      </c>
      <c r="I1712">
        <v>1.8882506981915601</v>
      </c>
      <c r="J1712">
        <v>9.8644851611503395</v>
      </c>
      <c r="K1712">
        <v>394.292781981583</v>
      </c>
      <c r="L1712">
        <v>0.37585054823842301</v>
      </c>
      <c r="M1712">
        <v>20.864264959963201</v>
      </c>
      <c r="N1712">
        <v>155.73912077232899</v>
      </c>
      <c r="O1712">
        <v>921.73844256202005</v>
      </c>
      <c r="P1712">
        <v>109.531734150787</v>
      </c>
      <c r="Q1712">
        <v>32.983308169765401</v>
      </c>
      <c r="R1712">
        <v>200.04454587427301</v>
      </c>
      <c r="S1712">
        <v>2692.8737681167099</v>
      </c>
      <c r="T1712">
        <v>0</v>
      </c>
      <c r="U1712">
        <v>0</v>
      </c>
      <c r="V1712">
        <v>31.998530855876002</v>
      </c>
      <c r="W1712">
        <v>1478.1843287183699</v>
      </c>
    </row>
    <row r="1713" spans="1:23" x14ac:dyDescent="0.3">
      <c r="A1713" t="s">
        <v>378</v>
      </c>
      <c r="B1713" t="s">
        <v>45</v>
      </c>
      <c r="C1713" t="s">
        <v>29</v>
      </c>
      <c r="D1713" t="s">
        <v>332</v>
      </c>
      <c r="E1713" t="s">
        <v>55</v>
      </c>
      <c r="F1713">
        <v>113.030983574207</v>
      </c>
      <c r="G1713">
        <v>109.606857273363</v>
      </c>
      <c r="H1713">
        <v>2.4335990033249599</v>
      </c>
      <c r="I1713">
        <v>1.8196166965510201</v>
      </c>
      <c r="J1713">
        <v>8.8947895764767093</v>
      </c>
      <c r="K1713">
        <v>389.57333867741499</v>
      </c>
      <c r="L1713">
        <v>0.39504258307607198</v>
      </c>
      <c r="M1713">
        <v>18.4570157146503</v>
      </c>
      <c r="N1713">
        <v>141.55998546617801</v>
      </c>
      <c r="O1713">
        <v>821.48329232367996</v>
      </c>
      <c r="P1713">
        <v>111.96445023994499</v>
      </c>
      <c r="Q1713">
        <v>33.633735582607201</v>
      </c>
      <c r="R1713">
        <v>204.58473619154199</v>
      </c>
      <c r="S1713">
        <v>2692.8737681167099</v>
      </c>
      <c r="T1713">
        <v>0</v>
      </c>
      <c r="U1713">
        <v>0</v>
      </c>
      <c r="V1713">
        <v>33.921553481847099</v>
      </c>
      <c r="W1713">
        <v>1397.98620084045</v>
      </c>
    </row>
    <row r="1714" spans="1:23" x14ac:dyDescent="0.3">
      <c r="A1714" t="s">
        <v>378</v>
      </c>
      <c r="B1714" t="s">
        <v>45</v>
      </c>
      <c r="C1714" t="s">
        <v>29</v>
      </c>
      <c r="D1714" t="s">
        <v>333</v>
      </c>
      <c r="E1714" t="s">
        <v>56</v>
      </c>
      <c r="F1714">
        <v>103.968384974957</v>
      </c>
      <c r="G1714">
        <v>100.601650295629</v>
      </c>
      <c r="H1714">
        <v>2.3371405710859601</v>
      </c>
      <c r="I1714">
        <v>1.6659916244528901</v>
      </c>
      <c r="J1714">
        <v>7.5863408495561098</v>
      </c>
      <c r="K1714">
        <v>339.97416900571199</v>
      </c>
      <c r="L1714">
        <v>0.44800839075646598</v>
      </c>
      <c r="M1714">
        <v>15.541997841519301</v>
      </c>
      <c r="N1714">
        <v>117.34413250584799</v>
      </c>
      <c r="O1714">
        <v>682.90436864669596</v>
      </c>
      <c r="P1714">
        <v>100.51863305535601</v>
      </c>
      <c r="Q1714">
        <v>29.085933203234099</v>
      </c>
      <c r="R1714">
        <v>184.973658859945</v>
      </c>
      <c r="S1714">
        <v>2712.8293550603098</v>
      </c>
      <c r="T1714">
        <v>0</v>
      </c>
      <c r="U1714">
        <v>0</v>
      </c>
      <c r="V1714">
        <v>32.787341069454101</v>
      </c>
      <c r="W1714">
        <v>1293.78239755295</v>
      </c>
    </row>
    <row r="1715" spans="1:23" x14ac:dyDescent="0.3">
      <c r="A1715" t="s">
        <v>378</v>
      </c>
      <c r="B1715" t="s">
        <v>45</v>
      </c>
      <c r="C1715" t="s">
        <v>29</v>
      </c>
      <c r="D1715" t="s">
        <v>333</v>
      </c>
      <c r="E1715" t="s">
        <v>57</v>
      </c>
      <c r="F1715">
        <v>114.963829295812</v>
      </c>
      <c r="G1715">
        <v>111.517195174536</v>
      </c>
      <c r="H1715">
        <v>2.7552638300687602</v>
      </c>
      <c r="I1715">
        <v>1.8449115739937401</v>
      </c>
      <c r="J1715">
        <v>8.7465428252780697</v>
      </c>
      <c r="K1715">
        <v>372.549487758368</v>
      </c>
      <c r="L1715">
        <v>0.38624261942538701</v>
      </c>
      <c r="M1715">
        <v>18.264867966669801</v>
      </c>
      <c r="N1715">
        <v>135.72135539768601</v>
      </c>
      <c r="O1715">
        <v>798.93745004526897</v>
      </c>
      <c r="P1715">
        <v>108.31954116206499</v>
      </c>
      <c r="Q1715">
        <v>31.371685518219799</v>
      </c>
      <c r="R1715">
        <v>199.29511427742401</v>
      </c>
      <c r="S1715">
        <v>2712.8293550603098</v>
      </c>
      <c r="T1715">
        <v>0</v>
      </c>
      <c r="U1715">
        <v>0</v>
      </c>
      <c r="V1715">
        <v>38.395423724421299</v>
      </c>
      <c r="W1715">
        <v>1459.2391139716201</v>
      </c>
    </row>
    <row r="1716" spans="1:23" x14ac:dyDescent="0.3">
      <c r="A1716" t="s">
        <v>378</v>
      </c>
      <c r="B1716" t="s">
        <v>45</v>
      </c>
      <c r="C1716" t="s">
        <v>29</v>
      </c>
      <c r="D1716" t="s">
        <v>333</v>
      </c>
      <c r="E1716" t="s">
        <v>58</v>
      </c>
      <c r="F1716">
        <v>116.35999972610399</v>
      </c>
      <c r="G1716">
        <v>112.899359906488</v>
      </c>
      <c r="H1716">
        <v>2.62002426121439</v>
      </c>
      <c r="I1716">
        <v>1.8671630786553499</v>
      </c>
      <c r="J1716">
        <v>9.0361517396894904</v>
      </c>
      <c r="K1716">
        <v>374.66773750069001</v>
      </c>
      <c r="L1716">
        <v>0.39163885092689499</v>
      </c>
      <c r="M1716">
        <v>18.9427064844113</v>
      </c>
      <c r="N1716">
        <v>139.69628384965199</v>
      </c>
      <c r="O1716">
        <v>826.40979142914</v>
      </c>
      <c r="P1716">
        <v>108.05933649270899</v>
      </c>
      <c r="Q1716">
        <v>31.321267328722499</v>
      </c>
      <c r="R1716">
        <v>198.786863600944</v>
      </c>
      <c r="S1716">
        <v>2712.8293550603098</v>
      </c>
      <c r="T1716">
        <v>0</v>
      </c>
      <c r="U1716">
        <v>0</v>
      </c>
      <c r="V1716">
        <v>36.732974941078098</v>
      </c>
      <c r="W1716">
        <v>1486.1239506827701</v>
      </c>
    </row>
    <row r="1717" spans="1:23" x14ac:dyDescent="0.3">
      <c r="A1717" t="s">
        <v>378</v>
      </c>
      <c r="B1717" t="s">
        <v>45</v>
      </c>
      <c r="C1717" t="s">
        <v>29</v>
      </c>
      <c r="D1717" t="s">
        <v>333</v>
      </c>
      <c r="E1717" t="s">
        <v>59</v>
      </c>
      <c r="F1717">
        <v>112.09886783339201</v>
      </c>
      <c r="G1717">
        <v>108.68499131880399</v>
      </c>
      <c r="H1717">
        <v>2.6680832332143098</v>
      </c>
      <c r="I1717">
        <v>1.7960655783824699</v>
      </c>
      <c r="J1717">
        <v>8.0389207591708196</v>
      </c>
      <c r="K1717">
        <v>369.77565488629301</v>
      </c>
      <c r="L1717">
        <v>0.455075167818634</v>
      </c>
      <c r="M1717">
        <v>16.238383065853</v>
      </c>
      <c r="N1717">
        <v>123.65786288571699</v>
      </c>
      <c r="O1717">
        <v>714.96237881097295</v>
      </c>
      <c r="P1717">
        <v>110.18100282538499</v>
      </c>
      <c r="Q1717">
        <v>31.848393258468601</v>
      </c>
      <c r="R1717">
        <v>202.79382334729101</v>
      </c>
      <c r="S1717">
        <v>2712.8293550603098</v>
      </c>
      <c r="T1717">
        <v>0</v>
      </c>
      <c r="U1717">
        <v>0</v>
      </c>
      <c r="V1717">
        <v>37.7038897623558</v>
      </c>
      <c r="W1717">
        <v>1384.21306653804</v>
      </c>
    </row>
    <row r="1718" spans="1:23" x14ac:dyDescent="0.3">
      <c r="A1718" t="s">
        <v>378</v>
      </c>
      <c r="B1718" t="s">
        <v>45</v>
      </c>
      <c r="C1718" t="s">
        <v>29</v>
      </c>
      <c r="D1718" t="s">
        <v>334</v>
      </c>
      <c r="E1718" t="s">
        <v>60</v>
      </c>
      <c r="F1718">
        <v>105.064449125365</v>
      </c>
      <c r="G1718">
        <v>102.01853390527199</v>
      </c>
      <c r="H1718">
        <v>2.6484971165231901</v>
      </c>
      <c r="I1718">
        <v>1.6690577467158001</v>
      </c>
      <c r="J1718">
        <v>6.0566383962706603</v>
      </c>
      <c r="K1718">
        <v>333.96707345639197</v>
      </c>
      <c r="L1718">
        <v>0.52889352089313801</v>
      </c>
      <c r="M1718">
        <v>12.484981823699799</v>
      </c>
      <c r="N1718">
        <v>94.928012438489603</v>
      </c>
      <c r="O1718">
        <v>555.46126085596495</v>
      </c>
      <c r="P1718">
        <v>92.427340204153396</v>
      </c>
      <c r="Q1718">
        <v>26.783998340019298</v>
      </c>
      <c r="R1718">
        <v>169.89681595466399</v>
      </c>
      <c r="S1718">
        <v>2434.0290421177101</v>
      </c>
      <c r="T1718">
        <v>0</v>
      </c>
      <c r="U1718">
        <v>0</v>
      </c>
      <c r="V1718">
        <v>37.518967294003602</v>
      </c>
      <c r="W1718">
        <v>1233.3936321296501</v>
      </c>
    </row>
    <row r="1719" spans="1:23" x14ac:dyDescent="0.3">
      <c r="A1719" t="s">
        <v>378</v>
      </c>
      <c r="B1719" t="s">
        <v>45</v>
      </c>
      <c r="C1719" t="s">
        <v>29</v>
      </c>
      <c r="D1719" t="s">
        <v>334</v>
      </c>
      <c r="E1719" t="s">
        <v>61</v>
      </c>
      <c r="F1719">
        <v>111.057119662057</v>
      </c>
      <c r="G1719">
        <v>107.95254516574001</v>
      </c>
      <c r="H1719">
        <v>2.8658830122355399</v>
      </c>
      <c r="I1719">
        <v>1.80564076033085</v>
      </c>
      <c r="J1719">
        <v>6.8589518825393103</v>
      </c>
      <c r="K1719">
        <v>358.10924159222498</v>
      </c>
      <c r="L1719">
        <v>0.35111031616322702</v>
      </c>
      <c r="M1719">
        <v>14.4094824157415</v>
      </c>
      <c r="N1719">
        <v>108.10424689906</v>
      </c>
      <c r="O1719">
        <v>638.60051360747696</v>
      </c>
      <c r="P1719">
        <v>98.393290542771098</v>
      </c>
      <c r="Q1719">
        <v>28.5140702787075</v>
      </c>
      <c r="R1719">
        <v>180.862670802857</v>
      </c>
      <c r="S1719">
        <v>2434.0290421177101</v>
      </c>
      <c r="T1719">
        <v>0</v>
      </c>
      <c r="U1719">
        <v>0</v>
      </c>
      <c r="V1719">
        <v>40.7046888182891</v>
      </c>
      <c r="W1719">
        <v>1364.73512010697</v>
      </c>
    </row>
    <row r="1720" spans="1:23" x14ac:dyDescent="0.3">
      <c r="A1720" t="s">
        <v>378</v>
      </c>
      <c r="B1720" t="s">
        <v>45</v>
      </c>
      <c r="C1720" t="s">
        <v>29</v>
      </c>
      <c r="D1720" t="s">
        <v>334</v>
      </c>
      <c r="E1720" t="s">
        <v>62</v>
      </c>
      <c r="F1720">
        <v>112.536958905798</v>
      </c>
      <c r="G1720">
        <v>109.412505189904</v>
      </c>
      <c r="H1720">
        <v>2.95958095866682</v>
      </c>
      <c r="I1720">
        <v>1.8441071981755199</v>
      </c>
      <c r="J1720">
        <v>7.2048666521261904</v>
      </c>
      <c r="K1720">
        <v>362.87480355966801</v>
      </c>
      <c r="L1720">
        <v>0.37328156874370799</v>
      </c>
      <c r="M1720">
        <v>15.2472802562253</v>
      </c>
      <c r="N1720">
        <v>113.354079220543</v>
      </c>
      <c r="O1720">
        <v>673.46128013263603</v>
      </c>
      <c r="P1720">
        <v>99.048323864447298</v>
      </c>
      <c r="Q1720">
        <v>28.723803193839501</v>
      </c>
      <c r="R1720">
        <v>182.04338038045299</v>
      </c>
      <c r="S1720">
        <v>2434.0290421177101</v>
      </c>
      <c r="T1720">
        <v>0</v>
      </c>
      <c r="U1720">
        <v>0</v>
      </c>
      <c r="V1720">
        <v>42.039249398275999</v>
      </c>
      <c r="W1720">
        <v>1406.8979454518201</v>
      </c>
    </row>
    <row r="1721" spans="1:23" x14ac:dyDescent="0.3">
      <c r="A1721" t="s">
        <v>378</v>
      </c>
      <c r="B1721" t="s">
        <v>45</v>
      </c>
      <c r="C1721" t="s">
        <v>29</v>
      </c>
      <c r="D1721" t="s">
        <v>334</v>
      </c>
      <c r="E1721" t="s">
        <v>63</v>
      </c>
      <c r="F1721">
        <v>113.018574929621</v>
      </c>
      <c r="G1721">
        <v>109.91464773322301</v>
      </c>
      <c r="H1721">
        <v>3.2282097357032402</v>
      </c>
      <c r="I1721">
        <v>1.85226591842037</v>
      </c>
      <c r="J1721">
        <v>6.3945602106861399</v>
      </c>
      <c r="K1721">
        <v>372.44453583576598</v>
      </c>
      <c r="L1721">
        <v>0.53239059965894298</v>
      </c>
      <c r="M1721">
        <v>13.123455352593201</v>
      </c>
      <c r="N1721">
        <v>101.612598161779</v>
      </c>
      <c r="O1721">
        <v>588.16289899835397</v>
      </c>
      <c r="P1721">
        <v>104.91027738364799</v>
      </c>
      <c r="Q1721">
        <v>30.350210110431899</v>
      </c>
      <c r="R1721">
        <v>192.90332983699199</v>
      </c>
      <c r="S1721">
        <v>2434.0290421177101</v>
      </c>
      <c r="T1721">
        <v>0</v>
      </c>
      <c r="U1721">
        <v>0</v>
      </c>
      <c r="V1721">
        <v>46.1022294513931</v>
      </c>
      <c r="W1721">
        <v>1357.0200877862001</v>
      </c>
    </row>
    <row r="1722" spans="1:23" x14ac:dyDescent="0.3">
      <c r="A1722" t="s">
        <v>378</v>
      </c>
      <c r="B1722" t="s">
        <v>45</v>
      </c>
      <c r="C1722" t="s">
        <v>29</v>
      </c>
      <c r="D1722" t="s">
        <v>335</v>
      </c>
      <c r="E1722" t="s">
        <v>64</v>
      </c>
      <c r="F1722">
        <v>107.532092609031</v>
      </c>
      <c r="G1722">
        <v>104.458268113617</v>
      </c>
      <c r="H1722">
        <v>3.3680618254341201</v>
      </c>
      <c r="I1722">
        <v>1.8203163215186899</v>
      </c>
      <c r="J1722">
        <v>5.7206654401083101</v>
      </c>
      <c r="K1722">
        <v>357.16773458715801</v>
      </c>
      <c r="L1722">
        <v>0.30972017648377698</v>
      </c>
      <c r="M1722">
        <v>10.4211990742703</v>
      </c>
      <c r="N1722">
        <v>81.450067466950401</v>
      </c>
      <c r="O1722">
        <v>483.86906343099702</v>
      </c>
      <c r="P1722">
        <v>112.140080240258</v>
      </c>
      <c r="Q1722">
        <v>30.245165744897101</v>
      </c>
      <c r="R1722">
        <v>209.49942693777601</v>
      </c>
      <c r="S1722">
        <v>2431.26203788881</v>
      </c>
      <c r="T1722">
        <v>0</v>
      </c>
      <c r="U1722">
        <v>0</v>
      </c>
      <c r="V1722">
        <v>47.354996375652803</v>
      </c>
      <c r="W1722">
        <v>1272.8554886597501</v>
      </c>
    </row>
    <row r="1723" spans="1:23" x14ac:dyDescent="0.3">
      <c r="A1723" t="s">
        <v>378</v>
      </c>
      <c r="B1723" t="s">
        <v>45</v>
      </c>
      <c r="C1723" t="s">
        <v>29</v>
      </c>
      <c r="D1723" t="s">
        <v>335</v>
      </c>
      <c r="E1723" t="s">
        <v>65</v>
      </c>
      <c r="F1723">
        <v>114.503989363736</v>
      </c>
      <c r="G1723">
        <v>111.37045931054401</v>
      </c>
      <c r="H1723">
        <v>3.7571133244624502</v>
      </c>
      <c r="I1723">
        <v>1.97269117438415</v>
      </c>
      <c r="J1723">
        <v>6.4108876461101501</v>
      </c>
      <c r="K1723">
        <v>384.67240247950599</v>
      </c>
      <c r="L1723">
        <v>0.29364230546224002</v>
      </c>
      <c r="M1723">
        <v>12.1400722068426</v>
      </c>
      <c r="N1723">
        <v>93.593449747637706</v>
      </c>
      <c r="O1723">
        <v>560.76820866060996</v>
      </c>
      <c r="P1723">
        <v>120.35360281921</v>
      </c>
      <c r="Q1723">
        <v>32.469810516264303</v>
      </c>
      <c r="R1723">
        <v>224.83268366082501</v>
      </c>
      <c r="S1723">
        <v>2431.26203788881</v>
      </c>
      <c r="T1723">
        <v>0</v>
      </c>
      <c r="U1723">
        <v>0</v>
      </c>
      <c r="V1723">
        <v>52.650518262968703</v>
      </c>
      <c r="W1723">
        <v>1415.4070204808299</v>
      </c>
    </row>
    <row r="1724" spans="1:23" x14ac:dyDescent="0.3">
      <c r="A1724" t="s">
        <v>378</v>
      </c>
      <c r="B1724" t="s">
        <v>45</v>
      </c>
      <c r="C1724" t="s">
        <v>29</v>
      </c>
      <c r="D1724" t="s">
        <v>335</v>
      </c>
      <c r="E1724" t="s">
        <v>66</v>
      </c>
      <c r="F1724">
        <v>113.41753099626401</v>
      </c>
      <c r="G1724">
        <v>110.281917382708</v>
      </c>
      <c r="H1724">
        <v>3.98412723857356</v>
      </c>
      <c r="I1724">
        <v>1.97629156603661</v>
      </c>
      <c r="J1724">
        <v>6.4512253809480304</v>
      </c>
      <c r="K1724">
        <v>383.96942300850901</v>
      </c>
      <c r="L1724">
        <v>0.30276895907719997</v>
      </c>
      <c r="M1724">
        <v>12.3559245301643</v>
      </c>
      <c r="N1724">
        <v>94.995646403524205</v>
      </c>
      <c r="O1724">
        <v>570.12468143588103</v>
      </c>
      <c r="P1724">
        <v>120.22702500982901</v>
      </c>
      <c r="Q1724">
        <v>32.439843740098198</v>
      </c>
      <c r="R1724">
        <v>224.59124196840199</v>
      </c>
      <c r="S1724">
        <v>2431.26203788881</v>
      </c>
      <c r="T1724">
        <v>0</v>
      </c>
      <c r="U1724">
        <v>0</v>
      </c>
      <c r="V1724">
        <v>55.680344898492599</v>
      </c>
      <c r="W1724">
        <v>1426.32929351648</v>
      </c>
    </row>
    <row r="1725" spans="1:23" x14ac:dyDescent="0.3">
      <c r="A1725" t="s">
        <v>378</v>
      </c>
      <c r="B1725" t="s">
        <v>45</v>
      </c>
      <c r="C1725" t="s">
        <v>29</v>
      </c>
      <c r="D1725" t="s">
        <v>335</v>
      </c>
      <c r="E1725" t="s">
        <v>67</v>
      </c>
      <c r="F1725">
        <v>109.010975146936</v>
      </c>
      <c r="G1725">
        <v>105.90698281675</v>
      </c>
      <c r="H1725">
        <v>4.03610997723605</v>
      </c>
      <c r="I1725">
        <v>1.92965495290643</v>
      </c>
      <c r="J1725">
        <v>5.7632760634556197</v>
      </c>
      <c r="K1725">
        <v>377.95095455170798</v>
      </c>
      <c r="L1725">
        <v>0.30617217547903802</v>
      </c>
      <c r="M1725">
        <v>10.635570542225601</v>
      </c>
      <c r="N1725">
        <v>84.297292489385299</v>
      </c>
      <c r="O1725">
        <v>497.21375899968098</v>
      </c>
      <c r="P1725">
        <v>120.320413203987</v>
      </c>
      <c r="Q1725">
        <v>32.412085422646904</v>
      </c>
      <c r="R1725">
        <v>224.82872091657799</v>
      </c>
      <c r="S1725">
        <v>2431.26203788881</v>
      </c>
      <c r="T1725">
        <v>0</v>
      </c>
      <c r="U1725">
        <v>0</v>
      </c>
      <c r="V1725">
        <v>56.630490975347101</v>
      </c>
      <c r="W1725">
        <v>1343.60781758844</v>
      </c>
    </row>
    <row r="1726" spans="1:23" x14ac:dyDescent="0.3">
      <c r="A1726" t="s">
        <v>378</v>
      </c>
      <c r="B1726" t="s">
        <v>45</v>
      </c>
      <c r="C1726" t="s">
        <v>29</v>
      </c>
      <c r="D1726" t="s">
        <v>336</v>
      </c>
      <c r="E1726" t="s">
        <v>68</v>
      </c>
      <c r="F1726">
        <v>99.6051584838808</v>
      </c>
      <c r="G1726">
        <v>96.5491291839366</v>
      </c>
      <c r="H1726">
        <v>5.0795081803697997</v>
      </c>
      <c r="I1726">
        <v>2.0743772695233602</v>
      </c>
      <c r="J1726">
        <v>4.2222175779351501</v>
      </c>
      <c r="K1726">
        <v>378.68109354826902</v>
      </c>
      <c r="L1726">
        <v>0.27567574944019502</v>
      </c>
      <c r="M1726">
        <v>9.3443631581550104</v>
      </c>
      <c r="N1726">
        <v>56.898000498910697</v>
      </c>
      <c r="O1726">
        <v>378.29141682303799</v>
      </c>
      <c r="P1726">
        <v>103.732503876377</v>
      </c>
      <c r="Q1726">
        <v>27.559142023073601</v>
      </c>
      <c r="R1726">
        <v>193.72198349178501</v>
      </c>
      <c r="S1726">
        <v>2388.09723133834</v>
      </c>
      <c r="T1726">
        <v>0</v>
      </c>
      <c r="U1726">
        <v>0</v>
      </c>
      <c r="V1726">
        <v>71.792179705770707</v>
      </c>
      <c r="W1726">
        <v>1239.77343497325</v>
      </c>
    </row>
    <row r="1727" spans="1:23" x14ac:dyDescent="0.3">
      <c r="A1727" t="s">
        <v>378</v>
      </c>
      <c r="B1727" t="s">
        <v>45</v>
      </c>
      <c r="C1727" t="s">
        <v>29</v>
      </c>
      <c r="D1727" t="s">
        <v>336</v>
      </c>
      <c r="E1727" t="s">
        <v>69</v>
      </c>
      <c r="F1727">
        <v>103.01152630615999</v>
      </c>
      <c r="G1727">
        <v>99.923469829778995</v>
      </c>
      <c r="H1727">
        <v>7.1190350030272898</v>
      </c>
      <c r="I1727">
        <v>2.1559756613515502</v>
      </c>
      <c r="J1727">
        <v>4.5937748137421597</v>
      </c>
      <c r="K1727">
        <v>391.51295745356902</v>
      </c>
      <c r="L1727">
        <v>0.25802833672719899</v>
      </c>
      <c r="M1727">
        <v>10.5449759746024</v>
      </c>
      <c r="N1727">
        <v>62.584835055903199</v>
      </c>
      <c r="O1727">
        <v>421.65920080757502</v>
      </c>
      <c r="P1727">
        <v>106.605474479629</v>
      </c>
      <c r="Q1727">
        <v>28.340922998776001</v>
      </c>
      <c r="R1727">
        <v>199.06539823777001</v>
      </c>
      <c r="S1727">
        <v>2388.09723133834</v>
      </c>
      <c r="T1727">
        <v>0</v>
      </c>
      <c r="U1727">
        <v>0</v>
      </c>
      <c r="V1727">
        <v>99.605710546799898</v>
      </c>
      <c r="W1727">
        <v>1313.7753515269101</v>
      </c>
    </row>
    <row r="1728" spans="1:23" x14ac:dyDescent="0.3">
      <c r="A1728" t="s">
        <v>378</v>
      </c>
      <c r="B1728" t="s">
        <v>45</v>
      </c>
      <c r="C1728" t="s">
        <v>29</v>
      </c>
      <c r="D1728" t="s">
        <v>336</v>
      </c>
      <c r="E1728" t="s">
        <v>70</v>
      </c>
      <c r="F1728">
        <v>103.25423050716699</v>
      </c>
      <c r="G1728">
        <v>100.16187479460901</v>
      </c>
      <c r="H1728">
        <v>7.87174016691469</v>
      </c>
      <c r="I1728">
        <v>2.1615005897625199</v>
      </c>
      <c r="J1728">
        <v>4.6950294619072501</v>
      </c>
      <c r="K1728">
        <v>391.22805295244802</v>
      </c>
      <c r="L1728">
        <v>0.27697480320823098</v>
      </c>
      <c r="M1728">
        <v>10.908993779185099</v>
      </c>
      <c r="N1728">
        <v>64.256631892253694</v>
      </c>
      <c r="O1728">
        <v>435.20437765436498</v>
      </c>
      <c r="P1728">
        <v>106.19778358297199</v>
      </c>
      <c r="Q1728">
        <v>28.244560169673999</v>
      </c>
      <c r="R1728">
        <v>198.289891843856</v>
      </c>
      <c r="S1728">
        <v>2388.09723133834</v>
      </c>
      <c r="T1728">
        <v>0</v>
      </c>
      <c r="U1728">
        <v>0</v>
      </c>
      <c r="V1728">
        <v>109.77848754461399</v>
      </c>
      <c r="W1728">
        <v>1328.1006313970599</v>
      </c>
    </row>
    <row r="1729" spans="1:23" x14ac:dyDescent="0.3">
      <c r="A1729" t="s">
        <v>378</v>
      </c>
      <c r="B1729" t="s">
        <v>45</v>
      </c>
      <c r="C1729" t="s">
        <v>29</v>
      </c>
      <c r="D1729" t="s">
        <v>336</v>
      </c>
      <c r="E1729" t="s">
        <v>71</v>
      </c>
      <c r="F1729">
        <v>102.869630882065</v>
      </c>
      <c r="G1729">
        <v>99.788786561533001</v>
      </c>
      <c r="H1729">
        <v>7.6254057892579796</v>
      </c>
      <c r="I1729">
        <v>2.1605918883667701</v>
      </c>
      <c r="J1729">
        <v>4.2925085277225401</v>
      </c>
      <c r="K1729">
        <v>394.70364595016002</v>
      </c>
      <c r="L1729">
        <v>0.29322251677458699</v>
      </c>
      <c r="M1729">
        <v>9.4426603180728996</v>
      </c>
      <c r="N1729">
        <v>58.168646495296997</v>
      </c>
      <c r="O1729">
        <v>384.56978102801901</v>
      </c>
      <c r="P1729">
        <v>108.501125065294</v>
      </c>
      <c r="Q1729">
        <v>28.811422080530999</v>
      </c>
      <c r="R1729">
        <v>202.64474340907501</v>
      </c>
      <c r="S1729">
        <v>2388.09723133834</v>
      </c>
      <c r="T1729">
        <v>0</v>
      </c>
      <c r="U1729">
        <v>0</v>
      </c>
      <c r="V1729">
        <v>106.420736656193</v>
      </c>
      <c r="W1729">
        <v>1282.58106162633</v>
      </c>
    </row>
    <row r="1730" spans="1:23" x14ac:dyDescent="0.3">
      <c r="A1730" t="s">
        <v>378</v>
      </c>
      <c r="B1730" t="s">
        <v>45</v>
      </c>
      <c r="C1730" t="s">
        <v>29</v>
      </c>
      <c r="D1730" t="s">
        <v>337</v>
      </c>
      <c r="E1730" t="s">
        <v>72</v>
      </c>
      <c r="F1730">
        <v>95.473885154219502</v>
      </c>
      <c r="G1730">
        <v>92.4653388973109</v>
      </c>
      <c r="H1730">
        <v>6.7204171382975399</v>
      </c>
      <c r="I1730">
        <v>2.1657777161212199</v>
      </c>
      <c r="J1730">
        <v>4.2122122038750298</v>
      </c>
      <c r="K1730">
        <v>378.84323003254002</v>
      </c>
      <c r="L1730">
        <v>0.23946816156468601</v>
      </c>
      <c r="M1730">
        <v>7.46194844827306</v>
      </c>
      <c r="N1730">
        <v>47.559460776891598</v>
      </c>
      <c r="O1730">
        <v>326.92877529736398</v>
      </c>
      <c r="P1730">
        <v>117.753003814211</v>
      </c>
      <c r="Q1730">
        <v>29.494827293774001</v>
      </c>
      <c r="R1730">
        <v>222.83853739143001</v>
      </c>
      <c r="S1730">
        <v>2316.6732204280001</v>
      </c>
      <c r="T1730">
        <v>0</v>
      </c>
      <c r="U1730">
        <v>0</v>
      </c>
      <c r="V1730">
        <v>95.327302081665906</v>
      </c>
      <c r="W1730">
        <v>1177.85571039294</v>
      </c>
    </row>
    <row r="1731" spans="1:23" x14ac:dyDescent="0.3">
      <c r="A1731" t="s">
        <v>378</v>
      </c>
      <c r="B1731" t="s">
        <v>45</v>
      </c>
      <c r="C1731" t="s">
        <v>29</v>
      </c>
      <c r="D1731" t="s">
        <v>337</v>
      </c>
      <c r="E1731" t="s">
        <v>73</v>
      </c>
      <c r="F1731">
        <v>101.64880443264801</v>
      </c>
      <c r="G1731">
        <v>98.579830957109294</v>
      </c>
      <c r="H1731">
        <v>8.0104834299398107</v>
      </c>
      <c r="I1731">
        <v>2.3474267675704099</v>
      </c>
      <c r="J1731">
        <v>4.6511486322985602</v>
      </c>
      <c r="K1731">
        <v>408.74567692164902</v>
      </c>
      <c r="L1731">
        <v>0.227515572611904</v>
      </c>
      <c r="M1731">
        <v>8.6582031124550305</v>
      </c>
      <c r="N1731">
        <v>54.234532261694703</v>
      </c>
      <c r="O1731">
        <v>376.19580211690698</v>
      </c>
      <c r="P1731">
        <v>127.006317262849</v>
      </c>
      <c r="Q1731">
        <v>31.813710959389098</v>
      </c>
      <c r="R1731">
        <v>240.34836542059099</v>
      </c>
      <c r="S1731">
        <v>2316.6732204280001</v>
      </c>
      <c r="T1731">
        <v>0</v>
      </c>
      <c r="U1731">
        <v>0</v>
      </c>
      <c r="V1731">
        <v>113.14036802221599</v>
      </c>
      <c r="W1731">
        <v>1300.85551362051</v>
      </c>
    </row>
    <row r="1732" spans="1:23" x14ac:dyDescent="0.3">
      <c r="A1732" t="s">
        <v>378</v>
      </c>
      <c r="B1732" t="s">
        <v>45</v>
      </c>
      <c r="C1732" t="s">
        <v>29</v>
      </c>
      <c r="D1732" t="s">
        <v>337</v>
      </c>
      <c r="E1732" t="s">
        <v>74</v>
      </c>
      <c r="F1732">
        <v>101.77640152266299</v>
      </c>
      <c r="G1732">
        <v>98.703991516385202</v>
      </c>
      <c r="H1732">
        <v>8.6109868044463305</v>
      </c>
      <c r="I1732">
        <v>2.3524044500148298</v>
      </c>
      <c r="J1732">
        <v>4.7267716641436897</v>
      </c>
      <c r="K1732">
        <v>408.72117175497198</v>
      </c>
      <c r="L1732">
        <v>0.23480009036423599</v>
      </c>
      <c r="M1732">
        <v>9.0349342157417496</v>
      </c>
      <c r="N1732">
        <v>55.980081720888101</v>
      </c>
      <c r="O1732">
        <v>390.492347055305</v>
      </c>
      <c r="P1732">
        <v>126.770436127705</v>
      </c>
      <c r="Q1732">
        <v>31.7648667364974</v>
      </c>
      <c r="R1732">
        <v>239.88976304163199</v>
      </c>
      <c r="S1732">
        <v>2316.6732204280001</v>
      </c>
      <c r="T1732">
        <v>0</v>
      </c>
      <c r="U1732">
        <v>0</v>
      </c>
      <c r="V1732">
        <v>121.19741547499</v>
      </c>
      <c r="W1732">
        <v>1317.4835452959801</v>
      </c>
    </row>
    <row r="1733" spans="1:23" x14ac:dyDescent="0.3">
      <c r="A1733" t="s">
        <v>378</v>
      </c>
      <c r="B1733" t="s">
        <v>45</v>
      </c>
      <c r="C1733" t="s">
        <v>29</v>
      </c>
      <c r="D1733" t="s">
        <v>337</v>
      </c>
      <c r="E1733" t="s">
        <v>75</v>
      </c>
      <c r="F1733">
        <v>97.873929057889598</v>
      </c>
      <c r="G1733">
        <v>94.8304778234602</v>
      </c>
      <c r="H1733">
        <v>8.6476319829883792</v>
      </c>
      <c r="I1733">
        <v>2.2847227621480499</v>
      </c>
      <c r="J1733">
        <v>4.3330886440048104</v>
      </c>
      <c r="K1733">
        <v>398.58348322037801</v>
      </c>
      <c r="L1733">
        <v>0.234341249794846</v>
      </c>
      <c r="M1733">
        <v>7.71656052908269</v>
      </c>
      <c r="N1733">
        <v>49.712052474487301</v>
      </c>
      <c r="O1733">
        <v>340.20425725350901</v>
      </c>
      <c r="P1733">
        <v>124.62569612826501</v>
      </c>
      <c r="Q1733">
        <v>31.189832008484299</v>
      </c>
      <c r="R1733">
        <v>235.876106035986</v>
      </c>
      <c r="S1733">
        <v>2316.6732204280001</v>
      </c>
      <c r="T1733">
        <v>0</v>
      </c>
      <c r="U1733">
        <v>0</v>
      </c>
      <c r="V1733">
        <v>122.002951056038</v>
      </c>
      <c r="W1733">
        <v>1239.9522063770701</v>
      </c>
    </row>
    <row r="1734" spans="1:23" x14ac:dyDescent="0.3">
      <c r="A1734" t="s">
        <v>378</v>
      </c>
      <c r="B1734" t="s">
        <v>45</v>
      </c>
      <c r="C1734" t="s">
        <v>29</v>
      </c>
      <c r="D1734" t="s">
        <v>338</v>
      </c>
      <c r="E1734" t="s">
        <v>76</v>
      </c>
      <c r="F1734">
        <v>90.515804772401793</v>
      </c>
      <c r="G1734">
        <v>87.675695586296698</v>
      </c>
      <c r="H1734">
        <v>10.717961710283999</v>
      </c>
      <c r="I1734">
        <v>2.2827681933560702</v>
      </c>
      <c r="J1734">
        <v>4.2255635178943498</v>
      </c>
      <c r="K1734">
        <v>377.27986208761001</v>
      </c>
      <c r="L1734">
        <v>0.26116875184714</v>
      </c>
      <c r="M1734">
        <v>6.3201056969621696</v>
      </c>
      <c r="N1734">
        <v>41.683852539018503</v>
      </c>
      <c r="O1734">
        <v>296.56976224506599</v>
      </c>
      <c r="P1734">
        <v>104.500850525489</v>
      </c>
      <c r="Q1734">
        <v>26.246912454006001</v>
      </c>
      <c r="R1734">
        <v>197.18173177964999</v>
      </c>
      <c r="S1734">
        <v>2116.8598363647502</v>
      </c>
      <c r="T1734">
        <v>0</v>
      </c>
      <c r="U1734">
        <v>0</v>
      </c>
      <c r="V1734">
        <v>151.97335478588701</v>
      </c>
      <c r="W1734">
        <v>1107.8635319032601</v>
      </c>
    </row>
    <row r="1735" spans="1:23" x14ac:dyDescent="0.3">
      <c r="A1735" t="s">
        <v>378</v>
      </c>
      <c r="B1735" t="s">
        <v>45</v>
      </c>
      <c r="C1735" t="s">
        <v>29</v>
      </c>
      <c r="D1735" t="s">
        <v>338</v>
      </c>
      <c r="E1735" t="s">
        <v>77</v>
      </c>
      <c r="F1735">
        <v>97.441996792909606</v>
      </c>
      <c r="G1735">
        <v>94.535927691701801</v>
      </c>
      <c r="H1735">
        <v>12.678740505610101</v>
      </c>
      <c r="I1735">
        <v>2.4871336987906001</v>
      </c>
      <c r="J1735">
        <v>4.64710123798345</v>
      </c>
      <c r="K1735">
        <v>410.501291691608</v>
      </c>
      <c r="L1735">
        <v>0.23527608022938201</v>
      </c>
      <c r="M1735">
        <v>7.4644423646303402</v>
      </c>
      <c r="N1735">
        <v>48.231337280578799</v>
      </c>
      <c r="O1735">
        <v>346.35558902738097</v>
      </c>
      <c r="P1735">
        <v>113.68701866040399</v>
      </c>
      <c r="Q1735">
        <v>28.556538192504501</v>
      </c>
      <c r="R1735">
        <v>214.51222473398599</v>
      </c>
      <c r="S1735">
        <v>2116.8598363647502</v>
      </c>
      <c r="T1735">
        <v>0</v>
      </c>
      <c r="U1735">
        <v>0</v>
      </c>
      <c r="V1735">
        <v>178.90006145540599</v>
      </c>
      <c r="W1735">
        <v>1235.08933538717</v>
      </c>
    </row>
    <row r="1736" spans="1:23" x14ac:dyDescent="0.3">
      <c r="A1736" t="s">
        <v>378</v>
      </c>
      <c r="B1736" t="s">
        <v>45</v>
      </c>
      <c r="C1736" t="s">
        <v>29</v>
      </c>
      <c r="D1736" t="s">
        <v>338</v>
      </c>
      <c r="E1736" t="s">
        <v>78</v>
      </c>
      <c r="F1736">
        <v>97.406245853925299</v>
      </c>
      <c r="G1736">
        <v>94.498166118651895</v>
      </c>
      <c r="H1736">
        <v>13.0385189196609</v>
      </c>
      <c r="I1736">
        <v>2.48519699022359</v>
      </c>
      <c r="J1736">
        <v>4.7372391606923401</v>
      </c>
      <c r="K1736">
        <v>409.818092138797</v>
      </c>
      <c r="L1736">
        <v>0.25411749659274102</v>
      </c>
      <c r="M1736">
        <v>7.7166529592978499</v>
      </c>
      <c r="N1736">
        <v>49.383252407728399</v>
      </c>
      <c r="O1736">
        <v>356.23515276668297</v>
      </c>
      <c r="P1736">
        <v>113.318313818468</v>
      </c>
      <c r="Q1736">
        <v>28.474652040000802</v>
      </c>
      <c r="R1736">
        <v>213.80381196513</v>
      </c>
      <c r="S1736">
        <v>2116.8598363647502</v>
      </c>
      <c r="T1736">
        <v>0</v>
      </c>
      <c r="U1736">
        <v>0</v>
      </c>
      <c r="V1736">
        <v>183.58795806726599</v>
      </c>
      <c r="W1736">
        <v>1245.7118599343901</v>
      </c>
    </row>
    <row r="1737" spans="1:23" x14ac:dyDescent="0.3">
      <c r="A1737" t="s">
        <v>378</v>
      </c>
      <c r="B1737" t="s">
        <v>45</v>
      </c>
      <c r="C1737" t="s">
        <v>29</v>
      </c>
      <c r="D1737" t="s">
        <v>338</v>
      </c>
      <c r="E1737" t="s">
        <v>79</v>
      </c>
      <c r="F1737">
        <v>95.635671441314102</v>
      </c>
      <c r="G1737">
        <v>92.734107133803604</v>
      </c>
      <c r="H1737">
        <v>12.3445130486929</v>
      </c>
      <c r="I1737">
        <v>2.4929853183854198</v>
      </c>
      <c r="J1737">
        <v>4.4308343490542201</v>
      </c>
      <c r="K1737">
        <v>411.369660481783</v>
      </c>
      <c r="L1737">
        <v>0.25510265657750902</v>
      </c>
      <c r="M1737">
        <v>6.6514337213507799</v>
      </c>
      <c r="N1737">
        <v>44.697430472868703</v>
      </c>
      <c r="O1737">
        <v>315.81062666477999</v>
      </c>
      <c r="P1737">
        <v>114.789074226297</v>
      </c>
      <c r="Q1737">
        <v>28.800304780282001</v>
      </c>
      <c r="R1737">
        <v>216.63084412062801</v>
      </c>
      <c r="S1737">
        <v>2116.8598363647502</v>
      </c>
      <c r="T1737">
        <v>0</v>
      </c>
      <c r="U1737">
        <v>0</v>
      </c>
      <c r="V1737">
        <v>174.51322571065401</v>
      </c>
      <c r="W1737">
        <v>1205.4175430626799</v>
      </c>
    </row>
    <row r="1738" spans="1:23" x14ac:dyDescent="0.3">
      <c r="A1738" t="s">
        <v>378</v>
      </c>
      <c r="B1738" t="s">
        <v>45</v>
      </c>
      <c r="C1738" t="s">
        <v>29</v>
      </c>
      <c r="D1738" t="s">
        <v>339</v>
      </c>
      <c r="E1738" t="s">
        <v>80</v>
      </c>
      <c r="F1738">
        <v>90.1805260913833</v>
      </c>
      <c r="G1738">
        <v>87.500070267743297</v>
      </c>
      <c r="H1738">
        <v>11.422438470006901</v>
      </c>
      <c r="I1738">
        <v>2.5611523166177999</v>
      </c>
      <c r="J1738">
        <v>4.2323491666586399</v>
      </c>
      <c r="K1738">
        <v>378.12900122783901</v>
      </c>
      <c r="L1738">
        <v>0.22651035583387499</v>
      </c>
      <c r="M1738">
        <v>5.2856691355933201</v>
      </c>
      <c r="N1738">
        <v>36.720001799910001</v>
      </c>
      <c r="O1738">
        <v>268.68995343453702</v>
      </c>
      <c r="P1738">
        <v>106.70002258524801</v>
      </c>
      <c r="Q1738">
        <v>26.0132154600647</v>
      </c>
      <c r="R1738">
        <v>202.27723042088201</v>
      </c>
      <c r="S1738">
        <v>1883.24468306976</v>
      </c>
      <c r="T1738">
        <v>0</v>
      </c>
      <c r="U1738">
        <v>0</v>
      </c>
      <c r="V1738">
        <v>162.37985686781201</v>
      </c>
      <c r="W1738">
        <v>1124.9836964226199</v>
      </c>
    </row>
    <row r="1739" spans="1:23" x14ac:dyDescent="0.3">
      <c r="A1739" t="s">
        <v>378</v>
      </c>
      <c r="B1739" t="s">
        <v>45</v>
      </c>
      <c r="C1739" t="s">
        <v>29</v>
      </c>
      <c r="D1739" t="s">
        <v>339</v>
      </c>
      <c r="E1739" t="s">
        <v>81</v>
      </c>
      <c r="F1739">
        <v>95.537180481035605</v>
      </c>
      <c r="G1739">
        <v>92.805220366928594</v>
      </c>
      <c r="H1739">
        <v>14.3143644037351</v>
      </c>
      <c r="I1739">
        <v>2.71577603674625</v>
      </c>
      <c r="J1739">
        <v>4.6083850464092002</v>
      </c>
      <c r="K1739">
        <v>400.57916726409599</v>
      </c>
      <c r="L1739">
        <v>0.227833674812562</v>
      </c>
      <c r="M1739">
        <v>6.1490797113901996</v>
      </c>
      <c r="N1739">
        <v>41.6515575683542</v>
      </c>
      <c r="O1739">
        <v>308.50706286763</v>
      </c>
      <c r="P1739">
        <v>112.816328606238</v>
      </c>
      <c r="Q1739">
        <v>27.518202824235999</v>
      </c>
      <c r="R1739">
        <v>213.85584964181999</v>
      </c>
      <c r="S1739">
        <v>1883.24468306976</v>
      </c>
      <c r="T1739">
        <v>0</v>
      </c>
      <c r="U1739">
        <v>0</v>
      </c>
      <c r="V1739">
        <v>202.04697558230899</v>
      </c>
      <c r="W1739">
        <v>1223.16706977442</v>
      </c>
    </row>
    <row r="1740" spans="1:23" x14ac:dyDescent="0.3">
      <c r="A1740" t="s">
        <v>378</v>
      </c>
      <c r="B1740" t="s">
        <v>45</v>
      </c>
      <c r="C1740" t="s">
        <v>29</v>
      </c>
      <c r="D1740" t="s">
        <v>339</v>
      </c>
      <c r="E1740" t="s">
        <v>177</v>
      </c>
      <c r="F1740">
        <v>94.974531268903604</v>
      </c>
      <c r="G1740">
        <v>92.250224433788304</v>
      </c>
      <c r="H1740">
        <v>16.6524161508781</v>
      </c>
      <c r="I1740">
        <v>2.68513277864432</v>
      </c>
      <c r="J1740">
        <v>4.62507020374</v>
      </c>
      <c r="K1740">
        <v>395.35476021515802</v>
      </c>
      <c r="L1740">
        <v>0.23882101521374199</v>
      </c>
      <c r="M1740">
        <v>6.4797963583039202</v>
      </c>
      <c r="N1740">
        <v>43.124288223633897</v>
      </c>
      <c r="O1740">
        <v>322.035748385408</v>
      </c>
      <c r="P1740">
        <v>111.105425095388</v>
      </c>
      <c r="Q1740">
        <v>27.117577980431001</v>
      </c>
      <c r="R1740">
        <v>210.592839156352</v>
      </c>
      <c r="S1740">
        <v>1883.24468306976</v>
      </c>
      <c r="T1740">
        <v>0</v>
      </c>
      <c r="U1740">
        <v>0</v>
      </c>
      <c r="V1740">
        <v>234.112752366271</v>
      </c>
      <c r="W1740">
        <v>1229.20993761981</v>
      </c>
    </row>
    <row r="1741" spans="1:23" x14ac:dyDescent="0.3">
      <c r="A1741" t="s">
        <v>378</v>
      </c>
      <c r="B1741" t="s">
        <v>45</v>
      </c>
      <c r="C1741" t="s">
        <v>29</v>
      </c>
      <c r="D1741" t="s">
        <v>339</v>
      </c>
      <c r="E1741" t="s">
        <v>178</v>
      </c>
      <c r="F1741">
        <v>94.433414130174398</v>
      </c>
      <c r="G1741">
        <v>91.703329039575607</v>
      </c>
      <c r="H1741">
        <v>15.085943019913</v>
      </c>
      <c r="I1741">
        <v>2.7179925769237498</v>
      </c>
      <c r="J1741">
        <v>4.5204419515814296</v>
      </c>
      <c r="K1741">
        <v>401.15619451211802</v>
      </c>
      <c r="L1741">
        <v>0.24276939416688201</v>
      </c>
      <c r="M1741">
        <v>5.7025328548183598</v>
      </c>
      <c r="N1741">
        <v>39.546042526430497</v>
      </c>
      <c r="O1741">
        <v>289.84252760973698</v>
      </c>
      <c r="P1741">
        <v>113.378257050724</v>
      </c>
      <c r="Q1741">
        <v>27.636572879570199</v>
      </c>
      <c r="R1741">
        <v>214.94321828148699</v>
      </c>
      <c r="S1741">
        <v>1883.24468306976</v>
      </c>
      <c r="T1741">
        <v>0</v>
      </c>
      <c r="U1741">
        <v>0</v>
      </c>
      <c r="V1741">
        <v>212.57106296700201</v>
      </c>
      <c r="W1741">
        <v>1202.2386422964901</v>
      </c>
    </row>
    <row r="1742" spans="1:23" x14ac:dyDescent="0.3">
      <c r="A1742" t="s">
        <v>378</v>
      </c>
      <c r="B1742" t="s">
        <v>45</v>
      </c>
      <c r="C1742" t="s">
        <v>29</v>
      </c>
      <c r="D1742" t="s">
        <v>340</v>
      </c>
      <c r="E1742" t="s">
        <v>192</v>
      </c>
      <c r="F1742">
        <v>82.426420512345899</v>
      </c>
      <c r="G1742">
        <v>79.962144568443307</v>
      </c>
      <c r="H1742">
        <v>16.1763275509133</v>
      </c>
      <c r="I1742">
        <v>2.64217552033882</v>
      </c>
      <c r="J1742">
        <v>3.75534482085083</v>
      </c>
      <c r="K1742">
        <v>344.863587961429</v>
      </c>
      <c r="L1742">
        <v>0.280774535574141</v>
      </c>
      <c r="M1742">
        <v>5.1176203624032901</v>
      </c>
      <c r="N1742">
        <v>35.489485814074598</v>
      </c>
      <c r="O1742">
        <v>262.37416849498197</v>
      </c>
      <c r="P1742">
        <v>102.562093512803</v>
      </c>
      <c r="Q1742">
        <v>24.5172495429618</v>
      </c>
      <c r="R1742">
        <v>195.032805414949</v>
      </c>
      <c r="S1742">
        <v>1658.9497760289601</v>
      </c>
      <c r="T1742">
        <v>0</v>
      </c>
      <c r="U1742">
        <v>0</v>
      </c>
      <c r="V1742">
        <v>224.66127902795401</v>
      </c>
      <c r="W1742">
        <v>1023.80899202394</v>
      </c>
    </row>
    <row r="1743" spans="1:23" x14ac:dyDescent="0.3">
      <c r="A1743" t="s">
        <v>378</v>
      </c>
      <c r="B1743" t="s">
        <v>45</v>
      </c>
      <c r="C1743" t="s">
        <v>29</v>
      </c>
      <c r="D1743" t="s">
        <v>340</v>
      </c>
      <c r="E1743" t="s">
        <v>194</v>
      </c>
      <c r="F1743">
        <v>89.001925137516807</v>
      </c>
      <c r="G1743">
        <v>86.454943039369198</v>
      </c>
      <c r="H1743">
        <v>18.372372429600201</v>
      </c>
      <c r="I1743">
        <v>2.9109898875765698</v>
      </c>
      <c r="J1743">
        <v>4.1650000682428399</v>
      </c>
      <c r="K1743">
        <v>378.92639944933802</v>
      </c>
      <c r="L1743">
        <v>0.27884235683511899</v>
      </c>
      <c r="M1743">
        <v>5.8405929031095498</v>
      </c>
      <c r="N1743">
        <v>40.419523107033697</v>
      </c>
      <c r="O1743">
        <v>299.91199294788402</v>
      </c>
      <c r="P1743">
        <v>112.902494650028</v>
      </c>
      <c r="Q1743">
        <v>26.980128261345701</v>
      </c>
      <c r="R1743">
        <v>214.70682804648601</v>
      </c>
      <c r="S1743">
        <v>1658.9497760289601</v>
      </c>
      <c r="T1743">
        <v>0</v>
      </c>
      <c r="U1743">
        <v>0</v>
      </c>
      <c r="V1743">
        <v>255.101460120014</v>
      </c>
      <c r="W1743">
        <v>1143.04162435748</v>
      </c>
    </row>
    <row r="1744" spans="1:23" x14ac:dyDescent="0.3">
      <c r="A1744" t="s">
        <v>378</v>
      </c>
      <c r="B1744" t="s">
        <v>45</v>
      </c>
      <c r="C1744" t="s">
        <v>29</v>
      </c>
      <c r="D1744" t="s">
        <v>340</v>
      </c>
      <c r="E1744" t="s">
        <v>196</v>
      </c>
      <c r="F1744">
        <v>90.643563955329498</v>
      </c>
      <c r="G1744">
        <v>88.076758033196</v>
      </c>
      <c r="H1744">
        <v>17.9227342298549</v>
      </c>
      <c r="I1744">
        <v>2.9760170009559301</v>
      </c>
      <c r="J1744">
        <v>4.2575586018276903</v>
      </c>
      <c r="K1744">
        <v>387.05424118150302</v>
      </c>
      <c r="L1744">
        <v>0.28974263375159298</v>
      </c>
      <c r="M1744">
        <v>6.0358220468789696</v>
      </c>
      <c r="N1744">
        <v>41.795819364297699</v>
      </c>
      <c r="O1744">
        <v>310.25371531808099</v>
      </c>
      <c r="P1744">
        <v>115.339640247814</v>
      </c>
      <c r="Q1744">
        <v>27.560883482809299</v>
      </c>
      <c r="R1744">
        <v>219.34349923445399</v>
      </c>
      <c r="S1744">
        <v>1658.9497760289601</v>
      </c>
      <c r="T1744">
        <v>0</v>
      </c>
      <c r="U1744">
        <v>0</v>
      </c>
      <c r="V1744">
        <v>248.87974662197399</v>
      </c>
      <c r="W1744">
        <v>1173.0681371860401</v>
      </c>
    </row>
    <row r="1745" spans="1:23" x14ac:dyDescent="0.3">
      <c r="A1745" t="s">
        <v>378</v>
      </c>
      <c r="B1745" t="s">
        <v>45</v>
      </c>
      <c r="C1745" t="s">
        <v>29</v>
      </c>
      <c r="D1745" t="s">
        <v>340</v>
      </c>
      <c r="E1745" t="s">
        <v>198</v>
      </c>
      <c r="F1745">
        <v>90.509143540244807</v>
      </c>
      <c r="G1745">
        <v>87.948993155999403</v>
      </c>
      <c r="H1745">
        <v>19.5704768271703</v>
      </c>
      <c r="I1745">
        <v>2.9767550256167401</v>
      </c>
      <c r="J1745">
        <v>4.0128759438562698</v>
      </c>
      <c r="K1745">
        <v>387.960802406845</v>
      </c>
      <c r="L1745">
        <v>0.29591402022844399</v>
      </c>
      <c r="M1745">
        <v>5.3323808398275396</v>
      </c>
      <c r="N1745">
        <v>38.043516586731101</v>
      </c>
      <c r="O1745">
        <v>277.10885103845698</v>
      </c>
      <c r="P1745">
        <v>116.055642438701</v>
      </c>
      <c r="Q1745">
        <v>27.708701446688501</v>
      </c>
      <c r="R1745">
        <v>220.732745952519</v>
      </c>
      <c r="S1745">
        <v>1658.9497760289601</v>
      </c>
      <c r="T1745">
        <v>0</v>
      </c>
      <c r="U1745">
        <v>0</v>
      </c>
      <c r="V1745">
        <v>271.764895652029</v>
      </c>
      <c r="W1745">
        <v>1132.5620422280699</v>
      </c>
    </row>
    <row r="1746" spans="1:23" x14ac:dyDescent="0.3">
      <c r="A1746" t="s">
        <v>378</v>
      </c>
      <c r="B1746" t="s">
        <v>45</v>
      </c>
      <c r="C1746" t="s">
        <v>29</v>
      </c>
      <c r="D1746" t="s">
        <v>341</v>
      </c>
      <c r="E1746" t="s">
        <v>199</v>
      </c>
      <c r="F1746">
        <v>80.337300992714106</v>
      </c>
      <c r="G1746">
        <v>78.110597929602804</v>
      </c>
      <c r="H1746">
        <v>17.959243463360099</v>
      </c>
      <c r="I1746">
        <v>2.8105144616509801</v>
      </c>
      <c r="J1746">
        <v>3.9140908960229099</v>
      </c>
      <c r="K1746">
        <v>324.24922927184701</v>
      </c>
      <c r="L1746">
        <v>0.203367690812324</v>
      </c>
      <c r="M1746">
        <v>5.0665689759727002</v>
      </c>
      <c r="N1746">
        <v>34.086014502829599</v>
      </c>
      <c r="O1746">
        <v>253.55147844379499</v>
      </c>
      <c r="P1746">
        <v>103.958648541195</v>
      </c>
      <c r="Q1746">
        <v>24.378817698031199</v>
      </c>
      <c r="R1746">
        <v>198.27575591885699</v>
      </c>
      <c r="S1746">
        <v>1372.3221856851301</v>
      </c>
      <c r="T1746">
        <v>0</v>
      </c>
      <c r="U1746">
        <v>0</v>
      </c>
      <c r="V1746">
        <v>249.782578076654</v>
      </c>
      <c r="W1746">
        <v>1007.07470609465</v>
      </c>
    </row>
    <row r="1747" spans="1:23" x14ac:dyDescent="0.3">
      <c r="A1747" t="s">
        <v>378</v>
      </c>
      <c r="B1747" t="s">
        <v>45</v>
      </c>
      <c r="C1747" t="s">
        <v>29</v>
      </c>
      <c r="D1747" t="s">
        <v>341</v>
      </c>
      <c r="E1747" t="s">
        <v>203</v>
      </c>
      <c r="F1747">
        <v>86.980810729275106</v>
      </c>
      <c r="G1747">
        <v>84.671840377748595</v>
      </c>
      <c r="H1747">
        <v>19.458473333929401</v>
      </c>
      <c r="I1747">
        <v>3.0744196810700699</v>
      </c>
      <c r="J1747">
        <v>4.3545339413492599</v>
      </c>
      <c r="K1747">
        <v>354.01505183862997</v>
      </c>
      <c r="L1747">
        <v>0.19064815820550299</v>
      </c>
      <c r="M1747">
        <v>5.8493572439255503</v>
      </c>
      <c r="N1747">
        <v>39.179061849745501</v>
      </c>
      <c r="O1747">
        <v>293.58072738951898</v>
      </c>
      <c r="P1747">
        <v>113.509063565191</v>
      </c>
      <c r="Q1747">
        <v>26.617521220618102</v>
      </c>
      <c r="R1747">
        <v>216.49189204261401</v>
      </c>
      <c r="S1747">
        <v>1372.3221856851301</v>
      </c>
      <c r="T1747">
        <v>0</v>
      </c>
      <c r="U1747">
        <v>0</v>
      </c>
      <c r="V1747">
        <v>270.55316298563503</v>
      </c>
      <c r="W1747">
        <v>1123.83106072694</v>
      </c>
    </row>
    <row r="1748" spans="1:23" x14ac:dyDescent="0.3">
      <c r="A1748" t="s">
        <v>378</v>
      </c>
      <c r="B1748" t="s">
        <v>45</v>
      </c>
      <c r="C1748" t="s">
        <v>29</v>
      </c>
      <c r="D1748" t="s">
        <v>341</v>
      </c>
      <c r="E1748" t="s">
        <v>207</v>
      </c>
      <c r="F1748">
        <v>87.345335714221207</v>
      </c>
      <c r="G1748">
        <v>85.037143634656601</v>
      </c>
      <c r="H1748">
        <v>20.122250450043602</v>
      </c>
      <c r="I1748">
        <v>3.0667915173303402</v>
      </c>
      <c r="J1748">
        <v>4.3989336352493096</v>
      </c>
      <c r="K1748">
        <v>353.20216261929698</v>
      </c>
      <c r="L1748">
        <v>0.197972673951825</v>
      </c>
      <c r="M1748">
        <v>6.0234685024946097</v>
      </c>
      <c r="N1748">
        <v>40.170196428104802</v>
      </c>
      <c r="O1748">
        <v>302.305062838617</v>
      </c>
      <c r="P1748">
        <v>113.017283002074</v>
      </c>
      <c r="Q1748">
        <v>26.510027220065101</v>
      </c>
      <c r="R1748">
        <v>215.54463867840801</v>
      </c>
      <c r="S1748">
        <v>1372.3221856851301</v>
      </c>
      <c r="T1748">
        <v>0</v>
      </c>
      <c r="U1748">
        <v>0</v>
      </c>
      <c r="V1748">
        <v>279.746142816884</v>
      </c>
      <c r="W1748">
        <v>1132.92204397254</v>
      </c>
    </row>
    <row r="1749" spans="1:23" x14ac:dyDescent="0.3">
      <c r="A1749" t="s">
        <v>378</v>
      </c>
      <c r="B1749" t="s">
        <v>45</v>
      </c>
      <c r="C1749" t="s">
        <v>29</v>
      </c>
      <c r="D1749" t="s">
        <v>341</v>
      </c>
      <c r="E1749" t="s">
        <v>209</v>
      </c>
      <c r="F1749">
        <v>84.351898564523395</v>
      </c>
      <c r="G1749">
        <v>82.068195011059501</v>
      </c>
      <c r="H1749">
        <v>22.062919616768301</v>
      </c>
      <c r="I1749">
        <v>3.0067852366165799</v>
      </c>
      <c r="J1749">
        <v>4.0922600026919902</v>
      </c>
      <c r="K1749">
        <v>346.04733143351501</v>
      </c>
      <c r="L1749">
        <v>0.203605370624965</v>
      </c>
      <c r="M1749">
        <v>5.32208337911303</v>
      </c>
      <c r="N1749">
        <v>36.317351841202502</v>
      </c>
      <c r="O1749">
        <v>268.43200208529998</v>
      </c>
      <c r="P1749">
        <v>111.333170496335</v>
      </c>
      <c r="Q1749">
        <v>26.0897041368918</v>
      </c>
      <c r="R1749">
        <v>212.362756958772</v>
      </c>
      <c r="S1749">
        <v>1372.3221856851301</v>
      </c>
      <c r="T1749">
        <v>0</v>
      </c>
      <c r="U1749">
        <v>0</v>
      </c>
      <c r="V1749">
        <v>306.72632381942299</v>
      </c>
      <c r="W1749">
        <v>1076.1693725028799</v>
      </c>
    </row>
    <row r="1750" spans="1:23" x14ac:dyDescent="0.3">
      <c r="A1750" t="s">
        <v>378</v>
      </c>
      <c r="B1750" t="s">
        <v>45</v>
      </c>
      <c r="C1750" t="s">
        <v>29</v>
      </c>
      <c r="D1750" t="s">
        <v>342</v>
      </c>
      <c r="E1750" t="s">
        <v>249</v>
      </c>
      <c r="F1750">
        <v>76.645803686120104</v>
      </c>
      <c r="G1750">
        <v>74.6405192959635</v>
      </c>
      <c r="H1750">
        <v>18.943692023225001</v>
      </c>
      <c r="I1750">
        <v>2.8994842561974399</v>
      </c>
      <c r="J1750">
        <v>4.0284661662452903</v>
      </c>
      <c r="K1750">
        <v>295.89362418255899</v>
      </c>
      <c r="L1750">
        <v>0.265879569873819</v>
      </c>
      <c r="M1750">
        <v>5.3525739641342804</v>
      </c>
      <c r="N1750">
        <v>34.505997184599202</v>
      </c>
      <c r="O1750">
        <v>258.97849698716698</v>
      </c>
      <c r="P1750">
        <v>100.83303643947001</v>
      </c>
      <c r="Q1750">
        <v>23.313804576652601</v>
      </c>
      <c r="R1750">
        <v>192.75856824549999</v>
      </c>
      <c r="S1750">
        <v>1124.12400960943</v>
      </c>
      <c r="T1750">
        <v>0</v>
      </c>
      <c r="U1750">
        <v>0</v>
      </c>
      <c r="V1750">
        <v>262.95570634557902</v>
      </c>
      <c r="W1750">
        <v>957.53562947953401</v>
      </c>
    </row>
    <row r="1751" spans="1:23" x14ac:dyDescent="0.3">
      <c r="A1751" t="s">
        <v>378</v>
      </c>
      <c r="B1751" t="s">
        <v>45</v>
      </c>
      <c r="C1751" t="s">
        <v>29</v>
      </c>
      <c r="D1751" t="s">
        <v>342</v>
      </c>
      <c r="E1751" t="s">
        <v>259</v>
      </c>
      <c r="F1751">
        <v>84.801484876295703</v>
      </c>
      <c r="G1751">
        <v>82.680303712328595</v>
      </c>
      <c r="H1751">
        <v>23.224265063969401</v>
      </c>
      <c r="I1751">
        <v>3.2779875509438501</v>
      </c>
      <c r="J1751">
        <v>4.5853733342001899</v>
      </c>
      <c r="K1751">
        <v>333.53648255799499</v>
      </c>
      <c r="L1751">
        <v>0.26617413267424</v>
      </c>
      <c r="M1751">
        <v>6.2271512738091701</v>
      </c>
      <c r="N1751">
        <v>40.112311078395201</v>
      </c>
      <c r="O1751">
        <v>302.26680445934198</v>
      </c>
      <c r="P1751">
        <v>113.971992863401</v>
      </c>
      <c r="Q1751">
        <v>26.341460696314201</v>
      </c>
      <c r="R1751">
        <v>217.88790757498899</v>
      </c>
      <c r="S1751">
        <v>1124.12400960943</v>
      </c>
      <c r="T1751">
        <v>0</v>
      </c>
      <c r="U1751">
        <v>0</v>
      </c>
      <c r="V1751">
        <v>322.15789527640902</v>
      </c>
      <c r="W1751">
        <v>1096.19110202102</v>
      </c>
    </row>
    <row r="1752" spans="1:23" x14ac:dyDescent="0.3">
      <c r="A1752" t="s">
        <v>378</v>
      </c>
      <c r="B1752" t="s">
        <v>45</v>
      </c>
      <c r="C1752" t="s">
        <v>29</v>
      </c>
      <c r="D1752" t="s">
        <v>342</v>
      </c>
      <c r="E1752" t="s">
        <v>260</v>
      </c>
      <c r="F1752">
        <v>86.252300295073894</v>
      </c>
      <c r="G1752">
        <v>84.124663227538704</v>
      </c>
      <c r="H1752">
        <v>21.577126638656001</v>
      </c>
      <c r="I1752">
        <v>3.2872585509012699</v>
      </c>
      <c r="J1752">
        <v>4.7281979263204903</v>
      </c>
      <c r="K1752">
        <v>334.86330511248798</v>
      </c>
      <c r="L1752">
        <v>0.27737554026052202</v>
      </c>
      <c r="M1752">
        <v>6.57416207348792</v>
      </c>
      <c r="N1752">
        <v>41.965266956071403</v>
      </c>
      <c r="O1752">
        <v>319.23221944483799</v>
      </c>
      <c r="P1752">
        <v>113.99485190918099</v>
      </c>
      <c r="Q1752">
        <v>26.3641496336516</v>
      </c>
      <c r="R1752">
        <v>217.91093672921099</v>
      </c>
      <c r="S1752">
        <v>1124.12400960943</v>
      </c>
      <c r="T1752">
        <v>0</v>
      </c>
      <c r="U1752">
        <v>0</v>
      </c>
      <c r="V1752">
        <v>299.353839916955</v>
      </c>
      <c r="W1752">
        <v>1120.6527467030601</v>
      </c>
    </row>
    <row r="1753" spans="1:23" x14ac:dyDescent="0.3">
      <c r="A1753" t="s">
        <v>378</v>
      </c>
      <c r="B1753" t="s">
        <v>45</v>
      </c>
      <c r="C1753" t="s">
        <v>29</v>
      </c>
      <c r="D1753" t="s">
        <v>342</v>
      </c>
      <c r="E1753" t="s">
        <v>265</v>
      </c>
      <c r="F1753">
        <v>81.711152778494693</v>
      </c>
      <c r="G1753">
        <v>79.630852575738899</v>
      </c>
      <c r="H1753">
        <v>22.228105402164701</v>
      </c>
      <c r="I1753">
        <v>3.1491928104001401</v>
      </c>
      <c r="J1753">
        <v>4.3442892282259304</v>
      </c>
      <c r="K1753">
        <v>320.50016011367097</v>
      </c>
      <c r="L1753">
        <v>0.27558477489775501</v>
      </c>
      <c r="M1753">
        <v>5.7790185689101099</v>
      </c>
      <c r="N1753">
        <v>37.489179570473901</v>
      </c>
      <c r="O1753">
        <v>280.90317608614902</v>
      </c>
      <c r="P1753">
        <v>109.585893019168</v>
      </c>
      <c r="Q1753">
        <v>25.325850989651801</v>
      </c>
      <c r="R1753">
        <v>209.50495672608901</v>
      </c>
      <c r="S1753">
        <v>1124.12400960943</v>
      </c>
      <c r="T1753">
        <v>0</v>
      </c>
      <c r="U1753">
        <v>0</v>
      </c>
      <c r="V1753">
        <v>308.387979131816</v>
      </c>
      <c r="W1753">
        <v>1041.81872961318</v>
      </c>
    </row>
    <row r="1754" spans="1:23" x14ac:dyDescent="0.3">
      <c r="A1754" t="s">
        <v>378</v>
      </c>
      <c r="B1754" t="s">
        <v>45</v>
      </c>
      <c r="C1754" t="s">
        <v>29</v>
      </c>
      <c r="D1754" t="s">
        <v>343</v>
      </c>
      <c r="E1754" t="s">
        <v>266</v>
      </c>
      <c r="F1754">
        <v>77.178450190092306</v>
      </c>
      <c r="G1754">
        <v>75.3627973436042</v>
      </c>
      <c r="H1754">
        <v>18.217324176475799</v>
      </c>
      <c r="I1754">
        <v>2.91002141054132</v>
      </c>
      <c r="J1754">
        <v>4.0173080558088996</v>
      </c>
      <c r="K1754">
        <v>259.53120203637002</v>
      </c>
      <c r="L1754">
        <v>0.20344613989091501</v>
      </c>
      <c r="M1754">
        <v>5.6355725684289002</v>
      </c>
      <c r="N1754">
        <v>35.635519943053197</v>
      </c>
      <c r="O1754">
        <v>267.43685461776403</v>
      </c>
      <c r="P1754">
        <v>95.564008676573394</v>
      </c>
      <c r="Q1754">
        <v>21.956364668305302</v>
      </c>
      <c r="R1754">
        <v>182.81669479126501</v>
      </c>
      <c r="S1754">
        <v>932.01254713192702</v>
      </c>
      <c r="T1754">
        <v>0</v>
      </c>
      <c r="U1754">
        <v>0</v>
      </c>
      <c r="V1754">
        <v>252.85009008419999</v>
      </c>
      <c r="W1754">
        <v>964.91511427965099</v>
      </c>
    </row>
    <row r="1755" spans="1:23" x14ac:dyDescent="0.3">
      <c r="A1755" t="s">
        <v>378</v>
      </c>
      <c r="B1755" t="s">
        <v>45</v>
      </c>
      <c r="C1755" t="s">
        <v>29</v>
      </c>
      <c r="D1755" t="s">
        <v>343</v>
      </c>
      <c r="E1755" t="s">
        <v>267</v>
      </c>
      <c r="F1755">
        <v>85.356649780392999</v>
      </c>
      <c r="G1755">
        <v>83.424258535516003</v>
      </c>
      <c r="H1755">
        <v>22.367020134202701</v>
      </c>
      <c r="I1755">
        <v>3.2907088353874401</v>
      </c>
      <c r="J1755">
        <v>4.5836020131197897</v>
      </c>
      <c r="K1755">
        <v>292.46940463910897</v>
      </c>
      <c r="L1755">
        <v>0.20853524136371601</v>
      </c>
      <c r="M1755">
        <v>6.5845098833646398</v>
      </c>
      <c r="N1755">
        <v>41.533830554408297</v>
      </c>
      <c r="O1755">
        <v>313.360022465432</v>
      </c>
      <c r="P1755">
        <v>108.01696004713099</v>
      </c>
      <c r="Q1755">
        <v>24.808228204800599</v>
      </c>
      <c r="R1755">
        <v>206.65052209672299</v>
      </c>
      <c r="S1755">
        <v>932.01254713192702</v>
      </c>
      <c r="T1755">
        <v>0</v>
      </c>
      <c r="U1755">
        <v>0</v>
      </c>
      <c r="V1755">
        <v>310.25060733557899</v>
      </c>
      <c r="W1755">
        <v>1105.3303223104599</v>
      </c>
    </row>
    <row r="1756" spans="1:23" x14ac:dyDescent="0.3">
      <c r="A1756" t="s">
        <v>378</v>
      </c>
      <c r="B1756" t="s">
        <v>45</v>
      </c>
      <c r="C1756" t="s">
        <v>29</v>
      </c>
      <c r="D1756" t="s">
        <v>343</v>
      </c>
      <c r="E1756" t="s">
        <v>268</v>
      </c>
      <c r="F1756">
        <v>86.866540258290101</v>
      </c>
      <c r="G1756">
        <v>84.927639022822802</v>
      </c>
      <c r="H1756">
        <v>20.837721011318699</v>
      </c>
      <c r="I1756">
        <v>3.3003360297184998</v>
      </c>
      <c r="J1756">
        <v>4.7249871592828603</v>
      </c>
      <c r="K1756">
        <v>293.75905090583001</v>
      </c>
      <c r="L1756">
        <v>0.21841755117157299</v>
      </c>
      <c r="M1756">
        <v>6.9265979458239997</v>
      </c>
      <c r="N1756">
        <v>43.389266266236497</v>
      </c>
      <c r="O1756">
        <v>330.70823738892102</v>
      </c>
      <c r="P1756">
        <v>108.038899060543</v>
      </c>
      <c r="Q1756">
        <v>24.830006590624201</v>
      </c>
      <c r="R1756">
        <v>206.67262173772201</v>
      </c>
      <c r="S1756">
        <v>932.01254713192702</v>
      </c>
      <c r="T1756">
        <v>0</v>
      </c>
      <c r="U1756">
        <v>0</v>
      </c>
      <c r="V1756">
        <v>289.06100554455401</v>
      </c>
      <c r="W1756">
        <v>1131.18020487072</v>
      </c>
    </row>
    <row r="1757" spans="1:23" x14ac:dyDescent="0.3">
      <c r="A1757" t="s">
        <v>378</v>
      </c>
      <c r="B1757" t="s">
        <v>45</v>
      </c>
      <c r="C1757" t="s">
        <v>29</v>
      </c>
      <c r="D1757" t="s">
        <v>343</v>
      </c>
      <c r="E1757" t="s">
        <v>270</v>
      </c>
      <c r="F1757">
        <v>82.227210437390298</v>
      </c>
      <c r="G1757">
        <v>80.3366210169943</v>
      </c>
      <c r="H1757">
        <v>21.231079266125398</v>
      </c>
      <c r="I1757">
        <v>3.1601672751537602</v>
      </c>
      <c r="J1757">
        <v>4.3261623338652004</v>
      </c>
      <c r="K1757">
        <v>280.84756764613002</v>
      </c>
      <c r="L1757">
        <v>0.212306681026978</v>
      </c>
      <c r="M1757">
        <v>6.0605986909413101</v>
      </c>
      <c r="N1757">
        <v>38.629626332120999</v>
      </c>
      <c r="O1757">
        <v>289.28446867780099</v>
      </c>
      <c r="P1757">
        <v>103.857695927028</v>
      </c>
      <c r="Q1757">
        <v>23.849380238580299</v>
      </c>
      <c r="R1757">
        <v>198.697579122457</v>
      </c>
      <c r="S1757">
        <v>932.01254713192702</v>
      </c>
      <c r="T1757">
        <v>0</v>
      </c>
      <c r="U1757">
        <v>0</v>
      </c>
      <c r="V1757">
        <v>294.42916003328497</v>
      </c>
      <c r="W1757">
        <v>1049.90862544677</v>
      </c>
    </row>
    <row r="1758" spans="1:23" x14ac:dyDescent="0.3">
      <c r="A1758" t="s">
        <v>378</v>
      </c>
      <c r="B1758" t="s">
        <v>45</v>
      </c>
      <c r="C1758" t="s">
        <v>29</v>
      </c>
      <c r="D1758" t="s">
        <v>344</v>
      </c>
      <c r="E1758" t="s">
        <v>273</v>
      </c>
      <c r="F1758">
        <v>74.287745675322697</v>
      </c>
      <c r="G1758">
        <v>72.658858576819995</v>
      </c>
      <c r="H1758">
        <v>19.959440788636801</v>
      </c>
      <c r="I1758">
        <v>2.8616933362822499</v>
      </c>
      <c r="J1758">
        <v>3.9741984578176299</v>
      </c>
      <c r="K1758">
        <v>232.855283340092</v>
      </c>
      <c r="L1758">
        <v>0.20146713423197599</v>
      </c>
      <c r="M1758">
        <v>5.4918451173541198</v>
      </c>
      <c r="N1758">
        <v>36.711133573665101</v>
      </c>
      <c r="O1758">
        <v>265.57147842085402</v>
      </c>
      <c r="P1758">
        <v>91.638420110912804</v>
      </c>
      <c r="Q1758">
        <v>20.930762165415</v>
      </c>
      <c r="R1758">
        <v>175.490889261397</v>
      </c>
      <c r="S1758">
        <v>759.260807569029</v>
      </c>
      <c r="T1758">
        <v>0</v>
      </c>
      <c r="U1758">
        <v>0</v>
      </c>
      <c r="V1758">
        <v>277.22300619847601</v>
      </c>
      <c r="W1758">
        <v>931.17635215072301</v>
      </c>
    </row>
    <row r="1759" spans="1:23" x14ac:dyDescent="0.3">
      <c r="A1759" t="s">
        <v>378</v>
      </c>
      <c r="B1759" t="s">
        <v>45</v>
      </c>
      <c r="C1759" t="s">
        <v>29</v>
      </c>
      <c r="D1759" t="s">
        <v>344</v>
      </c>
      <c r="E1759" t="s">
        <v>275</v>
      </c>
      <c r="F1759">
        <v>73.702361846695993</v>
      </c>
      <c r="G1759">
        <v>72.073225049096905</v>
      </c>
      <c r="H1759">
        <v>19.860459676502799</v>
      </c>
      <c r="I1759">
        <v>2.8571200677431601</v>
      </c>
      <c r="J1759">
        <v>4.0263990027900096</v>
      </c>
      <c r="K1759">
        <v>231.97787601975</v>
      </c>
      <c r="L1759">
        <v>0.187606596671196</v>
      </c>
      <c r="M1759">
        <v>5.7149513514429202</v>
      </c>
      <c r="N1759">
        <v>38.1742622480566</v>
      </c>
      <c r="O1759">
        <v>278.44040807826599</v>
      </c>
      <c r="P1759">
        <v>91.381799954002105</v>
      </c>
      <c r="Q1759">
        <v>20.870321443359298</v>
      </c>
      <c r="R1759">
        <v>175.001595812939</v>
      </c>
      <c r="S1759">
        <v>759.260807569029</v>
      </c>
      <c r="T1759">
        <v>0</v>
      </c>
      <c r="U1759">
        <v>0</v>
      </c>
      <c r="V1759">
        <v>275.87363594017302</v>
      </c>
      <c r="W1759">
        <v>949.90926504113702</v>
      </c>
    </row>
    <row r="1760" spans="1:23" x14ac:dyDescent="0.3">
      <c r="A1760" t="s">
        <v>378</v>
      </c>
      <c r="B1760" t="s">
        <v>45</v>
      </c>
      <c r="C1760" t="s">
        <v>29</v>
      </c>
      <c r="D1760" t="s">
        <v>344</v>
      </c>
      <c r="E1760" t="s">
        <v>276</v>
      </c>
      <c r="F1760">
        <v>79.645732254935993</v>
      </c>
      <c r="G1760">
        <v>77.961213888980595</v>
      </c>
      <c r="H1760">
        <v>19.909817070896398</v>
      </c>
      <c r="I1760">
        <v>3.0244434457282199</v>
      </c>
      <c r="J1760">
        <v>4.4207159024471796</v>
      </c>
      <c r="K1760">
        <v>246.228050958658</v>
      </c>
      <c r="L1760">
        <v>0.206781086735778</v>
      </c>
      <c r="M1760">
        <v>6.4802566668342303</v>
      </c>
      <c r="N1760">
        <v>42.836571996163102</v>
      </c>
      <c r="O1760">
        <v>317.00746802622098</v>
      </c>
      <c r="P1760">
        <v>96.406590172545705</v>
      </c>
      <c r="Q1760">
        <v>22.038015456152898</v>
      </c>
      <c r="R1760">
        <v>184.60049172471901</v>
      </c>
      <c r="S1760">
        <v>759.260807569029</v>
      </c>
      <c r="T1760">
        <v>0</v>
      </c>
      <c r="U1760">
        <v>0</v>
      </c>
      <c r="V1760">
        <v>276.549384947585</v>
      </c>
      <c r="W1760">
        <v>1036.1066237221601</v>
      </c>
    </row>
    <row r="1761" spans="1:23" x14ac:dyDescent="0.3">
      <c r="A1761" t="s">
        <v>378</v>
      </c>
      <c r="B1761" t="s">
        <v>45</v>
      </c>
      <c r="C1761" t="s">
        <v>29</v>
      </c>
      <c r="D1761" t="s">
        <v>344</v>
      </c>
      <c r="E1761" t="s">
        <v>278</v>
      </c>
      <c r="F1761">
        <v>76.537017441788507</v>
      </c>
      <c r="G1761">
        <v>74.849790882722999</v>
      </c>
      <c r="H1761">
        <v>15.987730189950501</v>
      </c>
      <c r="I1761">
        <v>3.0738731763499998</v>
      </c>
      <c r="J1761">
        <v>4.0496199915630697</v>
      </c>
      <c r="K1761">
        <v>248.374131338713</v>
      </c>
      <c r="L1761">
        <v>0.20222572290347801</v>
      </c>
      <c r="M1761">
        <v>5.4686224690359602</v>
      </c>
      <c r="N1761">
        <v>37.468348480633303</v>
      </c>
      <c r="O1761">
        <v>265.52115319139699</v>
      </c>
      <c r="P1761">
        <v>98.796778175271697</v>
      </c>
      <c r="Q1761">
        <v>22.5294339168574</v>
      </c>
      <c r="R1761">
        <v>189.242529857134</v>
      </c>
      <c r="S1761">
        <v>759.260807569029</v>
      </c>
      <c r="T1761">
        <v>0</v>
      </c>
      <c r="U1761">
        <v>0</v>
      </c>
      <c r="V1761">
        <v>222.40605349966401</v>
      </c>
      <c r="W1761">
        <v>976.51643506267999</v>
      </c>
    </row>
    <row r="1762" spans="1:23" x14ac:dyDescent="0.3">
      <c r="A1762" t="s">
        <v>378</v>
      </c>
      <c r="B1762" t="s">
        <v>45</v>
      </c>
      <c r="C1762" t="s">
        <v>29</v>
      </c>
      <c r="D1762" t="s">
        <v>345</v>
      </c>
      <c r="E1762" t="s">
        <v>279</v>
      </c>
      <c r="F1762">
        <v>59.054185670827202</v>
      </c>
      <c r="G1762">
        <v>57.885508017646401</v>
      </c>
      <c r="H1762">
        <v>13.9756720889053</v>
      </c>
      <c r="I1762">
        <v>2.1737866054513799</v>
      </c>
      <c r="J1762">
        <v>3.0331714760197901</v>
      </c>
      <c r="K1762">
        <v>166.71773927888299</v>
      </c>
      <c r="L1762">
        <v>0.16980277506772701</v>
      </c>
      <c r="M1762">
        <v>4.3122281197188599</v>
      </c>
      <c r="N1762">
        <v>30.228934850716001</v>
      </c>
      <c r="O1762">
        <v>212.04013234102001</v>
      </c>
      <c r="P1762">
        <v>69.243461330702601</v>
      </c>
      <c r="Q1762">
        <v>15.879864698706699</v>
      </c>
      <c r="R1762">
        <v>132.48658145632399</v>
      </c>
      <c r="S1762">
        <v>507.69540140766298</v>
      </c>
      <c r="T1762">
        <v>0</v>
      </c>
      <c r="U1762">
        <v>0</v>
      </c>
      <c r="V1762">
        <v>195.71282063820999</v>
      </c>
      <c r="W1762">
        <v>727.20459053758998</v>
      </c>
    </row>
    <row r="1763" spans="1:23" x14ac:dyDescent="0.3">
      <c r="A1763" t="s">
        <v>378</v>
      </c>
      <c r="B1763" t="s">
        <v>45</v>
      </c>
      <c r="C1763" t="s">
        <v>29</v>
      </c>
      <c r="D1763" t="s">
        <v>345</v>
      </c>
      <c r="E1763" t="s">
        <v>280</v>
      </c>
      <c r="F1763">
        <v>66.573464277449403</v>
      </c>
      <c r="G1763">
        <v>65.303902919878396</v>
      </c>
      <c r="H1763">
        <v>14.2510430332865</v>
      </c>
      <c r="I1763">
        <v>2.5020553894294801</v>
      </c>
      <c r="J1763">
        <v>3.5293313558731398</v>
      </c>
      <c r="K1763">
        <v>190.82992019719001</v>
      </c>
      <c r="L1763">
        <v>0.17441510295861501</v>
      </c>
      <c r="M1763">
        <v>5.1331181360576901</v>
      </c>
      <c r="N1763">
        <v>36.029430034144198</v>
      </c>
      <c r="O1763">
        <v>254.991493528365</v>
      </c>
      <c r="P1763">
        <v>79.649892058565499</v>
      </c>
      <c r="Q1763">
        <v>18.2579844243864</v>
      </c>
      <c r="R1763">
        <v>152.40763133031001</v>
      </c>
      <c r="S1763">
        <v>507.69540140766298</v>
      </c>
      <c r="T1763">
        <v>0</v>
      </c>
      <c r="U1763">
        <v>0</v>
      </c>
      <c r="V1763">
        <v>199.47660726348499</v>
      </c>
      <c r="W1763">
        <v>856.37298358649002</v>
      </c>
    </row>
    <row r="1764" spans="1:23" x14ac:dyDescent="0.3">
      <c r="A1764" t="s">
        <v>378</v>
      </c>
      <c r="B1764" t="s">
        <v>45</v>
      </c>
      <c r="C1764" t="s">
        <v>29</v>
      </c>
      <c r="D1764" t="s">
        <v>345</v>
      </c>
      <c r="E1764" t="s">
        <v>282</v>
      </c>
      <c r="F1764">
        <v>68.078943307853507</v>
      </c>
      <c r="G1764">
        <v>66.817680482475694</v>
      </c>
      <c r="H1764">
        <v>16.9562901405377</v>
      </c>
      <c r="I1764">
        <v>2.4517532371054198</v>
      </c>
      <c r="J1764">
        <v>3.7090291477601398</v>
      </c>
      <c r="K1764">
        <v>188.36665444930199</v>
      </c>
      <c r="L1764">
        <v>0.18449142191711301</v>
      </c>
      <c r="M1764">
        <v>5.6890222886511799</v>
      </c>
      <c r="N1764">
        <v>38.739721240034498</v>
      </c>
      <c r="O1764">
        <v>282.37159684922602</v>
      </c>
      <c r="P1764">
        <v>77.530851059777206</v>
      </c>
      <c r="Q1764">
        <v>17.8060005952293</v>
      </c>
      <c r="R1764">
        <v>148.312849054065</v>
      </c>
      <c r="S1764">
        <v>507.69540140766298</v>
      </c>
      <c r="T1764">
        <v>0</v>
      </c>
      <c r="U1764">
        <v>0</v>
      </c>
      <c r="V1764">
        <v>237.030721662925</v>
      </c>
      <c r="W1764">
        <v>881.67454644680197</v>
      </c>
    </row>
    <row r="1765" spans="1:23" x14ac:dyDescent="0.3">
      <c r="A1765" t="s">
        <v>378</v>
      </c>
      <c r="B1765" t="s">
        <v>45</v>
      </c>
      <c r="C1765" t="s">
        <v>29</v>
      </c>
      <c r="D1765" t="s">
        <v>345</v>
      </c>
      <c r="E1765" t="s">
        <v>284</v>
      </c>
      <c r="F1765">
        <v>63.088970262383199</v>
      </c>
      <c r="G1765">
        <v>61.865081122283797</v>
      </c>
      <c r="H1765">
        <v>17.122401734500301</v>
      </c>
      <c r="I1765">
        <v>2.3489406676912701</v>
      </c>
      <c r="J1765">
        <v>3.3473022054839801</v>
      </c>
      <c r="K1765">
        <v>179.959914401329</v>
      </c>
      <c r="L1765">
        <v>0.177308745897931</v>
      </c>
      <c r="M1765">
        <v>4.9459851177153098</v>
      </c>
      <c r="N1765">
        <v>34.067720405125797</v>
      </c>
      <c r="O1765">
        <v>241.70828844393401</v>
      </c>
      <c r="P1765">
        <v>74.7033866514886</v>
      </c>
      <c r="Q1765">
        <v>17.1329607650698</v>
      </c>
      <c r="R1765">
        <v>142.93215799781501</v>
      </c>
      <c r="S1765">
        <v>507.69540140766298</v>
      </c>
      <c r="T1765">
        <v>0</v>
      </c>
      <c r="U1765">
        <v>0</v>
      </c>
      <c r="V1765">
        <v>239.442941638782</v>
      </c>
      <c r="W1765">
        <v>797.14612538229301</v>
      </c>
    </row>
    <row r="1766" spans="1:23" x14ac:dyDescent="0.3">
      <c r="A1766" t="s">
        <v>378</v>
      </c>
      <c r="B1766" t="s">
        <v>45</v>
      </c>
      <c r="C1766" t="s">
        <v>29</v>
      </c>
      <c r="D1766" t="s">
        <v>346</v>
      </c>
      <c r="E1766" t="s">
        <v>285</v>
      </c>
      <c r="F1766">
        <v>55.609817394229303</v>
      </c>
      <c r="G1766">
        <v>54.498470421015902</v>
      </c>
      <c r="H1766">
        <v>15.282602289050899</v>
      </c>
      <c r="I1766">
        <v>2.0395688154693299</v>
      </c>
      <c r="J1766">
        <v>2.90774011402462</v>
      </c>
      <c r="K1766">
        <v>156.10771098735</v>
      </c>
      <c r="L1766">
        <v>0.16764592850106799</v>
      </c>
      <c r="M1766">
        <v>4.2372048203847497</v>
      </c>
      <c r="N1766">
        <v>29.479112055950701</v>
      </c>
      <c r="O1766">
        <v>209.37829007191999</v>
      </c>
      <c r="P1766">
        <v>64.733120750688997</v>
      </c>
      <c r="Q1766">
        <v>14.8520364680956</v>
      </c>
      <c r="R1766">
        <v>123.84897116133099</v>
      </c>
      <c r="S1766">
        <v>507.69540140766298</v>
      </c>
      <c r="T1766">
        <v>0</v>
      </c>
      <c r="U1766">
        <v>0</v>
      </c>
      <c r="V1766">
        <v>213.87949309093</v>
      </c>
      <c r="W1766">
        <v>697.27721392142098</v>
      </c>
    </row>
    <row r="1767" spans="1:23" x14ac:dyDescent="0.3">
      <c r="A1767" t="s">
        <v>378</v>
      </c>
      <c r="B1767" t="s">
        <v>45</v>
      </c>
      <c r="C1767" t="s">
        <v>29</v>
      </c>
      <c r="D1767" t="s">
        <v>346</v>
      </c>
      <c r="E1767" t="s">
        <v>286</v>
      </c>
      <c r="F1767">
        <v>57.257207040509797</v>
      </c>
      <c r="G1767">
        <v>56.139627706374597</v>
      </c>
      <c r="H1767">
        <v>17.9876546089952</v>
      </c>
      <c r="I1767">
        <v>2.0388521393166701</v>
      </c>
      <c r="J1767">
        <v>3.1371072605375998</v>
      </c>
      <c r="K1767">
        <v>156.660804883325</v>
      </c>
      <c r="L1767">
        <v>0.15904968650149801</v>
      </c>
      <c r="M1767">
        <v>4.8033236136278497</v>
      </c>
      <c r="N1767">
        <v>32.566401324691199</v>
      </c>
      <c r="O1767">
        <v>238.914139296694</v>
      </c>
      <c r="P1767">
        <v>64.340201426639496</v>
      </c>
      <c r="Q1767">
        <v>14.7852073341804</v>
      </c>
      <c r="R1767">
        <v>123.06953957771999</v>
      </c>
      <c r="S1767">
        <v>507.69540140766298</v>
      </c>
      <c r="T1767">
        <v>0</v>
      </c>
      <c r="U1767">
        <v>0</v>
      </c>
      <c r="V1767">
        <v>251.39959513258</v>
      </c>
      <c r="W1767">
        <v>740.20965414371801</v>
      </c>
    </row>
    <row r="1768" spans="1:23" x14ac:dyDescent="0.3">
      <c r="A1768" t="s">
        <v>378</v>
      </c>
      <c r="B1768" t="s">
        <v>45</v>
      </c>
      <c r="C1768" t="s">
        <v>29</v>
      </c>
      <c r="D1768" t="s">
        <v>346</v>
      </c>
      <c r="E1768" t="s">
        <v>288</v>
      </c>
      <c r="F1768">
        <v>58.6146855462693</v>
      </c>
      <c r="G1768">
        <v>57.490365104938597</v>
      </c>
      <c r="H1768">
        <v>18.775217156090399</v>
      </c>
      <c r="I1768">
        <v>2.0505071211627199</v>
      </c>
      <c r="J1768">
        <v>3.2675550107614999</v>
      </c>
      <c r="K1768">
        <v>158.17174251353401</v>
      </c>
      <c r="L1768">
        <v>0.16759936153368199</v>
      </c>
      <c r="M1768">
        <v>5.1615434005309702</v>
      </c>
      <c r="N1768">
        <v>34.412276400833299</v>
      </c>
      <c r="O1768">
        <v>255.74527311157701</v>
      </c>
      <c r="P1768">
        <v>64.474014207566896</v>
      </c>
      <c r="Q1768">
        <v>14.829957279500199</v>
      </c>
      <c r="R1768">
        <v>123.30888150742599</v>
      </c>
      <c r="S1768">
        <v>507.69540140766298</v>
      </c>
      <c r="T1768">
        <v>0</v>
      </c>
      <c r="U1768">
        <v>0</v>
      </c>
      <c r="V1768">
        <v>262.27253571907198</v>
      </c>
      <c r="W1768">
        <v>762.19992706632502</v>
      </c>
    </row>
    <row r="1769" spans="1:23" x14ac:dyDescent="0.3">
      <c r="A1769" t="s">
        <v>378</v>
      </c>
      <c r="B1769" t="s">
        <v>45</v>
      </c>
      <c r="C1769" t="s">
        <v>29</v>
      </c>
      <c r="D1769" t="s">
        <v>346</v>
      </c>
      <c r="E1769" t="s">
        <v>305</v>
      </c>
      <c r="F1769">
        <v>57.4340522288675</v>
      </c>
      <c r="G1769">
        <v>56.302396148611599</v>
      </c>
      <c r="H1769">
        <v>17.303275147894201</v>
      </c>
      <c r="I1769">
        <v>2.0931098490767899</v>
      </c>
      <c r="J1769">
        <v>3.1263377260445502</v>
      </c>
      <c r="K1769">
        <v>160.63248026845301</v>
      </c>
      <c r="L1769">
        <v>0.17033316121271799</v>
      </c>
      <c r="M1769">
        <v>4.7515970610060201</v>
      </c>
      <c r="N1769">
        <v>32.129868318398003</v>
      </c>
      <c r="O1769">
        <v>232.70914786760801</v>
      </c>
      <c r="P1769">
        <v>66.222726804261498</v>
      </c>
      <c r="Q1769">
        <v>15.2065049590657</v>
      </c>
      <c r="R1769">
        <v>126.68384718042</v>
      </c>
      <c r="S1769">
        <v>507.69540140766298</v>
      </c>
      <c r="T1769">
        <v>0</v>
      </c>
      <c r="U1769">
        <v>0</v>
      </c>
      <c r="V1769">
        <v>241.91358052385101</v>
      </c>
      <c r="W1769">
        <v>733.60175873175399</v>
      </c>
    </row>
    <row r="1770" spans="1:23" x14ac:dyDescent="0.3">
      <c r="A1770" t="s">
        <v>378</v>
      </c>
      <c r="B1770" t="s">
        <v>45</v>
      </c>
      <c r="C1770" t="s">
        <v>29</v>
      </c>
      <c r="D1770" t="s">
        <v>347</v>
      </c>
      <c r="E1770" t="s">
        <v>308</v>
      </c>
      <c r="F1770">
        <v>55.8134545685745</v>
      </c>
      <c r="G1770">
        <v>54.711032691691997</v>
      </c>
      <c r="H1770">
        <v>16.6395864874411</v>
      </c>
      <c r="I1770">
        <v>2.0022819315886098</v>
      </c>
      <c r="J1770">
        <v>2.9418803960803901</v>
      </c>
      <c r="K1770">
        <v>153.79040257889801</v>
      </c>
      <c r="L1770">
        <v>0.16879864782118401</v>
      </c>
      <c r="M1770">
        <v>4.3739515927458603</v>
      </c>
      <c r="N1770">
        <v>30.095552462562001</v>
      </c>
      <c r="O1770">
        <v>216.565151052018</v>
      </c>
      <c r="P1770">
        <v>63.365771779141198</v>
      </c>
      <c r="Q1770">
        <v>14.551344237591699</v>
      </c>
      <c r="R1770">
        <v>121.217469983841</v>
      </c>
      <c r="S1770">
        <v>507.69540140766298</v>
      </c>
      <c r="T1770">
        <v>0</v>
      </c>
      <c r="U1770">
        <v>0</v>
      </c>
      <c r="V1770">
        <v>232.695472734643</v>
      </c>
      <c r="W1770">
        <v>700.254913607606</v>
      </c>
    </row>
    <row r="1771" spans="1:23" x14ac:dyDescent="0.3">
      <c r="A1771" t="s">
        <v>379</v>
      </c>
      <c r="B1771" t="s">
        <v>15</v>
      </c>
      <c r="C1771" t="s">
        <v>29</v>
      </c>
      <c r="D1771" t="s">
        <v>332</v>
      </c>
      <c r="E1771" t="s">
        <v>52</v>
      </c>
      <c r="F1771">
        <v>21.2498454180393</v>
      </c>
      <c r="G1771">
        <v>20.577572325135598</v>
      </c>
      <c r="H1771">
        <v>0.14795252782568899</v>
      </c>
      <c r="I1771">
        <v>0.33787453655337002</v>
      </c>
      <c r="J1771">
        <v>2.3978332090480898</v>
      </c>
      <c r="K1771">
        <v>65.616701831138201</v>
      </c>
      <c r="L1771">
        <v>0.17664179347216999</v>
      </c>
      <c r="M1771">
        <v>4.6010721593096999</v>
      </c>
      <c r="N1771">
        <v>34.658279614295999</v>
      </c>
      <c r="O1771">
        <v>200.24979037342499</v>
      </c>
      <c r="P1771">
        <v>19.315193581549401</v>
      </c>
      <c r="Q1771">
        <v>5.4991200923603101</v>
      </c>
      <c r="R1771">
        <v>35.651353862593901</v>
      </c>
      <c r="S1771">
        <v>515.59701086372104</v>
      </c>
      <c r="T1771">
        <v>0</v>
      </c>
      <c r="U1771">
        <v>0</v>
      </c>
      <c r="V1771">
        <v>2.24320059466528</v>
      </c>
      <c r="W1771">
        <v>275.93506998342201</v>
      </c>
    </row>
    <row r="1772" spans="1:23" x14ac:dyDescent="0.3">
      <c r="A1772" t="s">
        <v>379</v>
      </c>
      <c r="B1772" t="s">
        <v>15</v>
      </c>
      <c r="C1772" t="s">
        <v>29</v>
      </c>
      <c r="D1772" t="s">
        <v>332</v>
      </c>
      <c r="E1772" t="s">
        <v>53</v>
      </c>
      <c r="F1772">
        <v>23.708641234386299</v>
      </c>
      <c r="G1772">
        <v>23.019489302171699</v>
      </c>
      <c r="H1772">
        <v>0.35939606055088902</v>
      </c>
      <c r="I1772">
        <v>0.37801327085640202</v>
      </c>
      <c r="J1772">
        <v>2.6207644490691102</v>
      </c>
      <c r="K1772">
        <v>73.239039932047902</v>
      </c>
      <c r="L1772">
        <v>0.16008427286687099</v>
      </c>
      <c r="M1772">
        <v>5.2640762619229697</v>
      </c>
      <c r="N1772">
        <v>39.432039225794703</v>
      </c>
      <c r="O1772">
        <v>228.937800921812</v>
      </c>
      <c r="P1772">
        <v>21.358365866812399</v>
      </c>
      <c r="Q1772">
        <v>6.0806015007404097</v>
      </c>
      <c r="R1772">
        <v>39.422829972753703</v>
      </c>
      <c r="S1772">
        <v>515.59701086372104</v>
      </c>
      <c r="T1772">
        <v>0</v>
      </c>
      <c r="U1772">
        <v>0</v>
      </c>
      <c r="V1772">
        <v>5.0521296537457099</v>
      </c>
      <c r="W1772">
        <v>312.23711200944302</v>
      </c>
    </row>
    <row r="1773" spans="1:23" x14ac:dyDescent="0.3">
      <c r="A1773" t="s">
        <v>379</v>
      </c>
      <c r="B1773" t="s">
        <v>15</v>
      </c>
      <c r="C1773" t="s">
        <v>29</v>
      </c>
      <c r="D1773" t="s">
        <v>332</v>
      </c>
      <c r="E1773" t="s">
        <v>54</v>
      </c>
      <c r="F1773">
        <v>23.8369652723107</v>
      </c>
      <c r="G1773">
        <v>23.146072750974</v>
      </c>
      <c r="H1773">
        <v>0.37230385619176898</v>
      </c>
      <c r="I1773">
        <v>0.37788609289790498</v>
      </c>
      <c r="J1773">
        <v>2.6841319948222799</v>
      </c>
      <c r="K1773">
        <v>72.100629855113795</v>
      </c>
      <c r="L1773">
        <v>0.16236894868667301</v>
      </c>
      <c r="M1773">
        <v>5.4265636011090699</v>
      </c>
      <c r="N1773">
        <v>40.127032457631501</v>
      </c>
      <c r="O1773">
        <v>235.257936407561</v>
      </c>
      <c r="P1773">
        <v>20.5131331155394</v>
      </c>
      <c r="Q1773">
        <v>5.8547214385154103</v>
      </c>
      <c r="R1773">
        <v>37.845266684992801</v>
      </c>
      <c r="S1773">
        <v>515.59701086372104</v>
      </c>
      <c r="T1773">
        <v>0</v>
      </c>
      <c r="U1773">
        <v>0</v>
      </c>
      <c r="V1773">
        <v>5.2423597038361498</v>
      </c>
      <c r="W1773">
        <v>314.38797793559701</v>
      </c>
    </row>
    <row r="1774" spans="1:23" x14ac:dyDescent="0.3">
      <c r="A1774" t="s">
        <v>379</v>
      </c>
      <c r="B1774" t="s">
        <v>15</v>
      </c>
      <c r="C1774" t="s">
        <v>29</v>
      </c>
      <c r="D1774" t="s">
        <v>332</v>
      </c>
      <c r="E1774" t="s">
        <v>55</v>
      </c>
      <c r="F1774">
        <v>22.317391599782098</v>
      </c>
      <c r="G1774">
        <v>21.637583559158301</v>
      </c>
      <c r="H1774">
        <v>0.39427781676946499</v>
      </c>
      <c r="I1774">
        <v>0.35810193753725</v>
      </c>
      <c r="J1774">
        <v>2.4755005825969598</v>
      </c>
      <c r="K1774">
        <v>70.121951449254695</v>
      </c>
      <c r="L1774">
        <v>0.18208501826284601</v>
      </c>
      <c r="M1774">
        <v>4.7884618930884404</v>
      </c>
      <c r="N1774">
        <v>36.3372925434441</v>
      </c>
      <c r="O1774">
        <v>208.656867902258</v>
      </c>
      <c r="P1774">
        <v>20.956749178563499</v>
      </c>
      <c r="Q1774">
        <v>5.9570636635629803</v>
      </c>
      <c r="R1774">
        <v>38.692418954347502</v>
      </c>
      <c r="S1774">
        <v>515.59701086372104</v>
      </c>
      <c r="T1774">
        <v>0</v>
      </c>
      <c r="U1774">
        <v>0</v>
      </c>
      <c r="V1774">
        <v>5.5834084593869102</v>
      </c>
      <c r="W1774">
        <v>291.46437367969997</v>
      </c>
    </row>
    <row r="1775" spans="1:23" x14ac:dyDescent="0.3">
      <c r="A1775" t="s">
        <v>379</v>
      </c>
      <c r="B1775" t="s">
        <v>15</v>
      </c>
      <c r="C1775" t="s">
        <v>29</v>
      </c>
      <c r="D1775" t="s">
        <v>333</v>
      </c>
      <c r="E1775" t="s">
        <v>56</v>
      </c>
      <c r="F1775">
        <v>21.051957345270601</v>
      </c>
      <c r="G1775">
        <v>20.3822861496201</v>
      </c>
      <c r="H1775">
        <v>0.37789434322819199</v>
      </c>
      <c r="I1775">
        <v>0.32677306376502202</v>
      </c>
      <c r="J1775">
        <v>1.9908791654245199</v>
      </c>
      <c r="K1775">
        <v>62.291717964</v>
      </c>
      <c r="L1775">
        <v>0.177165121437284</v>
      </c>
      <c r="M1775">
        <v>4.1130996562595898</v>
      </c>
      <c r="N1775">
        <v>30.756593231021501</v>
      </c>
      <c r="O1775">
        <v>177.68089612511699</v>
      </c>
      <c r="P1775">
        <v>19.2376619624402</v>
      </c>
      <c r="Q1775">
        <v>5.3507438983519702</v>
      </c>
      <c r="R1775">
        <v>35.655917094454303</v>
      </c>
      <c r="S1775">
        <v>527.33171712078797</v>
      </c>
      <c r="T1775">
        <v>0</v>
      </c>
      <c r="U1775">
        <v>0</v>
      </c>
      <c r="V1775">
        <v>5.3350906369930904</v>
      </c>
      <c r="W1775">
        <v>274.32416366385502</v>
      </c>
    </row>
    <row r="1776" spans="1:23" x14ac:dyDescent="0.3">
      <c r="A1776" t="s">
        <v>379</v>
      </c>
      <c r="B1776" t="s">
        <v>15</v>
      </c>
      <c r="C1776" t="s">
        <v>29</v>
      </c>
      <c r="D1776" t="s">
        <v>333</v>
      </c>
      <c r="E1776" t="s">
        <v>57</v>
      </c>
      <c r="F1776">
        <v>23.665268056941599</v>
      </c>
      <c r="G1776">
        <v>22.977318281759398</v>
      </c>
      <c r="H1776">
        <v>0.44457834055380901</v>
      </c>
      <c r="I1776">
        <v>0.365246970170295</v>
      </c>
      <c r="J1776">
        <v>2.2795575345063299</v>
      </c>
      <c r="K1776">
        <v>68.925656878561796</v>
      </c>
      <c r="L1776">
        <v>0.13681967702054099</v>
      </c>
      <c r="M1776">
        <v>4.8447754937210199</v>
      </c>
      <c r="N1776">
        <v>35.658328210741097</v>
      </c>
      <c r="O1776">
        <v>208.59296668167701</v>
      </c>
      <c r="P1776">
        <v>20.73481282617</v>
      </c>
      <c r="Q1776">
        <v>5.7757050227053899</v>
      </c>
      <c r="R1776">
        <v>38.420690128696599</v>
      </c>
      <c r="S1776">
        <v>527.33171712078797</v>
      </c>
      <c r="T1776">
        <v>0</v>
      </c>
      <c r="U1776">
        <v>0</v>
      </c>
      <c r="V1776">
        <v>6.23146193053209</v>
      </c>
      <c r="W1776">
        <v>313.16759655722802</v>
      </c>
    </row>
    <row r="1777" spans="1:23" x14ac:dyDescent="0.3">
      <c r="A1777" t="s">
        <v>379</v>
      </c>
      <c r="B1777" t="s">
        <v>15</v>
      </c>
      <c r="C1777" t="s">
        <v>29</v>
      </c>
      <c r="D1777" t="s">
        <v>333</v>
      </c>
      <c r="E1777" t="s">
        <v>58</v>
      </c>
      <c r="F1777">
        <v>24.189427663721698</v>
      </c>
      <c r="G1777">
        <v>23.497555929714501</v>
      </c>
      <c r="H1777">
        <v>0.42408566578602602</v>
      </c>
      <c r="I1777">
        <v>0.37159470013462598</v>
      </c>
      <c r="J1777">
        <v>2.3595507625256</v>
      </c>
      <c r="K1777">
        <v>69.667634311761304</v>
      </c>
      <c r="L1777">
        <v>0.13840258884426901</v>
      </c>
      <c r="M1777">
        <v>5.0282964851837297</v>
      </c>
      <c r="N1777">
        <v>36.742756199162798</v>
      </c>
      <c r="O1777">
        <v>216.07521763646801</v>
      </c>
      <c r="P1777">
        <v>20.688478332707898</v>
      </c>
      <c r="Q1777">
        <v>5.7701484409072004</v>
      </c>
      <c r="R1777">
        <v>38.326140668169103</v>
      </c>
      <c r="S1777">
        <v>527.33171712078797</v>
      </c>
      <c r="T1777">
        <v>0</v>
      </c>
      <c r="U1777">
        <v>0</v>
      </c>
      <c r="V1777">
        <v>5.9831529324252601</v>
      </c>
      <c r="W1777">
        <v>320.59090560917201</v>
      </c>
    </row>
    <row r="1778" spans="1:23" x14ac:dyDescent="0.3">
      <c r="A1778" t="s">
        <v>379</v>
      </c>
      <c r="B1778" t="s">
        <v>15</v>
      </c>
      <c r="C1778" t="s">
        <v>29</v>
      </c>
      <c r="D1778" t="s">
        <v>333</v>
      </c>
      <c r="E1778" t="s">
        <v>59</v>
      </c>
      <c r="F1778">
        <v>22.320431051651699</v>
      </c>
      <c r="G1778">
        <v>21.642302187869198</v>
      </c>
      <c r="H1778">
        <v>0.43287082870688798</v>
      </c>
      <c r="I1778">
        <v>0.34930135450924399</v>
      </c>
      <c r="J1778">
        <v>2.0797245613128799</v>
      </c>
      <c r="K1778">
        <v>67.227670345666695</v>
      </c>
      <c r="L1778">
        <v>0.17630541445532499</v>
      </c>
      <c r="M1778">
        <v>4.2904391351571496</v>
      </c>
      <c r="N1778">
        <v>32.357595610946902</v>
      </c>
      <c r="O1778">
        <v>185.58428676350599</v>
      </c>
      <c r="P1778">
        <v>21.0821311763853</v>
      </c>
      <c r="Q1778">
        <v>5.8538386068615296</v>
      </c>
      <c r="R1778">
        <v>39.086274040250402</v>
      </c>
      <c r="S1778">
        <v>527.33171712078797</v>
      </c>
      <c r="T1778">
        <v>0</v>
      </c>
      <c r="U1778">
        <v>0</v>
      </c>
      <c r="V1778">
        <v>6.1590785217182802</v>
      </c>
      <c r="W1778">
        <v>291.45425312582103</v>
      </c>
    </row>
    <row r="1779" spans="1:23" x14ac:dyDescent="0.3">
      <c r="A1779" t="s">
        <v>379</v>
      </c>
      <c r="B1779" t="s">
        <v>15</v>
      </c>
      <c r="C1779" t="s">
        <v>29</v>
      </c>
      <c r="D1779" t="s">
        <v>334</v>
      </c>
      <c r="E1779" t="s">
        <v>60</v>
      </c>
      <c r="F1779">
        <v>20.5225586059058</v>
      </c>
      <c r="G1779">
        <v>19.9112681798693</v>
      </c>
      <c r="H1779">
        <v>0.50940603596202605</v>
      </c>
      <c r="I1779">
        <v>0.32626414913384</v>
      </c>
      <c r="J1779">
        <v>1.65057630648488</v>
      </c>
      <c r="K1779">
        <v>61.940999450882302</v>
      </c>
      <c r="L1779">
        <v>0.22725609183560799</v>
      </c>
      <c r="M1779">
        <v>3.4640616430926801</v>
      </c>
      <c r="N1779">
        <v>25.896450392463301</v>
      </c>
      <c r="O1779">
        <v>150.01938874294501</v>
      </c>
      <c r="P1779">
        <v>17.935481003137799</v>
      </c>
      <c r="Q1779">
        <v>5.0261410618181497</v>
      </c>
      <c r="R1779">
        <v>33.169690443119201</v>
      </c>
      <c r="S1779">
        <v>478.61428993450301</v>
      </c>
      <c r="T1779">
        <v>0</v>
      </c>
      <c r="U1779">
        <v>0</v>
      </c>
      <c r="V1779">
        <v>7.4731656529453696</v>
      </c>
      <c r="W1779">
        <v>263.85480145044801</v>
      </c>
    </row>
    <row r="1780" spans="1:23" x14ac:dyDescent="0.3">
      <c r="A1780" t="s">
        <v>379</v>
      </c>
      <c r="B1780" t="s">
        <v>15</v>
      </c>
      <c r="C1780" t="s">
        <v>29</v>
      </c>
      <c r="D1780" t="s">
        <v>334</v>
      </c>
      <c r="E1780" t="s">
        <v>61</v>
      </c>
      <c r="F1780">
        <v>22.396499039122801</v>
      </c>
      <c r="G1780">
        <v>21.7709321534936</v>
      </c>
      <c r="H1780">
        <v>0.55461737479540096</v>
      </c>
      <c r="I1780">
        <v>0.35619473486543102</v>
      </c>
      <c r="J1780">
        <v>1.8771782484054</v>
      </c>
      <c r="K1780">
        <v>67.219357054874905</v>
      </c>
      <c r="L1780">
        <v>0.12696015378345801</v>
      </c>
      <c r="M1780">
        <v>4.0191449373966099</v>
      </c>
      <c r="N1780">
        <v>29.5793744333461</v>
      </c>
      <c r="O1780">
        <v>173.391798254073</v>
      </c>
      <c r="P1780">
        <v>19.0943305252624</v>
      </c>
      <c r="Q1780">
        <v>5.3523224484588603</v>
      </c>
      <c r="R1780">
        <v>35.311773085095901</v>
      </c>
      <c r="S1780">
        <v>478.61428993450301</v>
      </c>
      <c r="T1780">
        <v>0</v>
      </c>
      <c r="U1780">
        <v>0</v>
      </c>
      <c r="V1780">
        <v>8.1630128250002603</v>
      </c>
      <c r="W1780">
        <v>295.56490812213099</v>
      </c>
    </row>
    <row r="1781" spans="1:23" x14ac:dyDescent="0.3">
      <c r="A1781" t="s">
        <v>379</v>
      </c>
      <c r="B1781" t="s">
        <v>15</v>
      </c>
      <c r="C1781" t="s">
        <v>29</v>
      </c>
      <c r="D1781" t="s">
        <v>334</v>
      </c>
      <c r="E1781" t="s">
        <v>62</v>
      </c>
      <c r="F1781">
        <v>23.2029329667523</v>
      </c>
      <c r="G1781">
        <v>22.571560711426699</v>
      </c>
      <c r="H1781">
        <v>0.57281611236848295</v>
      </c>
      <c r="I1781">
        <v>0.36664537243950801</v>
      </c>
      <c r="J1781">
        <v>1.9856050605239599</v>
      </c>
      <c r="K1781">
        <v>68.673155677136606</v>
      </c>
      <c r="L1781">
        <v>0.136736162955306</v>
      </c>
      <c r="M1781">
        <v>4.2637954046088398</v>
      </c>
      <c r="N1781">
        <v>31.077058631357101</v>
      </c>
      <c r="O1781">
        <v>183.39753656013701</v>
      </c>
      <c r="P1781">
        <v>19.227907116224898</v>
      </c>
      <c r="Q1781">
        <v>5.39827302660595</v>
      </c>
      <c r="R1781">
        <v>35.548730831215899</v>
      </c>
      <c r="S1781">
        <v>478.61428993450301</v>
      </c>
      <c r="T1781">
        <v>0</v>
      </c>
      <c r="U1781">
        <v>0</v>
      </c>
      <c r="V1781">
        <v>8.4318668405684907</v>
      </c>
      <c r="W1781">
        <v>306.94842850301302</v>
      </c>
    </row>
    <row r="1782" spans="1:23" x14ac:dyDescent="0.3">
      <c r="A1782" t="s">
        <v>379</v>
      </c>
      <c r="B1782" t="s">
        <v>15</v>
      </c>
      <c r="C1782" t="s">
        <v>29</v>
      </c>
      <c r="D1782" t="s">
        <v>334</v>
      </c>
      <c r="E1782" t="s">
        <v>63</v>
      </c>
      <c r="F1782">
        <v>22.1651174934503</v>
      </c>
      <c r="G1782">
        <v>21.5425815370286</v>
      </c>
      <c r="H1782">
        <v>0.63131532833664294</v>
      </c>
      <c r="I1782">
        <v>0.35894910213477699</v>
      </c>
      <c r="J1782">
        <v>1.7428626579083899</v>
      </c>
      <c r="K1782">
        <v>68.859065908515703</v>
      </c>
      <c r="L1782">
        <v>0.22370477865454699</v>
      </c>
      <c r="M1782">
        <v>3.6458591598978898</v>
      </c>
      <c r="N1782">
        <v>27.650694208547701</v>
      </c>
      <c r="O1782">
        <v>158.452790435455</v>
      </c>
      <c r="P1782">
        <v>20.35310618798</v>
      </c>
      <c r="Q1782">
        <v>5.6903112529330899</v>
      </c>
      <c r="R1782">
        <v>37.656744187377498</v>
      </c>
      <c r="S1782">
        <v>478.61428993450301</v>
      </c>
      <c r="T1782">
        <v>0</v>
      </c>
      <c r="U1782">
        <v>0</v>
      </c>
      <c r="V1782">
        <v>9.3562113449361703</v>
      </c>
      <c r="W1782">
        <v>287.24132084437002</v>
      </c>
    </row>
    <row r="1783" spans="1:23" x14ac:dyDescent="0.3">
      <c r="A1783" t="s">
        <v>379</v>
      </c>
      <c r="B1783" t="s">
        <v>15</v>
      </c>
      <c r="C1783" t="s">
        <v>29</v>
      </c>
      <c r="D1783" t="s">
        <v>335</v>
      </c>
      <c r="E1783" t="s">
        <v>64</v>
      </c>
      <c r="F1783">
        <v>20.864871771451899</v>
      </c>
      <c r="G1783">
        <v>20.247931520631301</v>
      </c>
      <c r="H1783">
        <v>0.59662101825676495</v>
      </c>
      <c r="I1783">
        <v>0.338903576318416</v>
      </c>
      <c r="J1783">
        <v>1.6885266267972201</v>
      </c>
      <c r="K1783">
        <v>63.267709567740503</v>
      </c>
      <c r="L1783">
        <v>0.108420544743469</v>
      </c>
      <c r="M1783">
        <v>3.1034201686374399</v>
      </c>
      <c r="N1783">
        <v>23.683642996022201</v>
      </c>
      <c r="O1783">
        <v>137.827351119778</v>
      </c>
      <c r="P1783">
        <v>21.893862611366</v>
      </c>
      <c r="Q1783">
        <v>5.7295771754085099</v>
      </c>
      <c r="R1783">
        <v>41.1103240346674</v>
      </c>
      <c r="S1783">
        <v>479.85205754594398</v>
      </c>
      <c r="T1783">
        <v>0</v>
      </c>
      <c r="U1783">
        <v>0</v>
      </c>
      <c r="V1783">
        <v>8.5819141740559797</v>
      </c>
      <c r="W1783">
        <v>274.71400053644999</v>
      </c>
    </row>
    <row r="1784" spans="1:23" x14ac:dyDescent="0.3">
      <c r="A1784" t="s">
        <v>379</v>
      </c>
      <c r="B1784" t="s">
        <v>15</v>
      </c>
      <c r="C1784" t="s">
        <v>29</v>
      </c>
      <c r="D1784" t="s">
        <v>335</v>
      </c>
      <c r="E1784" t="s">
        <v>65</v>
      </c>
      <c r="F1784">
        <v>23.243917133531301</v>
      </c>
      <c r="G1784">
        <v>22.6135777418014</v>
      </c>
      <c r="H1784">
        <v>0.66282484577784695</v>
      </c>
      <c r="I1784">
        <v>0.37066020303255698</v>
      </c>
      <c r="J1784">
        <v>1.86651358501089</v>
      </c>
      <c r="K1784">
        <v>69.089998405191693</v>
      </c>
      <c r="L1784">
        <v>9.3616581334039897E-2</v>
      </c>
      <c r="M1784">
        <v>3.6451125371400401</v>
      </c>
      <c r="N1784">
        <v>27.3432035939169</v>
      </c>
      <c r="O1784">
        <v>161.02876616092999</v>
      </c>
      <c r="P1784">
        <v>23.507011724994101</v>
      </c>
      <c r="Q1784">
        <v>6.1606374062853799</v>
      </c>
      <c r="R1784">
        <v>44.128756294522702</v>
      </c>
      <c r="S1784">
        <v>479.85205754594398</v>
      </c>
      <c r="T1784">
        <v>0</v>
      </c>
      <c r="U1784">
        <v>0</v>
      </c>
      <c r="V1784">
        <v>9.4946927285012208</v>
      </c>
      <c r="W1784">
        <v>310.06886873498303</v>
      </c>
    </row>
    <row r="1785" spans="1:23" x14ac:dyDescent="0.3">
      <c r="A1785" t="s">
        <v>379</v>
      </c>
      <c r="B1785" t="s">
        <v>15</v>
      </c>
      <c r="C1785" t="s">
        <v>29</v>
      </c>
      <c r="D1785" t="s">
        <v>335</v>
      </c>
      <c r="E1785" t="s">
        <v>66</v>
      </c>
      <c r="F1785">
        <v>23.4871801122531</v>
      </c>
      <c r="G1785">
        <v>22.8551917040371</v>
      </c>
      <c r="H1785">
        <v>0.69998423640032903</v>
      </c>
      <c r="I1785">
        <v>0.37298252615272398</v>
      </c>
      <c r="J1785">
        <v>1.9034279014134701</v>
      </c>
      <c r="K1785">
        <v>69.345751786659406</v>
      </c>
      <c r="L1785">
        <v>9.8022634710847698E-2</v>
      </c>
      <c r="M1785">
        <v>3.7205710937514902</v>
      </c>
      <c r="N1785">
        <v>27.7883730297211</v>
      </c>
      <c r="O1785">
        <v>164.09519424864001</v>
      </c>
      <c r="P1785">
        <v>23.486200010504</v>
      </c>
      <c r="Q1785">
        <v>6.1588912437992498</v>
      </c>
      <c r="R1785">
        <v>44.0852765090861</v>
      </c>
      <c r="S1785">
        <v>479.85205754594398</v>
      </c>
      <c r="T1785">
        <v>0</v>
      </c>
      <c r="U1785">
        <v>0</v>
      </c>
      <c r="V1785">
        <v>9.9928694193113294</v>
      </c>
      <c r="W1785">
        <v>313.55384228669902</v>
      </c>
    </row>
    <row r="1786" spans="1:23" x14ac:dyDescent="0.3">
      <c r="A1786" t="s">
        <v>379</v>
      </c>
      <c r="B1786" t="s">
        <v>15</v>
      </c>
      <c r="C1786" t="s">
        <v>29</v>
      </c>
      <c r="D1786" t="s">
        <v>335</v>
      </c>
      <c r="E1786" t="s">
        <v>67</v>
      </c>
      <c r="F1786">
        <v>21.697268198719101</v>
      </c>
      <c r="G1786">
        <v>21.075055959996099</v>
      </c>
      <c r="H1786">
        <v>0.71279300440438798</v>
      </c>
      <c r="I1786">
        <v>0.357938955254956</v>
      </c>
      <c r="J1786">
        <v>1.6966556440889999</v>
      </c>
      <c r="K1786">
        <v>67.153639250657505</v>
      </c>
      <c r="L1786">
        <v>0.102722113247048</v>
      </c>
      <c r="M1786">
        <v>3.1812624200611799</v>
      </c>
      <c r="N1786">
        <v>24.4734060585482</v>
      </c>
      <c r="O1786">
        <v>141.534125735495</v>
      </c>
      <c r="P1786">
        <v>23.4911343724768</v>
      </c>
      <c r="Q1786">
        <v>6.13993792885113</v>
      </c>
      <c r="R1786">
        <v>44.118626995246302</v>
      </c>
      <c r="S1786">
        <v>479.85205754594398</v>
      </c>
      <c r="T1786">
        <v>0</v>
      </c>
      <c r="U1786">
        <v>0</v>
      </c>
      <c r="V1786">
        <v>10.2266255274273</v>
      </c>
      <c r="W1786">
        <v>287.791543662283</v>
      </c>
    </row>
    <row r="1787" spans="1:23" x14ac:dyDescent="0.3">
      <c r="A1787" t="s">
        <v>379</v>
      </c>
      <c r="B1787" t="s">
        <v>15</v>
      </c>
      <c r="C1787" t="s">
        <v>29</v>
      </c>
      <c r="D1787" t="s">
        <v>336</v>
      </c>
      <c r="E1787" t="s">
        <v>68</v>
      </c>
      <c r="F1787">
        <v>19.645413064964199</v>
      </c>
      <c r="G1787">
        <v>19.059816628930399</v>
      </c>
      <c r="H1787">
        <v>0.59322309114904603</v>
      </c>
      <c r="I1787">
        <v>0.37443681039717203</v>
      </c>
      <c r="J1787">
        <v>1.16228006955769</v>
      </c>
      <c r="K1787">
        <v>64.961701662850999</v>
      </c>
      <c r="L1787">
        <v>9.46124023140337E-2</v>
      </c>
      <c r="M1787">
        <v>2.8050829610160002</v>
      </c>
      <c r="N1787">
        <v>16.762087935761301</v>
      </c>
      <c r="O1787">
        <v>108.125179325036</v>
      </c>
      <c r="P1787">
        <v>19.553639573872498</v>
      </c>
      <c r="Q1787">
        <v>5.0762951603555102</v>
      </c>
      <c r="R1787">
        <v>36.656557591981297</v>
      </c>
      <c r="S1787">
        <v>453.82683933095501</v>
      </c>
      <c r="T1787">
        <v>0</v>
      </c>
      <c r="U1787">
        <v>0</v>
      </c>
      <c r="V1787">
        <v>8.4360401738437591</v>
      </c>
      <c r="W1787">
        <v>260.00505153412098</v>
      </c>
    </row>
    <row r="1788" spans="1:23" x14ac:dyDescent="0.3">
      <c r="A1788" t="s">
        <v>379</v>
      </c>
      <c r="B1788" t="s">
        <v>15</v>
      </c>
      <c r="C1788" t="s">
        <v>29</v>
      </c>
      <c r="D1788" t="s">
        <v>336</v>
      </c>
      <c r="E1788" t="s">
        <v>69</v>
      </c>
      <c r="F1788">
        <v>21.011027035452699</v>
      </c>
      <c r="G1788">
        <v>20.417145573007801</v>
      </c>
      <c r="H1788">
        <v>0.84468229058556898</v>
      </c>
      <c r="I1788">
        <v>0.39320399875707401</v>
      </c>
      <c r="J1788">
        <v>1.28055583726202</v>
      </c>
      <c r="K1788">
        <v>67.872469618753001</v>
      </c>
      <c r="L1788">
        <v>8.1100118311765806E-2</v>
      </c>
      <c r="M1788">
        <v>3.1659334801730399</v>
      </c>
      <c r="N1788">
        <v>18.485750476240899</v>
      </c>
      <c r="O1788">
        <v>121.196437840526</v>
      </c>
      <c r="P1788">
        <v>20.103270022350799</v>
      </c>
      <c r="Q1788">
        <v>5.2284623527333798</v>
      </c>
      <c r="R1788">
        <v>37.675723687779303</v>
      </c>
      <c r="S1788">
        <v>453.82683933095501</v>
      </c>
      <c r="T1788">
        <v>0</v>
      </c>
      <c r="U1788">
        <v>0</v>
      </c>
      <c r="V1788">
        <v>11.8348868824503</v>
      </c>
      <c r="W1788">
        <v>280.23809369644698</v>
      </c>
    </row>
    <row r="1789" spans="1:23" x14ac:dyDescent="0.3">
      <c r="A1789" t="s">
        <v>379</v>
      </c>
      <c r="B1789" t="s">
        <v>15</v>
      </c>
      <c r="C1789" t="s">
        <v>29</v>
      </c>
      <c r="D1789" t="s">
        <v>336</v>
      </c>
      <c r="E1789" t="s">
        <v>70</v>
      </c>
      <c r="F1789">
        <v>21.420823198191499</v>
      </c>
      <c r="G1789">
        <v>20.8247478916898</v>
      </c>
      <c r="H1789">
        <v>0.97023812928351805</v>
      </c>
      <c r="I1789">
        <v>0.39659461841764798</v>
      </c>
      <c r="J1789">
        <v>1.3268176175011701</v>
      </c>
      <c r="K1789">
        <v>68.213786985034602</v>
      </c>
      <c r="L1789">
        <v>9.1929927846722798E-2</v>
      </c>
      <c r="M1789">
        <v>3.2945664050386601</v>
      </c>
      <c r="N1789">
        <v>19.0449450241044</v>
      </c>
      <c r="O1789">
        <v>125.751671043626</v>
      </c>
      <c r="P1789">
        <v>20.032103082469799</v>
      </c>
      <c r="Q1789">
        <v>5.2164577375613304</v>
      </c>
      <c r="R1789">
        <v>37.534659721374602</v>
      </c>
      <c r="S1789">
        <v>453.82683933095501</v>
      </c>
      <c r="T1789">
        <v>0</v>
      </c>
      <c r="U1789">
        <v>0</v>
      </c>
      <c r="V1789">
        <v>13.5366059222298</v>
      </c>
      <c r="W1789">
        <v>285.57262411532901</v>
      </c>
    </row>
    <row r="1790" spans="1:23" x14ac:dyDescent="0.3">
      <c r="A1790" t="s">
        <v>379</v>
      </c>
      <c r="B1790" t="s">
        <v>15</v>
      </c>
      <c r="C1790" t="s">
        <v>29</v>
      </c>
      <c r="D1790" t="s">
        <v>336</v>
      </c>
      <c r="E1790" t="s">
        <v>71</v>
      </c>
      <c r="F1790">
        <v>20.218056084889898</v>
      </c>
      <c r="G1790">
        <v>19.628098293832799</v>
      </c>
      <c r="H1790">
        <v>0.99818686095442299</v>
      </c>
      <c r="I1790">
        <v>0.38883238883043703</v>
      </c>
      <c r="J1790">
        <v>1.1817988816434699</v>
      </c>
      <c r="K1790">
        <v>67.560812341137904</v>
      </c>
      <c r="L1790">
        <v>0.102670737982119</v>
      </c>
      <c r="M1790">
        <v>2.8371315250520999</v>
      </c>
      <c r="N1790">
        <v>17.116417865543099</v>
      </c>
      <c r="O1790">
        <v>109.728002919071</v>
      </c>
      <c r="P1790">
        <v>20.4511416961256</v>
      </c>
      <c r="Q1790">
        <v>5.3054944843177996</v>
      </c>
      <c r="R1790">
        <v>38.343567655993098</v>
      </c>
      <c r="S1790">
        <v>453.82683933095501</v>
      </c>
      <c r="T1790">
        <v>0</v>
      </c>
      <c r="U1790">
        <v>0</v>
      </c>
      <c r="V1790">
        <v>13.951425060418901</v>
      </c>
      <c r="W1790">
        <v>267.45933522123102</v>
      </c>
    </row>
    <row r="1791" spans="1:23" x14ac:dyDescent="0.3">
      <c r="A1791" t="s">
        <v>379</v>
      </c>
      <c r="B1791" t="s">
        <v>15</v>
      </c>
      <c r="C1791" t="s">
        <v>29</v>
      </c>
      <c r="D1791" t="s">
        <v>337</v>
      </c>
      <c r="E1791" t="s">
        <v>72</v>
      </c>
      <c r="F1791">
        <v>18.215813153832801</v>
      </c>
      <c r="G1791">
        <v>17.6736296689336</v>
      </c>
      <c r="H1791">
        <v>1.1777302845781701</v>
      </c>
      <c r="I1791">
        <v>0.36900373276683501</v>
      </c>
      <c r="J1791">
        <v>1.0047403605787699</v>
      </c>
      <c r="K1791">
        <v>62.695480624943698</v>
      </c>
      <c r="L1791">
        <v>7.8650010107756907E-2</v>
      </c>
      <c r="M1791">
        <v>2.37333364572584</v>
      </c>
      <c r="N1791">
        <v>14.486708173833801</v>
      </c>
      <c r="O1791">
        <v>96.273812341409297</v>
      </c>
      <c r="P1791">
        <v>21.106624686337899</v>
      </c>
      <c r="Q1791">
        <v>5.2458445780370697</v>
      </c>
      <c r="R1791">
        <v>39.9909800574234</v>
      </c>
      <c r="S1791">
        <v>416.26476561977501</v>
      </c>
      <c r="T1791">
        <v>0</v>
      </c>
      <c r="U1791">
        <v>0</v>
      </c>
      <c r="V1791">
        <v>16.466362701598101</v>
      </c>
      <c r="W1791">
        <v>241.08025701046699</v>
      </c>
    </row>
    <row r="1792" spans="1:23" x14ac:dyDescent="0.3">
      <c r="A1792" t="s">
        <v>379</v>
      </c>
      <c r="B1792" t="s">
        <v>15</v>
      </c>
      <c r="C1792" t="s">
        <v>29</v>
      </c>
      <c r="D1792" t="s">
        <v>337</v>
      </c>
      <c r="E1792" t="s">
        <v>73</v>
      </c>
      <c r="F1792">
        <v>20.2486018856649</v>
      </c>
      <c r="G1792">
        <v>19.6928772756293</v>
      </c>
      <c r="H1792">
        <v>1.4372658315173701</v>
      </c>
      <c r="I1792">
        <v>0.40403278284264899</v>
      </c>
      <c r="J1792">
        <v>1.1568270343756299</v>
      </c>
      <c r="K1792">
        <v>68.437953343629005</v>
      </c>
      <c r="L1792">
        <v>6.6036269896854904E-2</v>
      </c>
      <c r="M1792">
        <v>2.7765248008097601</v>
      </c>
      <c r="N1792">
        <v>16.599905490777498</v>
      </c>
      <c r="O1792">
        <v>111.841750690941</v>
      </c>
      <c r="P1792">
        <v>22.7743055376576</v>
      </c>
      <c r="Q1792">
        <v>5.6673299127007004</v>
      </c>
      <c r="R1792">
        <v>43.142411430355303</v>
      </c>
      <c r="S1792">
        <v>416.26476561977501</v>
      </c>
      <c r="T1792">
        <v>0</v>
      </c>
      <c r="U1792">
        <v>0</v>
      </c>
      <c r="V1792">
        <v>20.0576990098699</v>
      </c>
      <c r="W1792">
        <v>270.60983146841897</v>
      </c>
    </row>
    <row r="1793" spans="1:23" x14ac:dyDescent="0.3">
      <c r="A1793" t="s">
        <v>379</v>
      </c>
      <c r="B1793" t="s">
        <v>15</v>
      </c>
      <c r="C1793" t="s">
        <v>29</v>
      </c>
      <c r="D1793" t="s">
        <v>337</v>
      </c>
      <c r="E1793" t="s">
        <v>74</v>
      </c>
      <c r="F1793">
        <v>20.682589131529301</v>
      </c>
      <c r="G1793">
        <v>20.124666891461601</v>
      </c>
      <c r="H1793">
        <v>1.5474514560742201</v>
      </c>
      <c r="I1793">
        <v>0.40750656166675397</v>
      </c>
      <c r="J1793">
        <v>1.2024369859367301</v>
      </c>
      <c r="K1793">
        <v>68.867586512861095</v>
      </c>
      <c r="L1793">
        <v>6.9982419718679204E-2</v>
      </c>
      <c r="M1793">
        <v>2.9088741205520501</v>
      </c>
      <c r="N1793">
        <v>17.187039660198</v>
      </c>
      <c r="O1793">
        <v>116.701173119443</v>
      </c>
      <c r="P1793">
        <v>22.737593668849399</v>
      </c>
      <c r="Q1793">
        <v>5.6642197044577101</v>
      </c>
      <c r="R1793">
        <v>43.065686064481604</v>
      </c>
      <c r="S1793">
        <v>416.26476561977501</v>
      </c>
      <c r="T1793">
        <v>0</v>
      </c>
      <c r="U1793">
        <v>0</v>
      </c>
      <c r="V1793">
        <v>21.558306921021298</v>
      </c>
      <c r="W1793">
        <v>276.75744508366603</v>
      </c>
    </row>
    <row r="1794" spans="1:23" x14ac:dyDescent="0.3">
      <c r="A1794" t="s">
        <v>379</v>
      </c>
      <c r="B1794" t="s">
        <v>15</v>
      </c>
      <c r="C1794" t="s">
        <v>29</v>
      </c>
      <c r="D1794" t="s">
        <v>337</v>
      </c>
      <c r="E1794" t="s">
        <v>75</v>
      </c>
      <c r="F1794">
        <v>19.0127723025244</v>
      </c>
      <c r="G1794">
        <v>18.464193528198301</v>
      </c>
      <c r="H1794">
        <v>1.48564363953456</v>
      </c>
      <c r="I1794">
        <v>0.38896436705287601</v>
      </c>
      <c r="J1794">
        <v>1.04423040847612</v>
      </c>
      <c r="K1794">
        <v>66.124271644135405</v>
      </c>
      <c r="L1794">
        <v>7.2564423481706206E-2</v>
      </c>
      <c r="M1794">
        <v>2.46495141522258</v>
      </c>
      <c r="N1794">
        <v>15.132991017833501</v>
      </c>
      <c r="O1794">
        <v>100.22826503059299</v>
      </c>
      <c r="P1794">
        <v>22.340314692835999</v>
      </c>
      <c r="Q1794">
        <v>5.5490614380642098</v>
      </c>
      <c r="R1794">
        <v>42.332523378719301</v>
      </c>
      <c r="S1794">
        <v>416.26476561977501</v>
      </c>
      <c r="T1794">
        <v>0</v>
      </c>
      <c r="U1794">
        <v>0</v>
      </c>
      <c r="V1794">
        <v>20.707853842444901</v>
      </c>
      <c r="W1794">
        <v>252.96933318237399</v>
      </c>
    </row>
    <row r="1795" spans="1:23" x14ac:dyDescent="0.3">
      <c r="A1795" t="s">
        <v>379</v>
      </c>
      <c r="B1795" t="s">
        <v>15</v>
      </c>
      <c r="C1795" t="s">
        <v>29</v>
      </c>
      <c r="D1795" t="s">
        <v>338</v>
      </c>
      <c r="E1795" t="s">
        <v>76</v>
      </c>
      <c r="F1795">
        <v>17.503501727706201</v>
      </c>
      <c r="G1795">
        <v>16.994427480475199</v>
      </c>
      <c r="H1795">
        <v>1.6728483002381</v>
      </c>
      <c r="I1795">
        <v>0.380665979181954</v>
      </c>
      <c r="J1795">
        <v>0.96829502373885701</v>
      </c>
      <c r="K1795">
        <v>61.8691440415218</v>
      </c>
      <c r="L1795">
        <v>9.5498172468654996E-2</v>
      </c>
      <c r="M1795">
        <v>2.0689368433817399</v>
      </c>
      <c r="N1795">
        <v>13.169538442970101</v>
      </c>
      <c r="O1795">
        <v>89.364001916390293</v>
      </c>
      <c r="P1795">
        <v>18.773186184334101</v>
      </c>
      <c r="Q1795">
        <v>4.6832669709661099</v>
      </c>
      <c r="R1795">
        <v>35.460253847822202</v>
      </c>
      <c r="S1795">
        <v>381.08550208304098</v>
      </c>
      <c r="T1795">
        <v>0</v>
      </c>
      <c r="U1795">
        <v>0</v>
      </c>
      <c r="V1795">
        <v>23.215830880858</v>
      </c>
      <c r="W1795">
        <v>229.69468449830899</v>
      </c>
    </row>
    <row r="1796" spans="1:23" x14ac:dyDescent="0.3">
      <c r="A1796" t="s">
        <v>379</v>
      </c>
      <c r="B1796" t="s">
        <v>15</v>
      </c>
      <c r="C1796" t="s">
        <v>29</v>
      </c>
      <c r="D1796" t="s">
        <v>338</v>
      </c>
      <c r="E1796" t="s">
        <v>77</v>
      </c>
      <c r="F1796">
        <v>19.607539875402601</v>
      </c>
      <c r="G1796">
        <v>19.0841813041318</v>
      </c>
      <c r="H1796">
        <v>2.0151714712520601</v>
      </c>
      <c r="I1796">
        <v>0.41912422190917098</v>
      </c>
      <c r="J1796">
        <v>1.1144696564922001</v>
      </c>
      <c r="K1796">
        <v>68.069227338364499</v>
      </c>
      <c r="L1796">
        <v>7.1274372743266506E-2</v>
      </c>
      <c r="M1796">
        <v>2.4633031107189298</v>
      </c>
      <c r="N1796">
        <v>15.322498431860099</v>
      </c>
      <c r="O1796">
        <v>105.555095194556</v>
      </c>
      <c r="P1796">
        <v>20.431005116522101</v>
      </c>
      <c r="Q1796">
        <v>5.1029446736100201</v>
      </c>
      <c r="R1796">
        <v>38.584466321988501</v>
      </c>
      <c r="S1796">
        <v>381.08550208304098</v>
      </c>
      <c r="T1796">
        <v>0</v>
      </c>
      <c r="U1796">
        <v>0</v>
      </c>
      <c r="V1796">
        <v>27.924958612003799</v>
      </c>
      <c r="W1796">
        <v>261.06087314132202</v>
      </c>
    </row>
    <row r="1797" spans="1:23" x14ac:dyDescent="0.3">
      <c r="A1797" t="s">
        <v>379</v>
      </c>
      <c r="B1797" t="s">
        <v>15</v>
      </c>
      <c r="C1797" t="s">
        <v>29</v>
      </c>
      <c r="D1797" t="s">
        <v>338</v>
      </c>
      <c r="E1797" t="s">
        <v>78</v>
      </c>
      <c r="F1797">
        <v>19.939529398196001</v>
      </c>
      <c r="G1797">
        <v>19.414632153893098</v>
      </c>
      <c r="H1797">
        <v>2.0815452927078999</v>
      </c>
      <c r="I1797">
        <v>0.421047541205676</v>
      </c>
      <c r="J1797">
        <v>1.1512194214409099</v>
      </c>
      <c r="K1797">
        <v>68.275108166968494</v>
      </c>
      <c r="L1797">
        <v>8.3047548756743306E-2</v>
      </c>
      <c r="M1797">
        <v>2.5561754232915099</v>
      </c>
      <c r="N1797">
        <v>15.735897203764299</v>
      </c>
      <c r="O1797">
        <v>109.09966996153101</v>
      </c>
      <c r="P1797">
        <v>20.369788127602501</v>
      </c>
      <c r="Q1797">
        <v>5.0933521545202201</v>
      </c>
      <c r="R1797">
        <v>38.462093962321198</v>
      </c>
      <c r="S1797">
        <v>381.08550208304098</v>
      </c>
      <c r="T1797">
        <v>0</v>
      </c>
      <c r="U1797">
        <v>0</v>
      </c>
      <c r="V1797">
        <v>28.823575275241399</v>
      </c>
      <c r="W1797">
        <v>265.42790325769403</v>
      </c>
    </row>
    <row r="1798" spans="1:23" x14ac:dyDescent="0.3">
      <c r="A1798" t="s">
        <v>379</v>
      </c>
      <c r="B1798" t="s">
        <v>15</v>
      </c>
      <c r="C1798" t="s">
        <v>29</v>
      </c>
      <c r="D1798" t="s">
        <v>338</v>
      </c>
      <c r="E1798" t="s">
        <v>79</v>
      </c>
      <c r="F1798">
        <v>18.756995598565901</v>
      </c>
      <c r="G1798">
        <v>18.2372145491432</v>
      </c>
      <c r="H1798">
        <v>1.9151435862861399</v>
      </c>
      <c r="I1798">
        <v>0.415330420941113</v>
      </c>
      <c r="J1798">
        <v>1.02260663536793</v>
      </c>
      <c r="K1798">
        <v>67.556968714796497</v>
      </c>
      <c r="L1798">
        <v>8.5200949558150205E-2</v>
      </c>
      <c r="M1798">
        <v>2.1937122885036699</v>
      </c>
      <c r="N1798">
        <v>14.117635802149</v>
      </c>
      <c r="O1798">
        <v>95.199540104439095</v>
      </c>
      <c r="P1798">
        <v>20.6207586408641</v>
      </c>
      <c r="Q1798">
        <v>5.1381735216478104</v>
      </c>
      <c r="R1798">
        <v>38.957225458500702</v>
      </c>
      <c r="S1798">
        <v>381.08550208304098</v>
      </c>
      <c r="T1798">
        <v>0</v>
      </c>
      <c r="U1798">
        <v>0</v>
      </c>
      <c r="V1798">
        <v>26.5397606103685</v>
      </c>
      <c r="W1798">
        <v>248.367956168521</v>
      </c>
    </row>
    <row r="1799" spans="1:23" x14ac:dyDescent="0.3">
      <c r="A1799" t="s">
        <v>379</v>
      </c>
      <c r="B1799" t="s">
        <v>15</v>
      </c>
      <c r="C1799" t="s">
        <v>29</v>
      </c>
      <c r="D1799" t="s">
        <v>339</v>
      </c>
      <c r="E1799" t="s">
        <v>80</v>
      </c>
      <c r="F1799">
        <v>17.682616516741199</v>
      </c>
      <c r="G1799">
        <v>17.2018695605685</v>
      </c>
      <c r="H1799">
        <v>1.82258602223678</v>
      </c>
      <c r="I1799">
        <v>0.42562710131557702</v>
      </c>
      <c r="J1799">
        <v>0.93497653585765095</v>
      </c>
      <c r="K1799">
        <v>62.555967655088502</v>
      </c>
      <c r="L1799">
        <v>7.7203065655443007E-2</v>
      </c>
      <c r="M1799">
        <v>1.8266421963358801</v>
      </c>
      <c r="N1799">
        <v>12.013590348039401</v>
      </c>
      <c r="O1799">
        <v>82.567720721898993</v>
      </c>
      <c r="P1799">
        <v>19.358454413958601</v>
      </c>
      <c r="Q1799">
        <v>4.7129124292924303</v>
      </c>
      <c r="R1799">
        <v>36.706301575774702</v>
      </c>
      <c r="S1799">
        <v>341.77643132002402</v>
      </c>
      <c r="T1799">
        <v>0</v>
      </c>
      <c r="U1799">
        <v>0</v>
      </c>
      <c r="V1799">
        <v>25.3339856154812</v>
      </c>
      <c r="W1799">
        <v>233.144602408515</v>
      </c>
    </row>
    <row r="1800" spans="1:23" x14ac:dyDescent="0.3">
      <c r="A1800" t="s">
        <v>379</v>
      </c>
      <c r="B1800" t="s">
        <v>15</v>
      </c>
      <c r="C1800" t="s">
        <v>29</v>
      </c>
      <c r="D1800" t="s">
        <v>339</v>
      </c>
      <c r="E1800" t="s">
        <v>81</v>
      </c>
      <c r="F1800">
        <v>19.470317521439799</v>
      </c>
      <c r="G1800">
        <v>18.9780210531184</v>
      </c>
      <c r="H1800">
        <v>2.3306268171021398</v>
      </c>
      <c r="I1800">
        <v>0.455641020731748</v>
      </c>
      <c r="J1800">
        <v>1.06339880383942</v>
      </c>
      <c r="K1800">
        <v>66.985531909785607</v>
      </c>
      <c r="L1800">
        <v>7.2937743244743197E-2</v>
      </c>
      <c r="M1800">
        <v>2.1530586150842801</v>
      </c>
      <c r="N1800">
        <v>13.747159377020701</v>
      </c>
      <c r="O1800">
        <v>96.304340331316098</v>
      </c>
      <c r="P1800">
        <v>20.476245388499699</v>
      </c>
      <c r="Q1800">
        <v>4.9936927588284696</v>
      </c>
      <c r="R1800">
        <v>38.815557229978097</v>
      </c>
      <c r="S1800">
        <v>341.77643132002402</v>
      </c>
      <c r="T1800">
        <v>0</v>
      </c>
      <c r="U1800">
        <v>0</v>
      </c>
      <c r="V1800">
        <v>32.3300867276444</v>
      </c>
      <c r="W1800">
        <v>259.20204564569099</v>
      </c>
    </row>
    <row r="1801" spans="1:23" x14ac:dyDescent="0.3">
      <c r="A1801" t="s">
        <v>379</v>
      </c>
      <c r="B1801" t="s">
        <v>15</v>
      </c>
      <c r="C1801" t="s">
        <v>29</v>
      </c>
      <c r="D1801" t="s">
        <v>339</v>
      </c>
      <c r="E1801" t="s">
        <v>177</v>
      </c>
      <c r="F1801">
        <v>19.807551772438401</v>
      </c>
      <c r="G1801">
        <v>19.3146982530359</v>
      </c>
      <c r="H1801">
        <v>2.6993166875658998</v>
      </c>
      <c r="I1801">
        <v>0.453289188341093</v>
      </c>
      <c r="J1801">
        <v>1.10555189900353</v>
      </c>
      <c r="K1801">
        <v>66.614165965437394</v>
      </c>
      <c r="L1801">
        <v>8.0875445000450102E-2</v>
      </c>
      <c r="M1801">
        <v>2.2844806969819902</v>
      </c>
      <c r="N1801">
        <v>14.3138445157078</v>
      </c>
      <c r="O1801">
        <v>101.509281697798</v>
      </c>
      <c r="P1801">
        <v>20.1716005406318</v>
      </c>
      <c r="Q1801">
        <v>4.9268654620676902</v>
      </c>
      <c r="R1801">
        <v>38.229211044786403</v>
      </c>
      <c r="S1801">
        <v>341.77643132002402</v>
      </c>
      <c r="T1801">
        <v>0</v>
      </c>
      <c r="U1801">
        <v>0</v>
      </c>
      <c r="V1801">
        <v>37.3937946439288</v>
      </c>
      <c r="W1801">
        <v>264.63588043424301</v>
      </c>
    </row>
    <row r="1802" spans="1:23" x14ac:dyDescent="0.3">
      <c r="A1802" t="s">
        <v>379</v>
      </c>
      <c r="B1802" t="s">
        <v>15</v>
      </c>
      <c r="C1802" t="s">
        <v>29</v>
      </c>
      <c r="D1802" t="s">
        <v>339</v>
      </c>
      <c r="E1802" t="s">
        <v>178</v>
      </c>
      <c r="F1802">
        <v>18.845914014903901</v>
      </c>
      <c r="G1802">
        <v>18.3559507815391</v>
      </c>
      <c r="H1802">
        <v>2.4146517149691999</v>
      </c>
      <c r="I1802">
        <v>0.45323302862685999</v>
      </c>
      <c r="J1802">
        <v>1.0028589092386899</v>
      </c>
      <c r="K1802">
        <v>66.5880329897455</v>
      </c>
      <c r="L1802">
        <v>8.2950861484029595E-2</v>
      </c>
      <c r="M1802">
        <v>1.98308027607486</v>
      </c>
      <c r="N1802">
        <v>12.965123362979</v>
      </c>
      <c r="O1802">
        <v>89.456065886674907</v>
      </c>
      <c r="P1802">
        <v>20.572151702998902</v>
      </c>
      <c r="Q1802">
        <v>5.0090997339013299</v>
      </c>
      <c r="R1802">
        <v>39.006816818372101</v>
      </c>
      <c r="S1802">
        <v>341.77643132002402</v>
      </c>
      <c r="T1802">
        <v>0</v>
      </c>
      <c r="U1802">
        <v>0</v>
      </c>
      <c r="V1802">
        <v>33.467930538946497</v>
      </c>
      <c r="W1802">
        <v>250.21356503718999</v>
      </c>
    </row>
    <row r="1803" spans="1:23" x14ac:dyDescent="0.3">
      <c r="A1803" t="s">
        <v>379</v>
      </c>
      <c r="B1803" t="s">
        <v>15</v>
      </c>
      <c r="C1803" t="s">
        <v>29</v>
      </c>
      <c r="D1803" t="s">
        <v>340</v>
      </c>
      <c r="E1803" t="s">
        <v>192</v>
      </c>
      <c r="F1803">
        <v>16.430643656803198</v>
      </c>
      <c r="G1803">
        <v>15.9848789486659</v>
      </c>
      <c r="H1803">
        <v>2.59965596721239</v>
      </c>
      <c r="I1803">
        <v>0.451062881003708</v>
      </c>
      <c r="J1803">
        <v>0.95132452574542303</v>
      </c>
      <c r="K1803">
        <v>58.344686642518496</v>
      </c>
      <c r="L1803">
        <v>9.2393405509662602E-2</v>
      </c>
      <c r="M1803">
        <v>1.6867836656628901</v>
      </c>
      <c r="N1803">
        <v>11.4945227047376</v>
      </c>
      <c r="O1803">
        <v>80.1182286393759</v>
      </c>
      <c r="P1803">
        <v>18.544802389984799</v>
      </c>
      <c r="Q1803">
        <v>4.4482691093371196</v>
      </c>
      <c r="R1803">
        <v>35.246528093653403</v>
      </c>
      <c r="S1803">
        <v>299.595957950382</v>
      </c>
      <c r="T1803">
        <v>0</v>
      </c>
      <c r="U1803">
        <v>0</v>
      </c>
      <c r="V1803">
        <v>36.198344389420903</v>
      </c>
      <c r="W1803">
        <v>216.57839315713599</v>
      </c>
    </row>
    <row r="1804" spans="1:23" x14ac:dyDescent="0.3">
      <c r="A1804" t="s">
        <v>379</v>
      </c>
      <c r="B1804" t="s">
        <v>15</v>
      </c>
      <c r="C1804" t="s">
        <v>29</v>
      </c>
      <c r="D1804" t="s">
        <v>340</v>
      </c>
      <c r="E1804" t="s">
        <v>194</v>
      </c>
      <c r="F1804">
        <v>18.3239097811059</v>
      </c>
      <c r="G1804">
        <v>17.862217891084999</v>
      </c>
      <c r="H1804">
        <v>2.9509830954001601</v>
      </c>
      <c r="I1804">
        <v>0.498507528138457</v>
      </c>
      <c r="J1804">
        <v>1.0711227540658601</v>
      </c>
      <c r="K1804">
        <v>64.550977148967306</v>
      </c>
      <c r="L1804">
        <v>8.1234257171751104E-2</v>
      </c>
      <c r="M1804">
        <v>1.94910081860398</v>
      </c>
      <c r="N1804">
        <v>13.1497273794695</v>
      </c>
      <c r="O1804">
        <v>92.420031386101996</v>
      </c>
      <c r="P1804">
        <v>20.418338553907699</v>
      </c>
      <c r="Q1804">
        <v>4.8989626373614996</v>
      </c>
      <c r="R1804">
        <v>38.805880339699797</v>
      </c>
      <c r="S1804">
        <v>299.595957950382</v>
      </c>
      <c r="T1804">
        <v>0</v>
      </c>
      <c r="U1804">
        <v>0</v>
      </c>
      <c r="V1804">
        <v>41.074013522889601</v>
      </c>
      <c r="W1804">
        <v>244.27740010673099</v>
      </c>
    </row>
    <row r="1805" spans="1:23" x14ac:dyDescent="0.3">
      <c r="A1805" t="s">
        <v>379</v>
      </c>
      <c r="B1805" t="s">
        <v>15</v>
      </c>
      <c r="C1805" t="s">
        <v>29</v>
      </c>
      <c r="D1805" t="s">
        <v>340</v>
      </c>
      <c r="E1805" t="s">
        <v>196</v>
      </c>
      <c r="F1805">
        <v>18.825282722705499</v>
      </c>
      <c r="G1805">
        <v>18.359725736359401</v>
      </c>
      <c r="H1805">
        <v>2.87946638797469</v>
      </c>
      <c r="I1805">
        <v>0.51016730807222199</v>
      </c>
      <c r="J1805">
        <v>1.0988104198766599</v>
      </c>
      <c r="K1805">
        <v>66.063522644992005</v>
      </c>
      <c r="L1805">
        <v>8.6203900269853598E-2</v>
      </c>
      <c r="M1805">
        <v>2.0215818362446099</v>
      </c>
      <c r="N1805">
        <v>13.616519610784399</v>
      </c>
      <c r="O1805">
        <v>95.901410751895895</v>
      </c>
      <c r="P1805">
        <v>20.860169631102501</v>
      </c>
      <c r="Q1805">
        <v>5.0054889265126299</v>
      </c>
      <c r="R1805">
        <v>39.644986092778197</v>
      </c>
      <c r="S1805">
        <v>299.595957950382</v>
      </c>
      <c r="T1805">
        <v>0</v>
      </c>
      <c r="U1805">
        <v>0</v>
      </c>
      <c r="V1805">
        <v>40.084535631299502</v>
      </c>
      <c r="W1805">
        <v>251.55786432289199</v>
      </c>
    </row>
    <row r="1806" spans="1:23" x14ac:dyDescent="0.3">
      <c r="A1806" t="s">
        <v>379</v>
      </c>
      <c r="B1806" t="s">
        <v>15</v>
      </c>
      <c r="C1806" t="s">
        <v>29</v>
      </c>
      <c r="D1806" t="s">
        <v>340</v>
      </c>
      <c r="E1806" t="s">
        <v>198</v>
      </c>
      <c r="F1806">
        <v>17.836413733862202</v>
      </c>
      <c r="G1806">
        <v>17.374868032729101</v>
      </c>
      <c r="H1806">
        <v>3.1438875591278301</v>
      </c>
      <c r="I1806">
        <v>0.50583600956103203</v>
      </c>
      <c r="J1806">
        <v>0.99654288032148897</v>
      </c>
      <c r="K1806">
        <v>65.311047625979498</v>
      </c>
      <c r="L1806">
        <v>9.1912846265454706E-2</v>
      </c>
      <c r="M1806">
        <v>1.7481222755349699</v>
      </c>
      <c r="N1806">
        <v>12.252323218375199</v>
      </c>
      <c r="O1806">
        <v>83.909188737165707</v>
      </c>
      <c r="P1806">
        <v>20.9792150311666</v>
      </c>
      <c r="Q1806">
        <v>5.0219283672795498</v>
      </c>
      <c r="R1806">
        <v>39.885598371358697</v>
      </c>
      <c r="S1806">
        <v>299.595957950382</v>
      </c>
      <c r="T1806">
        <v>0</v>
      </c>
      <c r="U1806">
        <v>0</v>
      </c>
      <c r="V1806">
        <v>43.766653606858704</v>
      </c>
      <c r="W1806">
        <v>235.69273957019499</v>
      </c>
    </row>
    <row r="1807" spans="1:23" x14ac:dyDescent="0.3">
      <c r="A1807" t="s">
        <v>379</v>
      </c>
      <c r="B1807" t="s">
        <v>15</v>
      </c>
      <c r="C1807" t="s">
        <v>29</v>
      </c>
      <c r="D1807" t="s">
        <v>341</v>
      </c>
      <c r="E1807" t="s">
        <v>199</v>
      </c>
      <c r="F1807">
        <v>15.9420872425758</v>
      </c>
      <c r="G1807">
        <v>15.539855975206599</v>
      </c>
      <c r="H1807">
        <v>2.98911442908897</v>
      </c>
      <c r="I1807">
        <v>0.48150962800532499</v>
      </c>
      <c r="J1807">
        <v>0.93755573508976797</v>
      </c>
      <c r="K1807">
        <v>55.240618923354901</v>
      </c>
      <c r="L1807">
        <v>7.9468491221617699E-2</v>
      </c>
      <c r="M1807">
        <v>1.57790547449313</v>
      </c>
      <c r="N1807">
        <v>10.7314632070026</v>
      </c>
      <c r="O1807">
        <v>75.169402271080401</v>
      </c>
      <c r="P1807">
        <v>18.849742244751301</v>
      </c>
      <c r="Q1807">
        <v>4.4444243443116802</v>
      </c>
      <c r="R1807">
        <v>35.922392718287597</v>
      </c>
      <c r="S1807">
        <v>248.37965536525499</v>
      </c>
      <c r="T1807">
        <v>0</v>
      </c>
      <c r="U1807">
        <v>0</v>
      </c>
      <c r="V1807">
        <v>41.7071985104253</v>
      </c>
      <c r="W1807">
        <v>210.30396712209799</v>
      </c>
    </row>
    <row r="1808" spans="1:23" x14ac:dyDescent="0.3">
      <c r="A1808" t="s">
        <v>379</v>
      </c>
      <c r="B1808" t="s">
        <v>15</v>
      </c>
      <c r="C1808" t="s">
        <v>29</v>
      </c>
      <c r="D1808" t="s">
        <v>341</v>
      </c>
      <c r="E1808" t="s">
        <v>203</v>
      </c>
      <c r="F1808">
        <v>17.844158779385701</v>
      </c>
      <c r="G1808">
        <v>17.4258732076642</v>
      </c>
      <c r="H1808">
        <v>3.2455861321485999</v>
      </c>
      <c r="I1808">
        <v>0.52859001650956705</v>
      </c>
      <c r="J1808">
        <v>1.06534149933178</v>
      </c>
      <c r="K1808">
        <v>60.793203517177098</v>
      </c>
      <c r="L1808">
        <v>6.5247682791043898E-2</v>
      </c>
      <c r="M1808">
        <v>1.8510710537569099</v>
      </c>
      <c r="N1808">
        <v>12.4152045420612</v>
      </c>
      <c r="O1808">
        <v>88.113514791200799</v>
      </c>
      <c r="P1808">
        <v>20.585910195936901</v>
      </c>
      <c r="Q1808">
        <v>4.8570306229554703</v>
      </c>
      <c r="R1808">
        <v>39.2271875613257</v>
      </c>
      <c r="S1808">
        <v>248.37965536525499</v>
      </c>
      <c r="T1808">
        <v>0</v>
      </c>
      <c r="U1808">
        <v>0</v>
      </c>
      <c r="V1808">
        <v>45.263392394542599</v>
      </c>
      <c r="W1808">
        <v>238.06195264801499</v>
      </c>
    </row>
    <row r="1809" spans="1:23" x14ac:dyDescent="0.3">
      <c r="A1809" t="s">
        <v>379</v>
      </c>
      <c r="B1809" t="s">
        <v>15</v>
      </c>
      <c r="C1809" t="s">
        <v>29</v>
      </c>
      <c r="D1809" t="s">
        <v>341</v>
      </c>
      <c r="E1809" t="s">
        <v>207</v>
      </c>
      <c r="F1809">
        <v>18.107125585794002</v>
      </c>
      <c r="G1809">
        <v>17.6883836845189</v>
      </c>
      <c r="H1809">
        <v>3.3498159279663402</v>
      </c>
      <c r="I1809">
        <v>0.52832072779287997</v>
      </c>
      <c r="J1809">
        <v>1.084187608743</v>
      </c>
      <c r="K1809">
        <v>60.836747842273397</v>
      </c>
      <c r="L1809">
        <v>6.99068994116923E-2</v>
      </c>
      <c r="M1809">
        <v>1.9137380511139099</v>
      </c>
      <c r="N1809">
        <v>12.756728254798</v>
      </c>
      <c r="O1809">
        <v>91.127422380787195</v>
      </c>
      <c r="P1809">
        <v>20.499107727997199</v>
      </c>
      <c r="Q1809">
        <v>4.83978130255612</v>
      </c>
      <c r="R1809">
        <v>39.057947789649504</v>
      </c>
      <c r="S1809">
        <v>248.37965536525499</v>
      </c>
      <c r="T1809">
        <v>0</v>
      </c>
      <c r="U1809">
        <v>0</v>
      </c>
      <c r="V1809">
        <v>46.706158626581299</v>
      </c>
      <c r="W1809">
        <v>241.90757083383201</v>
      </c>
    </row>
    <row r="1810" spans="1:23" x14ac:dyDescent="0.3">
      <c r="A1810" t="s">
        <v>379</v>
      </c>
      <c r="B1810" t="s">
        <v>15</v>
      </c>
      <c r="C1810" t="s">
        <v>29</v>
      </c>
      <c r="D1810" t="s">
        <v>341</v>
      </c>
      <c r="E1810" t="s">
        <v>209</v>
      </c>
      <c r="F1810">
        <v>16.909466421921898</v>
      </c>
      <c r="G1810">
        <v>16.497237948668701</v>
      </c>
      <c r="H1810">
        <v>3.6611043058268899</v>
      </c>
      <c r="I1810">
        <v>0.51497145670352895</v>
      </c>
      <c r="J1810">
        <v>0.97790649505518301</v>
      </c>
      <c r="K1810">
        <v>59.0204936320862</v>
      </c>
      <c r="L1810">
        <v>7.6418221877961198E-2</v>
      </c>
      <c r="M1810">
        <v>1.6638833928115699</v>
      </c>
      <c r="N1810">
        <v>11.4347923447187</v>
      </c>
      <c r="O1810">
        <v>79.724330563804202</v>
      </c>
      <c r="P1810">
        <v>20.186027028510701</v>
      </c>
      <c r="Q1810">
        <v>4.7554950079386202</v>
      </c>
      <c r="R1810">
        <v>38.473724160626098</v>
      </c>
      <c r="S1810">
        <v>248.37965536525499</v>
      </c>
      <c r="T1810">
        <v>0</v>
      </c>
      <c r="U1810">
        <v>0</v>
      </c>
      <c r="V1810">
        <v>51.045422390134902</v>
      </c>
      <c r="W1810">
        <v>224.41003467619299</v>
      </c>
    </row>
    <row r="1811" spans="1:23" x14ac:dyDescent="0.3">
      <c r="A1811" t="s">
        <v>379</v>
      </c>
      <c r="B1811" t="s">
        <v>15</v>
      </c>
      <c r="C1811" t="s">
        <v>29</v>
      </c>
      <c r="D1811" t="s">
        <v>342</v>
      </c>
      <c r="E1811" t="s">
        <v>249</v>
      </c>
      <c r="F1811">
        <v>15.307198720477301</v>
      </c>
      <c r="G1811">
        <v>14.9378033751297</v>
      </c>
      <c r="H1811">
        <v>3.66965072981652</v>
      </c>
      <c r="I1811">
        <v>0.515478835371596</v>
      </c>
      <c r="J1811">
        <v>0.94252561942242297</v>
      </c>
      <c r="K1811">
        <v>52.1748958232739</v>
      </c>
      <c r="L1811">
        <v>9.1161355207151198E-2</v>
      </c>
      <c r="M1811">
        <v>1.61184673311101</v>
      </c>
      <c r="N1811">
        <v>10.4423168478775</v>
      </c>
      <c r="O1811">
        <v>75.958457476102396</v>
      </c>
      <c r="P1811">
        <v>18.562642198543902</v>
      </c>
      <c r="Q1811">
        <v>4.32753158150134</v>
      </c>
      <c r="R1811">
        <v>35.442923372906797</v>
      </c>
      <c r="S1811">
        <v>206.40273663029001</v>
      </c>
      <c r="T1811">
        <v>0</v>
      </c>
      <c r="U1811">
        <v>0</v>
      </c>
      <c r="V1811">
        <v>51.1533637173833</v>
      </c>
      <c r="W1811">
        <v>202.06845802572599</v>
      </c>
    </row>
    <row r="1812" spans="1:23" x14ac:dyDescent="0.3">
      <c r="A1812" t="s">
        <v>379</v>
      </c>
      <c r="B1812" t="s">
        <v>15</v>
      </c>
      <c r="C1812" t="s">
        <v>29</v>
      </c>
      <c r="D1812" t="s">
        <v>342</v>
      </c>
      <c r="E1812" t="s">
        <v>259</v>
      </c>
      <c r="F1812">
        <v>17.422867660283401</v>
      </c>
      <c r="G1812">
        <v>17.031199089581701</v>
      </c>
      <c r="H1812">
        <v>4.5102473051572201</v>
      </c>
      <c r="I1812">
        <v>0.58382650630347299</v>
      </c>
      <c r="J1812">
        <v>1.09113606789472</v>
      </c>
      <c r="K1812">
        <v>59.212464648404499</v>
      </c>
      <c r="L1812">
        <v>7.9525829588619701E-2</v>
      </c>
      <c r="M1812">
        <v>1.9057322310479401</v>
      </c>
      <c r="N1812">
        <v>12.2139626868655</v>
      </c>
      <c r="O1812">
        <v>89.560462060609396</v>
      </c>
      <c r="P1812">
        <v>20.9846049743268</v>
      </c>
      <c r="Q1812">
        <v>4.89271538999252</v>
      </c>
      <c r="R1812">
        <v>40.066687362588503</v>
      </c>
      <c r="S1812">
        <v>206.40273663029001</v>
      </c>
      <c r="T1812">
        <v>0</v>
      </c>
      <c r="U1812">
        <v>0</v>
      </c>
      <c r="V1812">
        <v>62.803961644367199</v>
      </c>
      <c r="W1812">
        <v>232.75285009123999</v>
      </c>
    </row>
    <row r="1813" spans="1:23" x14ac:dyDescent="0.3">
      <c r="A1813" t="s">
        <v>379</v>
      </c>
      <c r="B1813" t="s">
        <v>15</v>
      </c>
      <c r="C1813" t="s">
        <v>29</v>
      </c>
      <c r="D1813" t="s">
        <v>342</v>
      </c>
      <c r="E1813" t="s">
        <v>260</v>
      </c>
      <c r="F1813">
        <v>17.9625151352834</v>
      </c>
      <c r="G1813">
        <v>17.568744994418498</v>
      </c>
      <c r="H1813">
        <v>4.2295743472490397</v>
      </c>
      <c r="I1813">
        <v>0.58678483081468902</v>
      </c>
      <c r="J1813">
        <v>1.13819371674112</v>
      </c>
      <c r="K1813">
        <v>59.688201017623001</v>
      </c>
      <c r="L1813">
        <v>8.52386014243256E-2</v>
      </c>
      <c r="M1813">
        <v>2.0165074766215199</v>
      </c>
      <c r="N1813">
        <v>12.799049831128899</v>
      </c>
      <c r="O1813">
        <v>94.861564538436497</v>
      </c>
      <c r="P1813">
        <v>20.992559456704999</v>
      </c>
      <c r="Q1813">
        <v>4.9006249187873197</v>
      </c>
      <c r="R1813">
        <v>40.074686798549997</v>
      </c>
      <c r="S1813">
        <v>206.40273663029001</v>
      </c>
      <c r="T1813">
        <v>0</v>
      </c>
      <c r="U1813">
        <v>0</v>
      </c>
      <c r="V1813">
        <v>58.912176708908802</v>
      </c>
      <c r="W1813">
        <v>240.44700670992</v>
      </c>
    </row>
    <row r="1814" spans="1:23" x14ac:dyDescent="0.3">
      <c r="A1814" t="s">
        <v>379</v>
      </c>
      <c r="B1814" t="s">
        <v>15</v>
      </c>
      <c r="C1814" t="s">
        <v>29</v>
      </c>
      <c r="D1814" t="s">
        <v>342</v>
      </c>
      <c r="E1814" t="s">
        <v>265</v>
      </c>
      <c r="F1814">
        <v>16.547400142465499</v>
      </c>
      <c r="G1814">
        <v>16.164117741349699</v>
      </c>
      <c r="H1814">
        <v>4.2278500471838703</v>
      </c>
      <c r="I1814">
        <v>0.55990432171536897</v>
      </c>
      <c r="J1814">
        <v>1.01803640110313</v>
      </c>
      <c r="K1814">
        <v>56.616353236416401</v>
      </c>
      <c r="L1814">
        <v>9.0228179445472095E-2</v>
      </c>
      <c r="M1814">
        <v>1.7373879397668099</v>
      </c>
      <c r="N1814">
        <v>11.3183699159068</v>
      </c>
      <c r="O1814">
        <v>82.226144157350603</v>
      </c>
      <c r="P1814">
        <v>20.174248719817701</v>
      </c>
      <c r="Q1814">
        <v>4.7013004424417897</v>
      </c>
      <c r="R1814">
        <v>38.522382385585402</v>
      </c>
      <c r="S1814">
        <v>206.40273663029001</v>
      </c>
      <c r="T1814">
        <v>0</v>
      </c>
      <c r="U1814">
        <v>0</v>
      </c>
      <c r="V1814">
        <v>58.880837231317102</v>
      </c>
      <c r="W1814">
        <v>219.96000052984201</v>
      </c>
    </row>
    <row r="1815" spans="1:23" x14ac:dyDescent="0.3">
      <c r="A1815" t="s">
        <v>379</v>
      </c>
      <c r="B1815" t="s">
        <v>15</v>
      </c>
      <c r="C1815" t="s">
        <v>29</v>
      </c>
      <c r="D1815" t="s">
        <v>343</v>
      </c>
      <c r="E1815" t="s">
        <v>266</v>
      </c>
      <c r="F1815">
        <v>14.814245780234</v>
      </c>
      <c r="G1815">
        <v>14.4864055368761</v>
      </c>
      <c r="H1815">
        <v>2.8889809903068699</v>
      </c>
      <c r="I1815">
        <v>0.50868683352435695</v>
      </c>
      <c r="J1815">
        <v>0.83756366051282405</v>
      </c>
      <c r="K1815">
        <v>44.762330968337899</v>
      </c>
      <c r="L1815">
        <v>6.7070688447721905E-2</v>
      </c>
      <c r="M1815">
        <v>1.2969300533655199</v>
      </c>
      <c r="N1815">
        <v>9.0919137670991095</v>
      </c>
      <c r="O1815">
        <v>65.1428770321249</v>
      </c>
      <c r="P1815">
        <v>17.4263121892374</v>
      </c>
      <c r="Q1815">
        <v>4.0312059083675704</v>
      </c>
      <c r="R1815">
        <v>33.304232953422499</v>
      </c>
      <c r="S1815">
        <v>169.58644997961201</v>
      </c>
      <c r="T1815">
        <v>0</v>
      </c>
      <c r="U1815">
        <v>0</v>
      </c>
      <c r="V1815">
        <v>40.192075025130002</v>
      </c>
      <c r="W1815">
        <v>196.46211665086199</v>
      </c>
    </row>
    <row r="1816" spans="1:23" x14ac:dyDescent="0.3">
      <c r="A1816" t="s">
        <v>379</v>
      </c>
      <c r="B1816" t="s">
        <v>15</v>
      </c>
      <c r="C1816" t="s">
        <v>29</v>
      </c>
      <c r="D1816" t="s">
        <v>343</v>
      </c>
      <c r="E1816" t="s">
        <v>267</v>
      </c>
      <c r="F1816">
        <v>16.8777275073457</v>
      </c>
      <c r="G1816">
        <v>16.528473634983001</v>
      </c>
      <c r="H1816">
        <v>3.5301566239297202</v>
      </c>
      <c r="I1816">
        <v>0.57598461321240801</v>
      </c>
      <c r="J1816">
        <v>0.96541071006366697</v>
      </c>
      <c r="K1816">
        <v>50.742274167431503</v>
      </c>
      <c r="L1816">
        <v>6.05699858723266E-2</v>
      </c>
      <c r="M1816">
        <v>1.5175698967227</v>
      </c>
      <c r="N1816">
        <v>10.5727243164591</v>
      </c>
      <c r="O1816">
        <v>76.344230911217707</v>
      </c>
      <c r="P1816">
        <v>19.7001064508217</v>
      </c>
      <c r="Q1816">
        <v>4.5577884017651602</v>
      </c>
      <c r="R1816">
        <v>37.649084350582399</v>
      </c>
      <c r="S1816">
        <v>169.58644997961201</v>
      </c>
      <c r="T1816">
        <v>0</v>
      </c>
      <c r="U1816">
        <v>0</v>
      </c>
      <c r="V1816">
        <v>49.051689711970802</v>
      </c>
      <c r="W1816">
        <v>226.222782113866</v>
      </c>
    </row>
    <row r="1817" spans="1:23" x14ac:dyDescent="0.3">
      <c r="A1817" t="s">
        <v>379</v>
      </c>
      <c r="B1817" t="s">
        <v>15</v>
      </c>
      <c r="C1817" t="s">
        <v>29</v>
      </c>
      <c r="D1817" t="s">
        <v>343</v>
      </c>
      <c r="E1817" t="s">
        <v>268</v>
      </c>
      <c r="F1817">
        <v>17.391595085015901</v>
      </c>
      <c r="G1817">
        <v>17.040401957328701</v>
      </c>
      <c r="H1817">
        <v>3.2684703117334299</v>
      </c>
      <c r="I1817">
        <v>0.578763472562562</v>
      </c>
      <c r="J1817">
        <v>1.00836990994424</v>
      </c>
      <c r="K1817">
        <v>51.165163545148197</v>
      </c>
      <c r="L1817">
        <v>6.4954361878162198E-2</v>
      </c>
      <c r="M1817">
        <v>1.61632935293615</v>
      </c>
      <c r="N1817">
        <v>11.1049713086033</v>
      </c>
      <c r="O1817">
        <v>81.308021099097303</v>
      </c>
      <c r="P1817">
        <v>19.707397706672801</v>
      </c>
      <c r="Q1817">
        <v>4.5650372094866203</v>
      </c>
      <c r="R1817">
        <v>37.656418054563098</v>
      </c>
      <c r="S1817">
        <v>169.58644997961201</v>
      </c>
      <c r="T1817">
        <v>0</v>
      </c>
      <c r="U1817">
        <v>0</v>
      </c>
      <c r="V1817">
        <v>45.414593650018404</v>
      </c>
      <c r="W1817">
        <v>233.56750222046901</v>
      </c>
    </row>
    <row r="1818" spans="1:23" x14ac:dyDescent="0.3">
      <c r="A1818" t="s">
        <v>379</v>
      </c>
      <c r="B1818" t="s">
        <v>15</v>
      </c>
      <c r="C1818" t="s">
        <v>29</v>
      </c>
      <c r="D1818" t="s">
        <v>343</v>
      </c>
      <c r="E1818" t="s">
        <v>270</v>
      </c>
      <c r="F1818">
        <v>16.0248972418112</v>
      </c>
      <c r="G1818">
        <v>15.6834009485548</v>
      </c>
      <c r="H1818">
        <v>3.3991659706247499</v>
      </c>
      <c r="I1818">
        <v>0.55270913771722596</v>
      </c>
      <c r="J1818">
        <v>0.90864006363244298</v>
      </c>
      <c r="K1818">
        <v>48.612258337050299</v>
      </c>
      <c r="L1818">
        <v>6.7050323348868304E-2</v>
      </c>
      <c r="M1818">
        <v>1.4111964744949701</v>
      </c>
      <c r="N1818">
        <v>9.9022836564826306</v>
      </c>
      <c r="O1818">
        <v>70.958344836388406</v>
      </c>
      <c r="P1818">
        <v>18.940047596685499</v>
      </c>
      <c r="Q1818">
        <v>4.3801476197343696</v>
      </c>
      <c r="R1818">
        <v>36.1986589685445</v>
      </c>
      <c r="S1818">
        <v>169.58644997961201</v>
      </c>
      <c r="T1818">
        <v>0</v>
      </c>
      <c r="U1818">
        <v>0</v>
      </c>
      <c r="V1818">
        <v>47.231064493985599</v>
      </c>
      <c r="W1818">
        <v>213.85432025732999</v>
      </c>
    </row>
    <row r="1819" spans="1:23" x14ac:dyDescent="0.3">
      <c r="A1819" t="s">
        <v>379</v>
      </c>
      <c r="B1819" t="s">
        <v>15</v>
      </c>
      <c r="C1819" t="s">
        <v>29</v>
      </c>
      <c r="D1819" t="s">
        <v>344</v>
      </c>
      <c r="E1819" t="s">
        <v>273</v>
      </c>
      <c r="F1819">
        <v>14.1569094714129</v>
      </c>
      <c r="G1819">
        <v>13.8573109858565</v>
      </c>
      <c r="H1819">
        <v>3.4377992054297901</v>
      </c>
      <c r="I1819">
        <v>0.51089200782890498</v>
      </c>
      <c r="J1819">
        <v>0.82077484874175699</v>
      </c>
      <c r="K1819">
        <v>41.143841802546099</v>
      </c>
      <c r="L1819">
        <v>6.4798043033395994E-2</v>
      </c>
      <c r="M1819">
        <v>1.2293899474357599</v>
      </c>
      <c r="N1819">
        <v>8.8267412547782094</v>
      </c>
      <c r="O1819">
        <v>64.138112837042698</v>
      </c>
      <c r="P1819">
        <v>17.077557204281799</v>
      </c>
      <c r="Q1819">
        <v>3.9238226350980798</v>
      </c>
      <c r="R1819">
        <v>32.6763633843482</v>
      </c>
      <c r="S1819">
        <v>141.23040771696799</v>
      </c>
      <c r="T1819">
        <v>0</v>
      </c>
      <c r="U1819">
        <v>0</v>
      </c>
      <c r="V1819">
        <v>47.849230431824097</v>
      </c>
      <c r="W1819">
        <v>187.84235655034001</v>
      </c>
    </row>
    <row r="1820" spans="1:23" x14ac:dyDescent="0.3">
      <c r="A1820" t="s">
        <v>379</v>
      </c>
      <c r="B1820" t="s">
        <v>15</v>
      </c>
      <c r="C1820" t="s">
        <v>29</v>
      </c>
      <c r="D1820" t="s">
        <v>344</v>
      </c>
      <c r="E1820" t="s">
        <v>275</v>
      </c>
      <c r="F1820">
        <v>14.415316901919599</v>
      </c>
      <c r="G1820">
        <v>14.1151458007709</v>
      </c>
      <c r="H1820">
        <v>3.41445546851374</v>
      </c>
      <c r="I1820">
        <v>0.51083732650685298</v>
      </c>
      <c r="J1820">
        <v>0.84174292526523997</v>
      </c>
      <c r="K1820">
        <v>41.244819082244703</v>
      </c>
      <c r="L1820">
        <v>5.4315942729261497E-2</v>
      </c>
      <c r="M1820">
        <v>1.2897316040426801</v>
      </c>
      <c r="N1820">
        <v>9.1914752338390198</v>
      </c>
      <c r="O1820">
        <v>67.572257960765796</v>
      </c>
      <c r="P1820">
        <v>17.0328793305519</v>
      </c>
      <c r="Q1820">
        <v>3.9156301498013901</v>
      </c>
      <c r="R1820">
        <v>32.588411885246501</v>
      </c>
      <c r="S1820">
        <v>141.23040771696799</v>
      </c>
      <c r="T1820">
        <v>0</v>
      </c>
      <c r="U1820">
        <v>0</v>
      </c>
      <c r="V1820">
        <v>47.5285893009464</v>
      </c>
      <c r="W1820">
        <v>192.78490402873101</v>
      </c>
    </row>
    <row r="1821" spans="1:23" x14ac:dyDescent="0.3">
      <c r="A1821" t="s">
        <v>379</v>
      </c>
      <c r="B1821" t="s">
        <v>15</v>
      </c>
      <c r="C1821" t="s">
        <v>29</v>
      </c>
      <c r="D1821" t="s">
        <v>344</v>
      </c>
      <c r="E1821" t="s">
        <v>276</v>
      </c>
      <c r="F1821">
        <v>15.8030417409517</v>
      </c>
      <c r="G1821">
        <v>15.4921295694633</v>
      </c>
      <c r="H1821">
        <v>3.4064051134377999</v>
      </c>
      <c r="I1821">
        <v>0.54162929587742603</v>
      </c>
      <c r="J1821">
        <v>0.93392858442790105</v>
      </c>
      <c r="K1821">
        <v>43.951956722480297</v>
      </c>
      <c r="L1821">
        <v>6.04865942974607E-2</v>
      </c>
      <c r="M1821">
        <v>1.46990953678988</v>
      </c>
      <c r="N1821">
        <v>10.3244536036235</v>
      </c>
      <c r="O1821">
        <v>77.276820856313904</v>
      </c>
      <c r="P1821">
        <v>17.9729670892632</v>
      </c>
      <c r="Q1821">
        <v>4.1381665967098797</v>
      </c>
      <c r="R1821">
        <v>34.379422178462001</v>
      </c>
      <c r="S1821">
        <v>141.23040771696799</v>
      </c>
      <c r="T1821">
        <v>0</v>
      </c>
      <c r="U1821">
        <v>0</v>
      </c>
      <c r="V1821">
        <v>47.408432932336098</v>
      </c>
      <c r="W1821">
        <v>212.10752498648799</v>
      </c>
    </row>
    <row r="1822" spans="1:23" x14ac:dyDescent="0.3">
      <c r="A1822" t="s">
        <v>379</v>
      </c>
      <c r="B1822" t="s">
        <v>15</v>
      </c>
      <c r="C1822" t="s">
        <v>29</v>
      </c>
      <c r="D1822" t="s">
        <v>344</v>
      </c>
      <c r="E1822" t="s">
        <v>278</v>
      </c>
      <c r="F1822">
        <v>14.663455473111</v>
      </c>
      <c r="G1822">
        <v>14.3537026441363</v>
      </c>
      <c r="H1822">
        <v>2.74774055034653</v>
      </c>
      <c r="I1822">
        <v>0.54819382428501495</v>
      </c>
      <c r="J1822">
        <v>0.83039492222051303</v>
      </c>
      <c r="K1822">
        <v>43.911462050236999</v>
      </c>
      <c r="L1822">
        <v>6.26779529770536E-2</v>
      </c>
      <c r="M1822">
        <v>1.2223719238713</v>
      </c>
      <c r="N1822">
        <v>9.0063602993175103</v>
      </c>
      <c r="O1822">
        <v>63.879065582397999</v>
      </c>
      <c r="P1822">
        <v>18.409434751559001</v>
      </c>
      <c r="Q1822">
        <v>4.2214453477485998</v>
      </c>
      <c r="R1822">
        <v>35.2347554139157</v>
      </c>
      <c r="S1822">
        <v>141.23040771696799</v>
      </c>
      <c r="T1822">
        <v>0</v>
      </c>
      <c r="U1822">
        <v>0</v>
      </c>
      <c r="V1822">
        <v>38.330255572458498</v>
      </c>
      <c r="W1822">
        <v>195.46044560087401</v>
      </c>
    </row>
    <row r="1823" spans="1:23" x14ac:dyDescent="0.3">
      <c r="A1823" t="s">
        <v>379</v>
      </c>
      <c r="B1823" t="s">
        <v>15</v>
      </c>
      <c r="C1823" t="s">
        <v>29</v>
      </c>
      <c r="D1823" t="s">
        <v>345</v>
      </c>
      <c r="E1823" t="s">
        <v>279</v>
      </c>
      <c r="F1823">
        <v>12.806936628909099</v>
      </c>
      <c r="G1823">
        <v>12.5474724851963</v>
      </c>
      <c r="H1823">
        <v>2.8850842110105899</v>
      </c>
      <c r="I1823">
        <v>0.47154875907720201</v>
      </c>
      <c r="J1823">
        <v>0.71320504320237899</v>
      </c>
      <c r="K1823">
        <v>35.324561688119303</v>
      </c>
      <c r="L1823">
        <v>6.1648042603417198E-2</v>
      </c>
      <c r="M1823">
        <v>1.05010737862458</v>
      </c>
      <c r="N1823">
        <v>7.7188584196645902</v>
      </c>
      <c r="O1823">
        <v>53.875693704930796</v>
      </c>
      <c r="P1823">
        <v>15.5932415881627</v>
      </c>
      <c r="Q1823">
        <v>3.5556854358710601</v>
      </c>
      <c r="R1823">
        <v>29.8595773520195</v>
      </c>
      <c r="S1823">
        <v>114.533981347674</v>
      </c>
      <c r="T1823">
        <v>0</v>
      </c>
      <c r="U1823">
        <v>0</v>
      </c>
      <c r="V1823">
        <v>40.402983461547898</v>
      </c>
      <c r="W1823">
        <v>169.65739581123299</v>
      </c>
    </row>
    <row r="1824" spans="1:23" x14ac:dyDescent="0.3">
      <c r="A1824" t="s">
        <v>379</v>
      </c>
      <c r="B1824" t="s">
        <v>15</v>
      </c>
      <c r="C1824" t="s">
        <v>29</v>
      </c>
      <c r="D1824" t="s">
        <v>345</v>
      </c>
      <c r="E1824" t="s">
        <v>280</v>
      </c>
      <c r="F1824">
        <v>14.9535207861824</v>
      </c>
      <c r="G1824">
        <v>14.671347716509899</v>
      </c>
      <c r="H1824">
        <v>2.929134726115</v>
      </c>
      <c r="I1824">
        <v>0.54356868756313803</v>
      </c>
      <c r="J1824">
        <v>0.84262093287778606</v>
      </c>
      <c r="K1824">
        <v>40.802633394232501</v>
      </c>
      <c r="L1824">
        <v>5.5615793571802401E-2</v>
      </c>
      <c r="M1824">
        <v>1.26555701383369</v>
      </c>
      <c r="N1824">
        <v>9.2274061387184201</v>
      </c>
      <c r="O1824">
        <v>65.180486983389301</v>
      </c>
      <c r="P1824">
        <v>17.940656140646901</v>
      </c>
      <c r="Q1824">
        <v>4.0920998198351803</v>
      </c>
      <c r="R1824">
        <v>34.353297038881003</v>
      </c>
      <c r="S1824">
        <v>114.533981347674</v>
      </c>
      <c r="T1824">
        <v>0</v>
      </c>
      <c r="U1824">
        <v>0</v>
      </c>
      <c r="V1824">
        <v>40.998979982575499</v>
      </c>
      <c r="W1824">
        <v>200.44957761736899</v>
      </c>
    </row>
    <row r="1825" spans="1:23" x14ac:dyDescent="0.3">
      <c r="A1825" t="s">
        <v>379</v>
      </c>
      <c r="B1825" t="s">
        <v>15</v>
      </c>
      <c r="C1825" t="s">
        <v>29</v>
      </c>
      <c r="D1825" t="s">
        <v>345</v>
      </c>
      <c r="E1825" t="s">
        <v>282</v>
      </c>
      <c r="F1825">
        <v>15.4770924868604</v>
      </c>
      <c r="G1825">
        <v>15.196424792657901</v>
      </c>
      <c r="H1825">
        <v>3.3914335200665899</v>
      </c>
      <c r="I1825">
        <v>0.53314000754786295</v>
      </c>
      <c r="J1825">
        <v>0.88755753052416597</v>
      </c>
      <c r="K1825">
        <v>40.338753188574799</v>
      </c>
      <c r="L1825">
        <v>5.9998445845526202E-2</v>
      </c>
      <c r="M1825">
        <v>1.3831138066984201</v>
      </c>
      <c r="N1825">
        <v>9.8438390556368098</v>
      </c>
      <c r="O1825">
        <v>71.566667576992799</v>
      </c>
      <c r="P1825">
        <v>17.465502653585201</v>
      </c>
      <c r="Q1825">
        <v>3.99298389418222</v>
      </c>
      <c r="R1825">
        <v>33.432468133242899</v>
      </c>
      <c r="S1825">
        <v>114.533981347674</v>
      </c>
      <c r="T1825">
        <v>0</v>
      </c>
      <c r="U1825">
        <v>0</v>
      </c>
      <c r="V1825">
        <v>47.395851343625203</v>
      </c>
      <c r="W1825">
        <v>207.95253211267399</v>
      </c>
    </row>
    <row r="1826" spans="1:23" x14ac:dyDescent="0.3">
      <c r="A1826" t="s">
        <v>379</v>
      </c>
      <c r="B1826" t="s">
        <v>15</v>
      </c>
      <c r="C1826" t="s">
        <v>29</v>
      </c>
      <c r="D1826" t="s">
        <v>345</v>
      </c>
      <c r="E1826" t="s">
        <v>284</v>
      </c>
      <c r="F1826">
        <v>13.9723424538938</v>
      </c>
      <c r="G1826">
        <v>13.700857894960199</v>
      </c>
      <c r="H1826">
        <v>3.3811206980517001</v>
      </c>
      <c r="I1826">
        <v>0.509508975330762</v>
      </c>
      <c r="J1826">
        <v>0.78323925439986697</v>
      </c>
      <c r="K1826">
        <v>38.221234594189198</v>
      </c>
      <c r="L1826">
        <v>6.1684701395928403E-2</v>
      </c>
      <c r="M1826">
        <v>1.1692585710252299</v>
      </c>
      <c r="N1826">
        <v>8.5498264778472297</v>
      </c>
      <c r="O1826">
        <v>60.153058674766697</v>
      </c>
      <c r="P1826">
        <v>16.823801085606501</v>
      </c>
      <c r="Q1826">
        <v>3.8372816225117798</v>
      </c>
      <c r="R1826">
        <v>32.214799172532302</v>
      </c>
      <c r="S1826">
        <v>114.533981347674</v>
      </c>
      <c r="T1826">
        <v>0</v>
      </c>
      <c r="U1826">
        <v>0</v>
      </c>
      <c r="V1826">
        <v>47.267833844682201</v>
      </c>
      <c r="W1826">
        <v>186.393830173222</v>
      </c>
    </row>
    <row r="1827" spans="1:23" x14ac:dyDescent="0.3">
      <c r="A1827" t="s">
        <v>379</v>
      </c>
      <c r="B1827" t="s">
        <v>15</v>
      </c>
      <c r="C1827" t="s">
        <v>29</v>
      </c>
      <c r="D1827" t="s">
        <v>346</v>
      </c>
      <c r="E1827" t="s">
        <v>285</v>
      </c>
      <c r="F1827">
        <v>12.195194456572599</v>
      </c>
      <c r="G1827">
        <v>11.948469682369501</v>
      </c>
      <c r="H1827">
        <v>3.15427693189014</v>
      </c>
      <c r="I1827">
        <v>0.44174892064467097</v>
      </c>
      <c r="J1827">
        <v>0.68730905593473401</v>
      </c>
      <c r="K1827">
        <v>33.169494033544801</v>
      </c>
      <c r="L1827">
        <v>3.0445613752361801E-2</v>
      </c>
      <c r="M1827">
        <v>1.03399170276979</v>
      </c>
      <c r="N1827">
        <v>7.5204312520682803</v>
      </c>
      <c r="O1827">
        <v>53.235349718614799</v>
      </c>
      <c r="P1827">
        <v>14.5759041897867</v>
      </c>
      <c r="Q1827">
        <v>3.32391590895149</v>
      </c>
      <c r="R1827">
        <v>27.911217488984299</v>
      </c>
      <c r="S1827">
        <v>114.533981347674</v>
      </c>
      <c r="T1827">
        <v>0</v>
      </c>
      <c r="U1827">
        <v>0</v>
      </c>
      <c r="V1827">
        <v>44.143174734941802</v>
      </c>
      <c r="W1827">
        <v>163.25895530104901</v>
      </c>
    </row>
    <row r="1828" spans="1:23" x14ac:dyDescent="0.3">
      <c r="A1828" t="s">
        <v>379</v>
      </c>
      <c r="B1828" t="s">
        <v>15</v>
      </c>
      <c r="C1828" t="s">
        <v>29</v>
      </c>
      <c r="D1828" t="s">
        <v>346</v>
      </c>
      <c r="E1828" t="s">
        <v>286</v>
      </c>
      <c r="F1828">
        <v>12.9858220068493</v>
      </c>
      <c r="G1828">
        <v>12.7368630753615</v>
      </c>
      <c r="H1828">
        <v>3.6953733735107099</v>
      </c>
      <c r="I1828">
        <v>0.44302480249000697</v>
      </c>
      <c r="J1828">
        <v>0.75502507721013101</v>
      </c>
      <c r="K1828">
        <v>33.570310748649703</v>
      </c>
      <c r="L1828">
        <v>3.20558622087566E-2</v>
      </c>
      <c r="M1828">
        <v>1.1806980201611099</v>
      </c>
      <c r="N1828">
        <v>8.3179225268193697</v>
      </c>
      <c r="O1828">
        <v>61.030696263489297</v>
      </c>
      <c r="P1828">
        <v>14.4929106012265</v>
      </c>
      <c r="Q1828">
        <v>3.3144698348400801</v>
      </c>
      <c r="R1828">
        <v>27.741045417182399</v>
      </c>
      <c r="S1828">
        <v>114.533981347674</v>
      </c>
      <c r="T1828">
        <v>0</v>
      </c>
      <c r="U1828">
        <v>0</v>
      </c>
      <c r="V1828">
        <v>51.640929913634302</v>
      </c>
      <c r="W1828">
        <v>174.857464505482</v>
      </c>
    </row>
    <row r="1829" spans="1:23" x14ac:dyDescent="0.3">
      <c r="A1829" t="s">
        <v>379</v>
      </c>
      <c r="B1829" t="s">
        <v>15</v>
      </c>
      <c r="C1829" t="s">
        <v>29</v>
      </c>
      <c r="D1829" t="s">
        <v>346</v>
      </c>
      <c r="E1829" t="s">
        <v>288</v>
      </c>
      <c r="F1829">
        <v>13.3996012538621</v>
      </c>
      <c r="G1829">
        <v>13.1491605135183</v>
      </c>
      <c r="H1829">
        <v>3.7541252326449901</v>
      </c>
      <c r="I1829">
        <v>0.44559883981139697</v>
      </c>
      <c r="J1829">
        <v>0.78358539741707001</v>
      </c>
      <c r="K1829">
        <v>33.899128033404601</v>
      </c>
      <c r="L1829">
        <v>3.3400551595253597E-2</v>
      </c>
      <c r="M1829">
        <v>1.24603144200734</v>
      </c>
      <c r="N1829">
        <v>8.7018846054954597</v>
      </c>
      <c r="O1829">
        <v>64.565420607398806</v>
      </c>
      <c r="P1829">
        <v>14.5238679034619</v>
      </c>
      <c r="Q1829">
        <v>3.3253319968553599</v>
      </c>
      <c r="R1829">
        <v>27.795812591739999</v>
      </c>
      <c r="S1829">
        <v>114.533981347674</v>
      </c>
      <c r="T1829">
        <v>0</v>
      </c>
      <c r="U1829">
        <v>0</v>
      </c>
      <c r="V1829">
        <v>52.424047227764703</v>
      </c>
      <c r="W1829">
        <v>180.679190337074</v>
      </c>
    </row>
    <row r="1830" spans="1:23" x14ac:dyDescent="0.3">
      <c r="A1830" t="s">
        <v>379</v>
      </c>
      <c r="B1830" t="s">
        <v>15</v>
      </c>
      <c r="C1830" t="s">
        <v>29</v>
      </c>
      <c r="D1830" t="s">
        <v>346</v>
      </c>
      <c r="E1830" t="s">
        <v>305</v>
      </c>
      <c r="F1830">
        <v>12.8346767376889</v>
      </c>
      <c r="G1830">
        <v>12.583435837662201</v>
      </c>
      <c r="H1830">
        <v>3.41644670445466</v>
      </c>
      <c r="I1830">
        <v>0.45359051663800598</v>
      </c>
      <c r="J1830">
        <v>0.73652701612469196</v>
      </c>
      <c r="K1830">
        <v>34.189390012533003</v>
      </c>
      <c r="L1830">
        <v>3.2083400390777103E-2</v>
      </c>
      <c r="M1830">
        <v>1.12569071390455</v>
      </c>
      <c r="N1830">
        <v>8.0559187126583804</v>
      </c>
      <c r="O1830">
        <v>58.023583498573998</v>
      </c>
      <c r="P1830">
        <v>14.913187450045999</v>
      </c>
      <c r="Q1830">
        <v>3.4051344876446001</v>
      </c>
      <c r="R1830">
        <v>28.551970431227499</v>
      </c>
      <c r="S1830">
        <v>114.533981347674</v>
      </c>
      <c r="T1830">
        <v>0</v>
      </c>
      <c r="U1830">
        <v>0</v>
      </c>
      <c r="V1830">
        <v>47.748824924421697</v>
      </c>
      <c r="W1830">
        <v>172.43151950466199</v>
      </c>
    </row>
    <row r="1831" spans="1:23" x14ac:dyDescent="0.3">
      <c r="A1831" t="s">
        <v>379</v>
      </c>
      <c r="B1831" t="s">
        <v>15</v>
      </c>
      <c r="C1831" t="s">
        <v>29</v>
      </c>
      <c r="D1831" t="s">
        <v>347</v>
      </c>
      <c r="E1831" t="s">
        <v>308</v>
      </c>
      <c r="F1831">
        <v>12.285074624163</v>
      </c>
      <c r="G1831">
        <v>12.040136940649599</v>
      </c>
      <c r="H1831">
        <v>3.4335717960768601</v>
      </c>
      <c r="I1831">
        <v>0.43390478701517599</v>
      </c>
      <c r="J1831">
        <v>0.69772351029322899</v>
      </c>
      <c r="K1831">
        <v>32.701956074772603</v>
      </c>
      <c r="L1831">
        <v>3.081402818416E-2</v>
      </c>
      <c r="M1831">
        <v>1.0679692357411901</v>
      </c>
      <c r="N1831">
        <v>7.6791557249150202</v>
      </c>
      <c r="O1831">
        <v>55.104091450908101</v>
      </c>
      <c r="P1831">
        <v>14.2687390794697</v>
      </c>
      <c r="Q1831">
        <v>3.25735920182357</v>
      </c>
      <c r="R1831">
        <v>27.318889815975801</v>
      </c>
      <c r="S1831">
        <v>114.533981347674</v>
      </c>
      <c r="T1831">
        <v>0</v>
      </c>
      <c r="U1831">
        <v>0</v>
      </c>
      <c r="V1831">
        <v>48.013540509570902</v>
      </c>
      <c r="W1831">
        <v>164.53722377897401</v>
      </c>
    </row>
    <row r="1832" spans="1:23" x14ac:dyDescent="0.3">
      <c r="A1832" t="s">
        <v>380</v>
      </c>
      <c r="B1832" t="s">
        <v>46</v>
      </c>
      <c r="C1832" t="s">
        <v>29</v>
      </c>
      <c r="D1832" t="s">
        <v>332</v>
      </c>
      <c r="E1832" t="s">
        <v>52</v>
      </c>
      <c r="F1832">
        <v>103.603284149674</v>
      </c>
      <c r="G1832">
        <v>100.75113893228</v>
      </c>
      <c r="H1832">
        <v>1.19742370686614</v>
      </c>
      <c r="I1832">
        <v>1.7525856213676301</v>
      </c>
      <c r="J1832">
        <v>6.2426491747348001</v>
      </c>
      <c r="K1832">
        <v>546.78912505086305</v>
      </c>
      <c r="L1832">
        <v>0.390403424953772</v>
      </c>
      <c r="M1832">
        <v>11.585484169651</v>
      </c>
      <c r="N1832">
        <v>101.080026798077</v>
      </c>
      <c r="O1832">
        <v>670.06150228113802</v>
      </c>
      <c r="P1832">
        <v>91.713249495228695</v>
      </c>
      <c r="Q1832">
        <v>32.379115604462498</v>
      </c>
      <c r="R1832">
        <v>161.86346514295701</v>
      </c>
      <c r="S1832">
        <v>2212.9158508391101</v>
      </c>
      <c r="T1832">
        <v>0</v>
      </c>
      <c r="U1832">
        <v>0</v>
      </c>
      <c r="V1832">
        <v>17.734743392125399</v>
      </c>
      <c r="W1832">
        <v>1340.79992152402</v>
      </c>
    </row>
    <row r="1833" spans="1:23" x14ac:dyDescent="0.3">
      <c r="A1833" t="s">
        <v>380</v>
      </c>
      <c r="B1833" t="s">
        <v>46</v>
      </c>
      <c r="C1833" t="s">
        <v>29</v>
      </c>
      <c r="D1833" t="s">
        <v>332</v>
      </c>
      <c r="E1833" t="s">
        <v>53</v>
      </c>
      <c r="F1833">
        <v>114.46424875356</v>
      </c>
      <c r="G1833">
        <v>111.540506413861</v>
      </c>
      <c r="H1833">
        <v>3.16923227454798</v>
      </c>
      <c r="I1833">
        <v>1.95243674089289</v>
      </c>
      <c r="J1833">
        <v>6.9082411615325103</v>
      </c>
      <c r="K1833">
        <v>606.22173464692401</v>
      </c>
      <c r="L1833">
        <v>0.37630618446324199</v>
      </c>
      <c r="M1833">
        <v>13.2243130428937</v>
      </c>
      <c r="N1833">
        <v>114.554052430863</v>
      </c>
      <c r="O1833">
        <v>762.44299640678503</v>
      </c>
      <c r="P1833">
        <v>101.419031570383</v>
      </c>
      <c r="Q1833">
        <v>35.8075606735839</v>
      </c>
      <c r="R1833">
        <v>178.990873908536</v>
      </c>
      <c r="S1833">
        <v>2212.9158508391101</v>
      </c>
      <c r="T1833">
        <v>0</v>
      </c>
      <c r="U1833">
        <v>0</v>
      </c>
      <c r="V1833">
        <v>43.8938009477896</v>
      </c>
      <c r="W1833">
        <v>1499.43210733004</v>
      </c>
    </row>
    <row r="1834" spans="1:23" x14ac:dyDescent="0.3">
      <c r="A1834" t="s">
        <v>380</v>
      </c>
      <c r="B1834" t="s">
        <v>46</v>
      </c>
      <c r="C1834" t="s">
        <v>29</v>
      </c>
      <c r="D1834" t="s">
        <v>332</v>
      </c>
      <c r="E1834" t="s">
        <v>54</v>
      </c>
      <c r="F1834">
        <v>112.378940347694</v>
      </c>
      <c r="G1834">
        <v>109.46196548645599</v>
      </c>
      <c r="H1834">
        <v>3.27562565031845</v>
      </c>
      <c r="I1834">
        <v>1.9148064449437701</v>
      </c>
      <c r="J1834">
        <v>7.0226893746078902</v>
      </c>
      <c r="K1834">
        <v>586.39298817580095</v>
      </c>
      <c r="L1834">
        <v>0.37752660906896401</v>
      </c>
      <c r="M1834">
        <v>13.6149537805076</v>
      </c>
      <c r="N1834">
        <v>115.660613871385</v>
      </c>
      <c r="O1834">
        <v>776.55736729565297</v>
      </c>
      <c r="P1834">
        <v>97.3592035403164</v>
      </c>
      <c r="Q1834">
        <v>34.407587080927499</v>
      </c>
      <c r="R1834">
        <v>171.78629522067999</v>
      </c>
      <c r="S1834">
        <v>2212.9158508391101</v>
      </c>
      <c r="T1834">
        <v>0</v>
      </c>
      <c r="U1834">
        <v>0</v>
      </c>
      <c r="V1834">
        <v>45.429229310628997</v>
      </c>
      <c r="W1834">
        <v>1474.71250717876</v>
      </c>
    </row>
    <row r="1835" spans="1:23" x14ac:dyDescent="0.3">
      <c r="A1835" t="s">
        <v>380</v>
      </c>
      <c r="B1835" t="s">
        <v>46</v>
      </c>
      <c r="C1835" t="s">
        <v>29</v>
      </c>
      <c r="D1835" t="s">
        <v>332</v>
      </c>
      <c r="E1835" t="s">
        <v>55</v>
      </c>
      <c r="F1835">
        <v>109.95442990096601</v>
      </c>
      <c r="G1835">
        <v>107.06332710707299</v>
      </c>
      <c r="H1835">
        <v>3.4588029218664298</v>
      </c>
      <c r="I1835">
        <v>1.87848015845656</v>
      </c>
      <c r="J1835">
        <v>6.4424893236771101</v>
      </c>
      <c r="K1835">
        <v>590.32806191304496</v>
      </c>
      <c r="L1835">
        <v>0.40820700657687098</v>
      </c>
      <c r="M1835">
        <v>12.084286565826799</v>
      </c>
      <c r="N1835">
        <v>106.49638555217901</v>
      </c>
      <c r="O1835">
        <v>702.23103003568895</v>
      </c>
      <c r="P1835">
        <v>99.538579755122797</v>
      </c>
      <c r="Q1835">
        <v>35.121332692875797</v>
      </c>
      <c r="R1835">
        <v>175.69852439983501</v>
      </c>
      <c r="S1835">
        <v>2212.9158508391101</v>
      </c>
      <c r="T1835">
        <v>0</v>
      </c>
      <c r="U1835">
        <v>0</v>
      </c>
      <c r="V1835">
        <v>48.192317152192203</v>
      </c>
      <c r="W1835">
        <v>1436.81968259716</v>
      </c>
    </row>
    <row r="1836" spans="1:23" x14ac:dyDescent="0.3">
      <c r="A1836" t="s">
        <v>380</v>
      </c>
      <c r="B1836" t="s">
        <v>46</v>
      </c>
      <c r="C1836" t="s">
        <v>29</v>
      </c>
      <c r="D1836" t="s">
        <v>333</v>
      </c>
      <c r="E1836" t="s">
        <v>56</v>
      </c>
      <c r="F1836">
        <v>106.582190217033</v>
      </c>
      <c r="G1836">
        <v>103.53744400953801</v>
      </c>
      <c r="H1836">
        <v>4.6226102884404003</v>
      </c>
      <c r="I1836">
        <v>1.9656823856185099</v>
      </c>
      <c r="J1836">
        <v>5.3684563225530404</v>
      </c>
      <c r="K1836">
        <v>541.23560566021195</v>
      </c>
      <c r="L1836">
        <v>0.38886862263836802</v>
      </c>
      <c r="M1836">
        <v>10.680904088224001</v>
      </c>
      <c r="N1836">
        <v>90.497797067556704</v>
      </c>
      <c r="O1836">
        <v>610.32591751779398</v>
      </c>
      <c r="P1836">
        <v>94.876234302801905</v>
      </c>
      <c r="Q1836">
        <v>32.335130211916997</v>
      </c>
      <c r="R1836">
        <v>168.810903527058</v>
      </c>
      <c r="S1836">
        <v>2373.5235982742802</v>
      </c>
      <c r="T1836">
        <v>0</v>
      </c>
      <c r="U1836">
        <v>0</v>
      </c>
      <c r="V1836">
        <v>64.500013838774606</v>
      </c>
      <c r="W1836">
        <v>1400.7865519790801</v>
      </c>
    </row>
    <row r="1837" spans="1:23" x14ac:dyDescent="0.3">
      <c r="A1837" t="s">
        <v>380</v>
      </c>
      <c r="B1837" t="s">
        <v>46</v>
      </c>
      <c r="C1837" t="s">
        <v>29</v>
      </c>
      <c r="D1837" t="s">
        <v>333</v>
      </c>
      <c r="E1837" t="s">
        <v>57</v>
      </c>
      <c r="F1837">
        <v>117.083110859534</v>
      </c>
      <c r="G1837">
        <v>113.96420997551</v>
      </c>
      <c r="H1837">
        <v>5.6846763212116196</v>
      </c>
      <c r="I1837">
        <v>2.1595206197203201</v>
      </c>
      <c r="J1837">
        <v>6.1822971972673102</v>
      </c>
      <c r="K1837">
        <v>588.04962494279096</v>
      </c>
      <c r="L1837">
        <v>0.34527532191142302</v>
      </c>
      <c r="M1837">
        <v>12.576263848350299</v>
      </c>
      <c r="N1837">
        <v>104.039358022546</v>
      </c>
      <c r="O1837">
        <v>707.45625128819404</v>
      </c>
      <c r="P1837">
        <v>102.24030272056601</v>
      </c>
      <c r="Q1837">
        <v>34.8704968317385</v>
      </c>
      <c r="R1837">
        <v>181.88331642707499</v>
      </c>
      <c r="S1837">
        <v>2373.5235982742802</v>
      </c>
      <c r="T1837">
        <v>0</v>
      </c>
      <c r="U1837">
        <v>0</v>
      </c>
      <c r="V1837">
        <v>79.019541016444904</v>
      </c>
      <c r="W1837">
        <v>1551.06045918265</v>
      </c>
    </row>
    <row r="1838" spans="1:23" x14ac:dyDescent="0.3">
      <c r="A1838" t="s">
        <v>380</v>
      </c>
      <c r="B1838" t="s">
        <v>46</v>
      </c>
      <c r="C1838" t="s">
        <v>29</v>
      </c>
      <c r="D1838" t="s">
        <v>333</v>
      </c>
      <c r="E1838" t="s">
        <v>58</v>
      </c>
      <c r="F1838">
        <v>118.12401971201299</v>
      </c>
      <c r="G1838">
        <v>114.995354842259</v>
      </c>
      <c r="H1838">
        <v>5.5949950499179701</v>
      </c>
      <c r="I1838">
        <v>2.1749140747562801</v>
      </c>
      <c r="J1838">
        <v>6.3853229167710497</v>
      </c>
      <c r="K1838">
        <v>588.91922677517198</v>
      </c>
      <c r="L1838">
        <v>0.34875533454069602</v>
      </c>
      <c r="M1838">
        <v>13.0550012481977</v>
      </c>
      <c r="N1838">
        <v>106.78569505464699</v>
      </c>
      <c r="O1838">
        <v>728.83509571609102</v>
      </c>
      <c r="P1838">
        <v>101.98891081925299</v>
      </c>
      <c r="Q1838">
        <v>34.802757055861598</v>
      </c>
      <c r="R1838">
        <v>181.414798164046</v>
      </c>
      <c r="S1838">
        <v>2373.5235982742802</v>
      </c>
      <c r="T1838">
        <v>0</v>
      </c>
      <c r="U1838">
        <v>0</v>
      </c>
      <c r="V1838">
        <v>78.0932493103452</v>
      </c>
      <c r="W1838">
        <v>1566.90308159957</v>
      </c>
    </row>
    <row r="1839" spans="1:23" x14ac:dyDescent="0.3">
      <c r="A1839" t="s">
        <v>380</v>
      </c>
      <c r="B1839" t="s">
        <v>46</v>
      </c>
      <c r="C1839" t="s">
        <v>29</v>
      </c>
      <c r="D1839" t="s">
        <v>333</v>
      </c>
      <c r="E1839" t="s">
        <v>59</v>
      </c>
      <c r="F1839">
        <v>115.090916640863</v>
      </c>
      <c r="G1839">
        <v>111.992690881573</v>
      </c>
      <c r="H1839">
        <v>5.3841910675163502</v>
      </c>
      <c r="I1839">
        <v>2.1336753159486501</v>
      </c>
      <c r="J1839">
        <v>5.6885072246308201</v>
      </c>
      <c r="K1839">
        <v>591.05069645724097</v>
      </c>
      <c r="L1839">
        <v>0.40035523087678798</v>
      </c>
      <c r="M1839">
        <v>11.2444126077351</v>
      </c>
      <c r="N1839">
        <v>95.989568917361197</v>
      </c>
      <c r="O1839">
        <v>644.256728781324</v>
      </c>
      <c r="P1839">
        <v>104.01294533956801</v>
      </c>
      <c r="Q1839">
        <v>35.430823406377499</v>
      </c>
      <c r="R1839">
        <v>185.08918807942899</v>
      </c>
      <c r="S1839">
        <v>2373.5235982742802</v>
      </c>
      <c r="T1839">
        <v>0</v>
      </c>
      <c r="U1839">
        <v>0</v>
      </c>
      <c r="V1839">
        <v>75.492201425788096</v>
      </c>
      <c r="W1839">
        <v>1514.31503106995</v>
      </c>
    </row>
    <row r="1840" spans="1:23" x14ac:dyDescent="0.3">
      <c r="A1840" t="s">
        <v>380</v>
      </c>
      <c r="B1840" t="s">
        <v>46</v>
      </c>
      <c r="C1840" t="s">
        <v>29</v>
      </c>
      <c r="D1840" t="s">
        <v>334</v>
      </c>
      <c r="E1840" t="s">
        <v>60</v>
      </c>
      <c r="F1840">
        <v>118.569805057484</v>
      </c>
      <c r="G1840">
        <v>115.376565729071</v>
      </c>
      <c r="H1840">
        <v>4.3509917768679403</v>
      </c>
      <c r="I1840">
        <v>2.3162454130625001</v>
      </c>
      <c r="J1840">
        <v>4.8718434211044199</v>
      </c>
      <c r="K1840">
        <v>581.04969100594599</v>
      </c>
      <c r="L1840">
        <v>0.46750373364121001</v>
      </c>
      <c r="M1840">
        <v>9.5146164801694297</v>
      </c>
      <c r="N1840">
        <v>83.024101246059999</v>
      </c>
      <c r="O1840">
        <v>569.62646329199902</v>
      </c>
      <c r="P1840">
        <v>99.808598129725596</v>
      </c>
      <c r="Q1840">
        <v>33.884776557792698</v>
      </c>
      <c r="R1840">
        <v>177.60263996048599</v>
      </c>
      <c r="S1840">
        <v>2443.0226781606898</v>
      </c>
      <c r="T1840">
        <v>0</v>
      </c>
      <c r="U1840">
        <v>0</v>
      </c>
      <c r="V1840">
        <v>61.5019742720552</v>
      </c>
      <c r="W1840">
        <v>1551.02904413023</v>
      </c>
    </row>
    <row r="1841" spans="1:23" x14ac:dyDescent="0.3">
      <c r="A1841" t="s">
        <v>380</v>
      </c>
      <c r="B1841" t="s">
        <v>46</v>
      </c>
      <c r="C1841" t="s">
        <v>29</v>
      </c>
      <c r="D1841" t="s">
        <v>334</v>
      </c>
      <c r="E1841" t="s">
        <v>61</v>
      </c>
      <c r="F1841">
        <v>127.56971283186201</v>
      </c>
      <c r="G1841">
        <v>124.31067799223</v>
      </c>
      <c r="H1841">
        <v>4.7038347307680102</v>
      </c>
      <c r="I1841">
        <v>2.4957053903574802</v>
      </c>
      <c r="J1841">
        <v>5.5232226080932998</v>
      </c>
      <c r="K1841">
        <v>622.24443597136894</v>
      </c>
      <c r="L1841">
        <v>0.33832426111256397</v>
      </c>
      <c r="M1841">
        <v>10.992301516522</v>
      </c>
      <c r="N1841">
        <v>93.811963575639894</v>
      </c>
      <c r="O1841">
        <v>647.56339663489405</v>
      </c>
      <c r="P1841">
        <v>106.26892972405101</v>
      </c>
      <c r="Q1841">
        <v>36.0910097985427</v>
      </c>
      <c r="R1841">
        <v>189.083847155266</v>
      </c>
      <c r="S1841">
        <v>2443.0226781606898</v>
      </c>
      <c r="T1841">
        <v>0</v>
      </c>
      <c r="U1841">
        <v>0</v>
      </c>
      <c r="V1841">
        <v>66.660169129835495</v>
      </c>
      <c r="W1841">
        <v>1688.9376137161901</v>
      </c>
    </row>
    <row r="1842" spans="1:23" x14ac:dyDescent="0.3">
      <c r="A1842" t="s">
        <v>380</v>
      </c>
      <c r="B1842" t="s">
        <v>46</v>
      </c>
      <c r="C1842" t="s">
        <v>29</v>
      </c>
      <c r="D1842" t="s">
        <v>334</v>
      </c>
      <c r="E1842" t="s">
        <v>62</v>
      </c>
      <c r="F1842">
        <v>129.91895691649401</v>
      </c>
      <c r="G1842">
        <v>126.641428335322</v>
      </c>
      <c r="H1842">
        <v>4.8578448532904703</v>
      </c>
      <c r="I1842">
        <v>2.5353089795167798</v>
      </c>
      <c r="J1842">
        <v>5.8088936942921396</v>
      </c>
      <c r="K1842">
        <v>628.98146187107204</v>
      </c>
      <c r="L1842">
        <v>0.35551777342955199</v>
      </c>
      <c r="M1842">
        <v>11.6382803612285</v>
      </c>
      <c r="N1842">
        <v>97.9191846999408</v>
      </c>
      <c r="O1842">
        <v>678.37550121658899</v>
      </c>
      <c r="P1842">
        <v>106.976633213</v>
      </c>
      <c r="Q1842">
        <v>36.351361312402503</v>
      </c>
      <c r="R1842">
        <v>190.319444458379</v>
      </c>
      <c r="S1842">
        <v>2443.0226781606898</v>
      </c>
      <c r="T1842">
        <v>0</v>
      </c>
      <c r="U1842">
        <v>0</v>
      </c>
      <c r="V1842">
        <v>68.848700435564993</v>
      </c>
      <c r="W1842">
        <v>1724.4512349096699</v>
      </c>
    </row>
    <row r="1843" spans="1:23" x14ac:dyDescent="0.3">
      <c r="A1843" t="s">
        <v>380</v>
      </c>
      <c r="B1843" t="s">
        <v>46</v>
      </c>
      <c r="C1843" t="s">
        <v>29</v>
      </c>
      <c r="D1843" t="s">
        <v>334</v>
      </c>
      <c r="E1843" t="s">
        <v>63</v>
      </c>
      <c r="F1843">
        <v>131.35175497081801</v>
      </c>
      <c r="G1843">
        <v>128.07447033274499</v>
      </c>
      <c r="H1843">
        <v>5.2985013805081396</v>
      </c>
      <c r="I1843">
        <v>2.5977807942126301</v>
      </c>
      <c r="J1843">
        <v>5.2089303373749498</v>
      </c>
      <c r="K1843">
        <v>655.74278089306097</v>
      </c>
      <c r="L1843">
        <v>0.48066427799883799</v>
      </c>
      <c r="M1843">
        <v>10.064156075188</v>
      </c>
      <c r="N1843">
        <v>89.576467787963793</v>
      </c>
      <c r="O1843">
        <v>611.26586696648997</v>
      </c>
      <c r="P1843">
        <v>113.322357992966</v>
      </c>
      <c r="Q1843">
        <v>38.443614209506499</v>
      </c>
      <c r="R1843">
        <v>201.68404592504601</v>
      </c>
      <c r="S1843">
        <v>2443.0226781606898</v>
      </c>
      <c r="T1843">
        <v>0</v>
      </c>
      <c r="U1843">
        <v>0</v>
      </c>
      <c r="V1843">
        <v>75.490470708500993</v>
      </c>
      <c r="W1843">
        <v>1730.1046730931901</v>
      </c>
    </row>
    <row r="1844" spans="1:23" x14ac:dyDescent="0.3">
      <c r="A1844" t="s">
        <v>380</v>
      </c>
      <c r="B1844" t="s">
        <v>46</v>
      </c>
      <c r="C1844" t="s">
        <v>29</v>
      </c>
      <c r="D1844" t="s">
        <v>335</v>
      </c>
      <c r="E1844" t="s">
        <v>64</v>
      </c>
      <c r="F1844">
        <v>124.30898315771699</v>
      </c>
      <c r="G1844">
        <v>120.94665265240801</v>
      </c>
      <c r="H1844">
        <v>5.8077882320988703</v>
      </c>
      <c r="I1844">
        <v>2.72843357643867</v>
      </c>
      <c r="J1844">
        <v>4.59359502397042</v>
      </c>
      <c r="K1844">
        <v>620.84885556186703</v>
      </c>
      <c r="L1844">
        <v>0.33151637016059798</v>
      </c>
      <c r="M1844">
        <v>7.7359255689272102</v>
      </c>
      <c r="N1844">
        <v>70.604648651294696</v>
      </c>
      <c r="O1844">
        <v>517.25176375732997</v>
      </c>
      <c r="P1844">
        <v>123.056495924808</v>
      </c>
      <c r="Q1844">
        <v>38.449651591976497</v>
      </c>
      <c r="R1844">
        <v>223.63289100644201</v>
      </c>
      <c r="S1844">
        <v>2510.67494688121</v>
      </c>
      <c r="T1844">
        <v>0</v>
      </c>
      <c r="U1844">
        <v>0</v>
      </c>
      <c r="V1844">
        <v>82.244071497271094</v>
      </c>
      <c r="W1844">
        <v>1639.56436201678</v>
      </c>
    </row>
    <row r="1845" spans="1:23" x14ac:dyDescent="0.3">
      <c r="A1845" t="s">
        <v>380</v>
      </c>
      <c r="B1845" t="s">
        <v>46</v>
      </c>
      <c r="C1845" t="s">
        <v>29</v>
      </c>
      <c r="D1845" t="s">
        <v>335</v>
      </c>
      <c r="E1845" t="s">
        <v>65</v>
      </c>
      <c r="F1845">
        <v>134.874233806506</v>
      </c>
      <c r="G1845">
        <v>131.438115367774</v>
      </c>
      <c r="H1845">
        <v>6.4687427531610204</v>
      </c>
      <c r="I1845">
        <v>2.9498113099338199</v>
      </c>
      <c r="J1845">
        <v>5.1336962399631796</v>
      </c>
      <c r="K1845">
        <v>669.19678668792994</v>
      </c>
      <c r="L1845">
        <v>0.32315193278767401</v>
      </c>
      <c r="M1845">
        <v>9.0121822127585194</v>
      </c>
      <c r="N1845">
        <v>80.391560257894497</v>
      </c>
      <c r="O1845">
        <v>590.60116898316699</v>
      </c>
      <c r="P1845">
        <v>132.08557311703299</v>
      </c>
      <c r="Q1845">
        <v>41.291510204217801</v>
      </c>
      <c r="R1845">
        <v>240.01698055338699</v>
      </c>
      <c r="S1845">
        <v>2510.67494688121</v>
      </c>
      <c r="T1845">
        <v>0</v>
      </c>
      <c r="U1845">
        <v>0</v>
      </c>
      <c r="V1845">
        <v>91.274848138834997</v>
      </c>
      <c r="W1845">
        <v>1793.5733445261999</v>
      </c>
    </row>
    <row r="1846" spans="1:23" x14ac:dyDescent="0.3">
      <c r="A1846" t="s">
        <v>380</v>
      </c>
      <c r="B1846" t="s">
        <v>46</v>
      </c>
      <c r="C1846" t="s">
        <v>29</v>
      </c>
      <c r="D1846" t="s">
        <v>335</v>
      </c>
      <c r="E1846" t="s">
        <v>66</v>
      </c>
      <c r="F1846">
        <v>135.18493682044499</v>
      </c>
      <c r="G1846">
        <v>131.74595155883799</v>
      </c>
      <c r="H1846">
        <v>6.8512138780477398</v>
      </c>
      <c r="I1846">
        <v>2.9535289940848002</v>
      </c>
      <c r="J1846">
        <v>5.2008975461696201</v>
      </c>
      <c r="K1846">
        <v>669.20819819753297</v>
      </c>
      <c r="L1846">
        <v>0.33056747461818398</v>
      </c>
      <c r="M1846">
        <v>9.1912104584740604</v>
      </c>
      <c r="N1846">
        <v>81.438150791752307</v>
      </c>
      <c r="O1846">
        <v>598.77906843493304</v>
      </c>
      <c r="P1846">
        <v>131.95262936859399</v>
      </c>
      <c r="Q1846">
        <v>41.258371740054102</v>
      </c>
      <c r="R1846">
        <v>239.765382473529</v>
      </c>
      <c r="S1846">
        <v>2510.67494688121</v>
      </c>
      <c r="T1846">
        <v>0</v>
      </c>
      <c r="U1846">
        <v>0</v>
      </c>
      <c r="V1846">
        <v>96.386201955207397</v>
      </c>
      <c r="W1846">
        <v>1800.69622031483</v>
      </c>
    </row>
    <row r="1847" spans="1:23" x14ac:dyDescent="0.3">
      <c r="A1847" t="s">
        <v>380</v>
      </c>
      <c r="B1847" t="s">
        <v>46</v>
      </c>
      <c r="C1847" t="s">
        <v>29</v>
      </c>
      <c r="D1847" t="s">
        <v>335</v>
      </c>
      <c r="E1847" t="s">
        <v>67</v>
      </c>
      <c r="F1847">
        <v>131.46016559663801</v>
      </c>
      <c r="G1847">
        <v>128.044673083568</v>
      </c>
      <c r="H1847">
        <v>6.9532285949731403</v>
      </c>
      <c r="I1847">
        <v>2.9142251280776601</v>
      </c>
      <c r="J1847">
        <v>4.73385383031522</v>
      </c>
      <c r="K1847">
        <v>664.41790556411695</v>
      </c>
      <c r="L1847">
        <v>0.33687719622257001</v>
      </c>
      <c r="M1847">
        <v>7.9958596320265301</v>
      </c>
      <c r="N1847">
        <v>73.520823127972093</v>
      </c>
      <c r="O1847">
        <v>538.10279772215097</v>
      </c>
      <c r="P1847">
        <v>132.07354840761499</v>
      </c>
      <c r="Q1847">
        <v>41.254168097285699</v>
      </c>
      <c r="R1847">
        <v>240.035117870173</v>
      </c>
      <c r="S1847">
        <v>2510.67494688121</v>
      </c>
      <c r="T1847">
        <v>0</v>
      </c>
      <c r="U1847">
        <v>0</v>
      </c>
      <c r="V1847">
        <v>98.243937660872902</v>
      </c>
      <c r="W1847">
        <v>1745.9993565085699</v>
      </c>
    </row>
    <row r="1848" spans="1:23" x14ac:dyDescent="0.3">
      <c r="A1848" t="s">
        <v>380</v>
      </c>
      <c r="B1848" t="s">
        <v>46</v>
      </c>
      <c r="C1848" t="s">
        <v>29</v>
      </c>
      <c r="D1848" t="s">
        <v>336</v>
      </c>
      <c r="E1848" t="s">
        <v>68</v>
      </c>
      <c r="F1848">
        <v>120.632672094884</v>
      </c>
      <c r="G1848">
        <v>117.251119579516</v>
      </c>
      <c r="H1848">
        <v>6.0192963907713297</v>
      </c>
      <c r="I1848">
        <v>3.09853287201001</v>
      </c>
      <c r="J1848">
        <v>3.4479043834240599</v>
      </c>
      <c r="K1848">
        <v>621.05512568508698</v>
      </c>
      <c r="L1848">
        <v>0.29772551831847899</v>
      </c>
      <c r="M1848">
        <v>6.5467404455226097</v>
      </c>
      <c r="N1848">
        <v>49.453792653176798</v>
      </c>
      <c r="O1848">
        <v>421.74182660690502</v>
      </c>
      <c r="P1848">
        <v>113.377182616349</v>
      </c>
      <c r="Q1848">
        <v>34.748481510143797</v>
      </c>
      <c r="R1848">
        <v>206.260551351841</v>
      </c>
      <c r="S1848">
        <v>2463.8999815502402</v>
      </c>
      <c r="T1848">
        <v>0</v>
      </c>
      <c r="U1848">
        <v>0</v>
      </c>
      <c r="V1848">
        <v>85.364034234301201</v>
      </c>
      <c r="W1848">
        <v>1594.3014327798701</v>
      </c>
    </row>
    <row r="1849" spans="1:23" x14ac:dyDescent="0.3">
      <c r="A1849" t="s">
        <v>380</v>
      </c>
      <c r="B1849" t="s">
        <v>46</v>
      </c>
      <c r="C1849" t="s">
        <v>29</v>
      </c>
      <c r="D1849" t="s">
        <v>336</v>
      </c>
      <c r="E1849" t="s">
        <v>69</v>
      </c>
      <c r="F1849">
        <v>125.37585529507</v>
      </c>
      <c r="G1849">
        <v>121.958791030572</v>
      </c>
      <c r="H1849">
        <v>8.5937673655386497</v>
      </c>
      <c r="I1849">
        <v>3.2045830678445801</v>
      </c>
      <c r="J1849">
        <v>3.71249178459728</v>
      </c>
      <c r="K1849">
        <v>640.63242278343102</v>
      </c>
      <c r="L1849">
        <v>0.286356960463656</v>
      </c>
      <c r="M1849">
        <v>7.3005018428677699</v>
      </c>
      <c r="N1849">
        <v>53.672245697016201</v>
      </c>
      <c r="O1849">
        <v>459.02125510403198</v>
      </c>
      <c r="P1849">
        <v>116.517237104918</v>
      </c>
      <c r="Q1849">
        <v>35.729917953714903</v>
      </c>
      <c r="R1849">
        <v>211.950516660549</v>
      </c>
      <c r="S1849">
        <v>2463.8999815502402</v>
      </c>
      <c r="T1849">
        <v>0</v>
      </c>
      <c r="U1849">
        <v>0</v>
      </c>
      <c r="V1849">
        <v>120.125765613114</v>
      </c>
      <c r="W1849">
        <v>1663.92755586404</v>
      </c>
    </row>
    <row r="1850" spans="1:23" x14ac:dyDescent="0.3">
      <c r="A1850" t="s">
        <v>380</v>
      </c>
      <c r="B1850" t="s">
        <v>46</v>
      </c>
      <c r="C1850" t="s">
        <v>29</v>
      </c>
      <c r="D1850" t="s">
        <v>336</v>
      </c>
      <c r="E1850" t="s">
        <v>70</v>
      </c>
      <c r="F1850">
        <v>125.754538894118</v>
      </c>
      <c r="G1850">
        <v>122.33584593384199</v>
      </c>
      <c r="H1850">
        <v>9.8831189195180809</v>
      </c>
      <c r="I1850">
        <v>3.2033933070803702</v>
      </c>
      <c r="J1850">
        <v>3.78191972676023</v>
      </c>
      <c r="K1850">
        <v>639.401641331885</v>
      </c>
      <c r="L1850">
        <v>0.29879099266284098</v>
      </c>
      <c r="M1850">
        <v>7.5510707308613298</v>
      </c>
      <c r="N1850">
        <v>54.885909460471602</v>
      </c>
      <c r="O1850">
        <v>469.92164964103699</v>
      </c>
      <c r="P1850">
        <v>116.06988835878499</v>
      </c>
      <c r="Q1850">
        <v>35.603921700303196</v>
      </c>
      <c r="R1850">
        <v>211.12353497349</v>
      </c>
      <c r="S1850">
        <v>2463.8999815502402</v>
      </c>
      <c r="T1850">
        <v>0</v>
      </c>
      <c r="U1850">
        <v>0</v>
      </c>
      <c r="V1850">
        <v>137.58307836117999</v>
      </c>
      <c r="W1850">
        <v>1669.64815908952</v>
      </c>
    </row>
    <row r="1851" spans="1:23" x14ac:dyDescent="0.3">
      <c r="A1851" t="s">
        <v>380</v>
      </c>
      <c r="B1851" t="s">
        <v>46</v>
      </c>
      <c r="C1851" t="s">
        <v>29</v>
      </c>
      <c r="D1851" t="s">
        <v>336</v>
      </c>
      <c r="E1851" t="s">
        <v>71</v>
      </c>
      <c r="F1851">
        <v>125.278024475601</v>
      </c>
      <c r="G1851">
        <v>121.858748850708</v>
      </c>
      <c r="H1851">
        <v>10.172772460900701</v>
      </c>
      <c r="I1851">
        <v>3.2342031520594001</v>
      </c>
      <c r="J1851">
        <v>3.5111360016934299</v>
      </c>
      <c r="K1851">
        <v>648.70325529341596</v>
      </c>
      <c r="L1851">
        <v>0.31434365282123</v>
      </c>
      <c r="M1851">
        <v>6.6271380554485502</v>
      </c>
      <c r="N1851">
        <v>50.783806123763803</v>
      </c>
      <c r="O1851">
        <v>432.32416917252903</v>
      </c>
      <c r="P1851">
        <v>118.595801309899</v>
      </c>
      <c r="Q1851">
        <v>36.337422109950197</v>
      </c>
      <c r="R1851">
        <v>215.76689064537899</v>
      </c>
      <c r="S1851">
        <v>2463.8999815502402</v>
      </c>
      <c r="T1851">
        <v>0</v>
      </c>
      <c r="U1851">
        <v>0</v>
      </c>
      <c r="V1851">
        <v>141.86121815579301</v>
      </c>
      <c r="W1851">
        <v>1657.29318595884</v>
      </c>
    </row>
    <row r="1852" spans="1:23" x14ac:dyDescent="0.3">
      <c r="A1852" t="s">
        <v>380</v>
      </c>
      <c r="B1852" t="s">
        <v>46</v>
      </c>
      <c r="C1852" t="s">
        <v>29</v>
      </c>
      <c r="D1852" t="s">
        <v>337</v>
      </c>
      <c r="E1852" t="s">
        <v>72</v>
      </c>
      <c r="F1852">
        <v>125.727023994685</v>
      </c>
      <c r="G1852">
        <v>122.290435444823</v>
      </c>
      <c r="H1852">
        <v>10.4443132249516</v>
      </c>
      <c r="I1852">
        <v>3.6686662107478498</v>
      </c>
      <c r="J1852">
        <v>3.2874381533800201</v>
      </c>
      <c r="K1852">
        <v>663.81828645220298</v>
      </c>
      <c r="L1852">
        <v>0.27301260374217701</v>
      </c>
      <c r="M1852">
        <v>5.6097528857319796</v>
      </c>
      <c r="N1852">
        <v>43.9149205675484</v>
      </c>
      <c r="O1852">
        <v>425.01226835851099</v>
      </c>
      <c r="P1852">
        <v>127.488421529113</v>
      </c>
      <c r="Q1852">
        <v>37.072826648797403</v>
      </c>
      <c r="R1852">
        <v>235.135741087025</v>
      </c>
      <c r="S1852">
        <v>2372.3437357196999</v>
      </c>
      <c r="T1852">
        <v>0</v>
      </c>
      <c r="U1852">
        <v>0</v>
      </c>
      <c r="V1852">
        <v>146.16644400724499</v>
      </c>
      <c r="W1852">
        <v>1664.59306374738</v>
      </c>
    </row>
    <row r="1853" spans="1:23" x14ac:dyDescent="0.3">
      <c r="A1853" t="s">
        <v>380</v>
      </c>
      <c r="B1853" t="s">
        <v>46</v>
      </c>
      <c r="C1853" t="s">
        <v>29</v>
      </c>
      <c r="D1853" t="s">
        <v>337</v>
      </c>
      <c r="E1853" t="s">
        <v>73</v>
      </c>
      <c r="F1853">
        <v>136.27652670867101</v>
      </c>
      <c r="G1853">
        <v>132.74981606297399</v>
      </c>
      <c r="H1853">
        <v>12.4280718174403</v>
      </c>
      <c r="I1853">
        <v>3.96945136159278</v>
      </c>
      <c r="J1853">
        <v>3.6593678269754699</v>
      </c>
      <c r="K1853">
        <v>717.59120654451601</v>
      </c>
      <c r="L1853">
        <v>0.27113206430098302</v>
      </c>
      <c r="M1853">
        <v>6.4645690399588904</v>
      </c>
      <c r="N1853">
        <v>49.539601644307602</v>
      </c>
      <c r="O1853">
        <v>478.03645581020101</v>
      </c>
      <c r="P1853">
        <v>137.52254798224499</v>
      </c>
      <c r="Q1853">
        <v>40.002994001990899</v>
      </c>
      <c r="R1853">
        <v>253.62768162481299</v>
      </c>
      <c r="S1853">
        <v>2372.3437357196999</v>
      </c>
      <c r="T1853">
        <v>0</v>
      </c>
      <c r="U1853">
        <v>0</v>
      </c>
      <c r="V1853">
        <v>173.36715185326099</v>
      </c>
      <c r="W1853">
        <v>1815.1953710438199</v>
      </c>
    </row>
    <row r="1854" spans="1:23" x14ac:dyDescent="0.3">
      <c r="A1854" t="s">
        <v>380</v>
      </c>
      <c r="B1854" t="s">
        <v>46</v>
      </c>
      <c r="C1854" t="s">
        <v>29</v>
      </c>
      <c r="D1854" t="s">
        <v>337</v>
      </c>
      <c r="E1854" t="s">
        <v>74</v>
      </c>
      <c r="F1854">
        <v>136.813727002425</v>
      </c>
      <c r="G1854">
        <v>133.28493040178699</v>
      </c>
      <c r="H1854">
        <v>13.4454231851782</v>
      </c>
      <c r="I1854">
        <v>3.97020617619369</v>
      </c>
      <c r="J1854">
        <v>3.7267224366771798</v>
      </c>
      <c r="K1854">
        <v>717.33114670953501</v>
      </c>
      <c r="L1854">
        <v>0.27550400404136</v>
      </c>
      <c r="M1854">
        <v>6.7155029004731901</v>
      </c>
      <c r="N1854">
        <v>50.822135093649599</v>
      </c>
      <c r="O1854">
        <v>489.54826536896002</v>
      </c>
      <c r="P1854">
        <v>137.26693023127001</v>
      </c>
      <c r="Q1854">
        <v>39.938971748058698</v>
      </c>
      <c r="R1854">
        <v>253.143926537532</v>
      </c>
      <c r="S1854">
        <v>2372.3437357196999</v>
      </c>
      <c r="T1854">
        <v>0</v>
      </c>
      <c r="U1854">
        <v>0</v>
      </c>
      <c r="V1854">
        <v>187.06437909893299</v>
      </c>
      <c r="W1854">
        <v>1824.0658308373499</v>
      </c>
    </row>
    <row r="1855" spans="1:23" x14ac:dyDescent="0.3">
      <c r="A1855" t="s">
        <v>380</v>
      </c>
      <c r="B1855" t="s">
        <v>46</v>
      </c>
      <c r="C1855" t="s">
        <v>29</v>
      </c>
      <c r="D1855" t="s">
        <v>337</v>
      </c>
      <c r="E1855" t="s">
        <v>75</v>
      </c>
      <c r="F1855">
        <v>132.14884042079899</v>
      </c>
      <c r="G1855">
        <v>128.652662604532</v>
      </c>
      <c r="H1855">
        <v>13.703776756675801</v>
      </c>
      <c r="I1855">
        <v>3.8796613503113599</v>
      </c>
      <c r="J1855">
        <v>3.4187079540747098</v>
      </c>
      <c r="K1855">
        <v>701.99916566532602</v>
      </c>
      <c r="L1855">
        <v>0.27480992997947201</v>
      </c>
      <c r="M1855">
        <v>5.8264960420575802</v>
      </c>
      <c r="N1855">
        <v>46.033963109078599</v>
      </c>
      <c r="O1855">
        <v>445.51521970011697</v>
      </c>
      <c r="P1855">
        <v>134.95461748080399</v>
      </c>
      <c r="Q1855">
        <v>39.234773870680499</v>
      </c>
      <c r="R1855">
        <v>248.917097010421</v>
      </c>
      <c r="S1855">
        <v>2372.3437357196999</v>
      </c>
      <c r="T1855">
        <v>0</v>
      </c>
      <c r="U1855">
        <v>0</v>
      </c>
      <c r="V1855">
        <v>190.995697792946</v>
      </c>
      <c r="W1855">
        <v>1756.88862002407</v>
      </c>
    </row>
    <row r="1856" spans="1:23" x14ac:dyDescent="0.3">
      <c r="A1856" t="s">
        <v>380</v>
      </c>
      <c r="B1856" t="s">
        <v>46</v>
      </c>
      <c r="C1856" t="s">
        <v>29</v>
      </c>
      <c r="D1856" t="s">
        <v>338</v>
      </c>
      <c r="E1856" t="s">
        <v>76</v>
      </c>
      <c r="F1856">
        <v>109.288052588561</v>
      </c>
      <c r="G1856">
        <v>106.158468056845</v>
      </c>
      <c r="H1856">
        <v>14.214212254944099</v>
      </c>
      <c r="I1856">
        <v>3.4121461913503901</v>
      </c>
      <c r="J1856">
        <v>3.07826381343282</v>
      </c>
      <c r="K1856">
        <v>580.26066399496096</v>
      </c>
      <c r="L1856">
        <v>0.279597388192041</v>
      </c>
      <c r="M1856">
        <v>4.8956806226454503</v>
      </c>
      <c r="N1856">
        <v>38.199457398934598</v>
      </c>
      <c r="O1856">
        <v>372.75175157822503</v>
      </c>
      <c r="P1856">
        <v>110.837410747064</v>
      </c>
      <c r="Q1856">
        <v>31.720330729511598</v>
      </c>
      <c r="R1856">
        <v>204.53353682970899</v>
      </c>
      <c r="S1856">
        <v>2139.1744042321102</v>
      </c>
      <c r="T1856">
        <v>0</v>
      </c>
      <c r="U1856">
        <v>0</v>
      </c>
      <c r="V1856">
        <v>196.37664839937801</v>
      </c>
      <c r="W1856">
        <v>1436.70252336156</v>
      </c>
    </row>
    <row r="1857" spans="1:23" x14ac:dyDescent="0.3">
      <c r="A1857" t="s">
        <v>380</v>
      </c>
      <c r="B1857" t="s">
        <v>46</v>
      </c>
      <c r="C1857" t="s">
        <v>29</v>
      </c>
      <c r="D1857" t="s">
        <v>338</v>
      </c>
      <c r="E1857" t="s">
        <v>77</v>
      </c>
      <c r="F1857">
        <v>119.558245688604</v>
      </c>
      <c r="G1857">
        <v>116.335703168976</v>
      </c>
      <c r="H1857">
        <v>16.938072731373001</v>
      </c>
      <c r="I1857">
        <v>3.7237270757387</v>
      </c>
      <c r="J1857">
        <v>3.4493014401949198</v>
      </c>
      <c r="K1857">
        <v>632.79904118499906</v>
      </c>
      <c r="L1857">
        <v>0.26383049583137602</v>
      </c>
      <c r="M1857">
        <v>5.7327850240100204</v>
      </c>
      <c r="N1857">
        <v>43.743877784791401</v>
      </c>
      <c r="O1857">
        <v>425.69152643941101</v>
      </c>
      <c r="P1857">
        <v>120.592909289077</v>
      </c>
      <c r="Q1857">
        <v>34.523402349287799</v>
      </c>
      <c r="R1857">
        <v>222.52260186040201</v>
      </c>
      <c r="S1857">
        <v>2139.1744042321102</v>
      </c>
      <c r="T1857">
        <v>0</v>
      </c>
      <c r="U1857">
        <v>0</v>
      </c>
      <c r="V1857">
        <v>233.53585433503901</v>
      </c>
      <c r="W1857">
        <v>1584.1896943905199</v>
      </c>
    </row>
    <row r="1858" spans="1:23" x14ac:dyDescent="0.3">
      <c r="A1858" t="s">
        <v>380</v>
      </c>
      <c r="B1858" t="s">
        <v>46</v>
      </c>
      <c r="C1858" t="s">
        <v>29</v>
      </c>
      <c r="D1858" t="s">
        <v>338</v>
      </c>
      <c r="E1858" t="s">
        <v>78</v>
      </c>
      <c r="F1858">
        <v>119.88433136301499</v>
      </c>
      <c r="G1858">
        <v>116.661090198973</v>
      </c>
      <c r="H1858">
        <v>17.5241858361391</v>
      </c>
      <c r="I1858">
        <v>3.7186765592940998</v>
      </c>
      <c r="J1858">
        <v>3.5220525570354</v>
      </c>
      <c r="K1858">
        <v>631.59505687665296</v>
      </c>
      <c r="L1858">
        <v>0.27877407272327798</v>
      </c>
      <c r="M1858">
        <v>5.9228844164394303</v>
      </c>
      <c r="N1858">
        <v>44.614052006440502</v>
      </c>
      <c r="O1858">
        <v>433.88161996533501</v>
      </c>
      <c r="P1858">
        <v>120.202949450719</v>
      </c>
      <c r="Q1858">
        <v>34.4234008554578</v>
      </c>
      <c r="R1858">
        <v>221.789225217367</v>
      </c>
      <c r="S1858">
        <v>2139.1744042321102</v>
      </c>
      <c r="T1858">
        <v>0</v>
      </c>
      <c r="U1858">
        <v>0</v>
      </c>
      <c r="V1858">
        <v>241.40821808793501</v>
      </c>
      <c r="W1858">
        <v>1589.7646998493301</v>
      </c>
    </row>
    <row r="1859" spans="1:23" x14ac:dyDescent="0.3">
      <c r="A1859" t="s">
        <v>380</v>
      </c>
      <c r="B1859" t="s">
        <v>46</v>
      </c>
      <c r="C1859" t="s">
        <v>29</v>
      </c>
      <c r="D1859" t="s">
        <v>338</v>
      </c>
      <c r="E1859" t="s">
        <v>79</v>
      </c>
      <c r="F1859">
        <v>118.617319979378</v>
      </c>
      <c r="G1859">
        <v>115.39469833942</v>
      </c>
      <c r="H1859">
        <v>16.689011091791699</v>
      </c>
      <c r="I1859">
        <v>3.7422242444929901</v>
      </c>
      <c r="J1859">
        <v>3.27706467627667</v>
      </c>
      <c r="K1859">
        <v>636.46385809585399</v>
      </c>
      <c r="L1859">
        <v>0.28137087483103501</v>
      </c>
      <c r="M1859">
        <v>5.1975455850243399</v>
      </c>
      <c r="N1859">
        <v>41.197474772471601</v>
      </c>
      <c r="O1859">
        <v>401.96027532641699</v>
      </c>
      <c r="P1859">
        <v>121.772503330136</v>
      </c>
      <c r="Q1859">
        <v>34.835274837726402</v>
      </c>
      <c r="R1859">
        <v>224.729858913588</v>
      </c>
      <c r="S1859">
        <v>2139.1744042321102</v>
      </c>
      <c r="T1859">
        <v>0</v>
      </c>
      <c r="U1859">
        <v>0</v>
      </c>
      <c r="V1859">
        <v>230.27493867980601</v>
      </c>
      <c r="W1859">
        <v>1569.5946011410799</v>
      </c>
    </row>
    <row r="1860" spans="1:23" x14ac:dyDescent="0.3">
      <c r="A1860" t="s">
        <v>380</v>
      </c>
      <c r="B1860" t="s">
        <v>46</v>
      </c>
      <c r="C1860" t="s">
        <v>29</v>
      </c>
      <c r="D1860" t="s">
        <v>339</v>
      </c>
      <c r="E1860" t="s">
        <v>80</v>
      </c>
      <c r="F1860">
        <v>114.482269211966</v>
      </c>
      <c r="G1860">
        <v>111.30623051662</v>
      </c>
      <c r="H1860">
        <v>18.378944103736</v>
      </c>
      <c r="I1860">
        <v>3.9960625179906999</v>
      </c>
      <c r="J1860">
        <v>3.3961749766775799</v>
      </c>
      <c r="K1860">
        <v>583.68984684494797</v>
      </c>
      <c r="L1860">
        <v>0.439746969065682</v>
      </c>
      <c r="M1860">
        <v>4.7828996759429501</v>
      </c>
      <c r="N1860">
        <v>36.538211469471797</v>
      </c>
      <c r="O1860">
        <v>369.51568874717299</v>
      </c>
      <c r="P1860">
        <v>120.04306627487399</v>
      </c>
      <c r="Q1860">
        <v>33.342796518891298</v>
      </c>
      <c r="R1860">
        <v>222.711818597865</v>
      </c>
      <c r="S1860">
        <v>2021.9892287310499</v>
      </c>
      <c r="T1860">
        <v>0</v>
      </c>
      <c r="U1860">
        <v>0</v>
      </c>
      <c r="V1860">
        <v>231.93555337888299</v>
      </c>
      <c r="W1860">
        <v>1508.79221007046</v>
      </c>
    </row>
    <row r="1861" spans="1:23" x14ac:dyDescent="0.3">
      <c r="A1861" t="s">
        <v>380</v>
      </c>
      <c r="B1861" t="s">
        <v>46</v>
      </c>
      <c r="C1861" t="s">
        <v>29</v>
      </c>
      <c r="D1861" t="s">
        <v>339</v>
      </c>
      <c r="E1861" t="s">
        <v>81</v>
      </c>
      <c r="F1861">
        <v>122.400032970276</v>
      </c>
      <c r="G1861">
        <v>119.162168159171</v>
      </c>
      <c r="H1861">
        <v>22.05915358679</v>
      </c>
      <c r="I1861">
        <v>4.1998142385358301</v>
      </c>
      <c r="J1861">
        <v>3.6758860415113901</v>
      </c>
      <c r="K1861">
        <v>618.23654168736198</v>
      </c>
      <c r="L1861">
        <v>0.33387449066443903</v>
      </c>
      <c r="M1861">
        <v>5.4978604015523098</v>
      </c>
      <c r="N1861">
        <v>40.788840736638498</v>
      </c>
      <c r="O1861">
        <v>410.41976928420598</v>
      </c>
      <c r="P1861">
        <v>126.49527840310201</v>
      </c>
      <c r="Q1861">
        <v>34.860644875056998</v>
      </c>
      <c r="R1861">
        <v>235.022203823322</v>
      </c>
      <c r="S1861">
        <v>2021.9892287310499</v>
      </c>
      <c r="T1861">
        <v>0</v>
      </c>
      <c r="U1861">
        <v>0</v>
      </c>
      <c r="V1861">
        <v>294.79685070762002</v>
      </c>
      <c r="W1861">
        <v>1622.2065215858299</v>
      </c>
    </row>
    <row r="1862" spans="1:23" x14ac:dyDescent="0.3">
      <c r="A1862" t="s">
        <v>380</v>
      </c>
      <c r="B1862" t="s">
        <v>46</v>
      </c>
      <c r="C1862" t="s">
        <v>29</v>
      </c>
      <c r="D1862" t="s">
        <v>339</v>
      </c>
      <c r="E1862" t="s">
        <v>177</v>
      </c>
      <c r="F1862">
        <v>121.84666461588399</v>
      </c>
      <c r="G1862">
        <v>118.626244338953</v>
      </c>
      <c r="H1862">
        <v>25.364685479875401</v>
      </c>
      <c r="I1862">
        <v>4.13118769354808</v>
      </c>
      <c r="J1862">
        <v>3.7023681932011998</v>
      </c>
      <c r="K1862">
        <v>609.92671049236196</v>
      </c>
      <c r="L1862">
        <v>0.28337248990522101</v>
      </c>
      <c r="M1862">
        <v>5.7463388609199502</v>
      </c>
      <c r="N1862">
        <v>41.851521348533502</v>
      </c>
      <c r="O1862">
        <v>419.90508362677201</v>
      </c>
      <c r="P1862">
        <v>124.402766096574</v>
      </c>
      <c r="Q1862">
        <v>34.183812145515802</v>
      </c>
      <c r="R1862">
        <v>231.258886657837</v>
      </c>
      <c r="S1862">
        <v>2021.9892287310499</v>
      </c>
      <c r="T1862">
        <v>0</v>
      </c>
      <c r="U1862">
        <v>0</v>
      </c>
      <c r="V1862">
        <v>345.65448872193798</v>
      </c>
      <c r="W1862">
        <v>1617.1799699866799</v>
      </c>
    </row>
    <row r="1863" spans="1:23" x14ac:dyDescent="0.3">
      <c r="A1863" t="s">
        <v>380</v>
      </c>
      <c r="B1863" t="s">
        <v>46</v>
      </c>
      <c r="C1863" t="s">
        <v>29</v>
      </c>
      <c r="D1863" t="s">
        <v>339</v>
      </c>
      <c r="E1863" t="s">
        <v>178</v>
      </c>
      <c r="F1863">
        <v>121.510720012569</v>
      </c>
      <c r="G1863">
        <v>118.266294966578</v>
      </c>
      <c r="H1863">
        <v>23.861763730083599</v>
      </c>
      <c r="I1863">
        <v>4.2312892073615203</v>
      </c>
      <c r="J1863">
        <v>3.6122920467240198</v>
      </c>
      <c r="K1863">
        <v>620.18484031275705</v>
      </c>
      <c r="L1863">
        <v>0.41020471215269999</v>
      </c>
      <c r="M1863">
        <v>5.1628663195232702</v>
      </c>
      <c r="N1863">
        <v>39.178785945853903</v>
      </c>
      <c r="O1863">
        <v>395.643811750091</v>
      </c>
      <c r="P1863">
        <v>127.37334395697199</v>
      </c>
      <c r="Q1863">
        <v>35.250691287370103</v>
      </c>
      <c r="R1863">
        <v>236.469900058485</v>
      </c>
      <c r="S1863">
        <v>2021.9892287310499</v>
      </c>
      <c r="T1863">
        <v>0</v>
      </c>
      <c r="U1863">
        <v>0</v>
      </c>
      <c r="V1863">
        <v>311.76884020997602</v>
      </c>
      <c r="W1863">
        <v>1608.77811932092</v>
      </c>
    </row>
    <row r="1864" spans="1:23" x14ac:dyDescent="0.3">
      <c r="A1864" t="s">
        <v>380</v>
      </c>
      <c r="B1864" t="s">
        <v>46</v>
      </c>
      <c r="C1864" t="s">
        <v>29</v>
      </c>
      <c r="D1864" t="s">
        <v>340</v>
      </c>
      <c r="E1864" t="s">
        <v>192</v>
      </c>
      <c r="F1864">
        <v>107.958758786161</v>
      </c>
      <c r="G1864">
        <v>104.856457125093</v>
      </c>
      <c r="H1864">
        <v>30.237007950142701</v>
      </c>
      <c r="I1864">
        <v>4.4177864021755102</v>
      </c>
      <c r="J1864">
        <v>4.1965742757510096</v>
      </c>
      <c r="K1864">
        <v>551.57675077429303</v>
      </c>
      <c r="L1864">
        <v>0.59119278566739997</v>
      </c>
      <c r="M1864">
        <v>4.9846116573125396</v>
      </c>
      <c r="N1864">
        <v>35.907881628120599</v>
      </c>
      <c r="O1864">
        <v>372.59422271060401</v>
      </c>
      <c r="P1864">
        <v>117.41286425078501</v>
      </c>
      <c r="Q1864">
        <v>31.990600692154501</v>
      </c>
      <c r="R1864">
        <v>218.58471181079699</v>
      </c>
      <c r="S1864">
        <v>1814.0841847699201</v>
      </c>
      <c r="T1864">
        <v>0</v>
      </c>
      <c r="U1864">
        <v>0</v>
      </c>
      <c r="V1864">
        <v>391.85340681128201</v>
      </c>
      <c r="W1864">
        <v>1419.8595804154299</v>
      </c>
    </row>
    <row r="1865" spans="1:23" x14ac:dyDescent="0.3">
      <c r="A1865" t="s">
        <v>380</v>
      </c>
      <c r="B1865" t="s">
        <v>46</v>
      </c>
      <c r="C1865" t="s">
        <v>29</v>
      </c>
      <c r="D1865" t="s">
        <v>340</v>
      </c>
      <c r="E1865" t="s">
        <v>194</v>
      </c>
      <c r="F1865">
        <v>118.810762736347</v>
      </c>
      <c r="G1865">
        <v>115.599406404137</v>
      </c>
      <c r="H1865">
        <v>32.563483385952303</v>
      </c>
      <c r="I1865">
        <v>4.8043530743220497</v>
      </c>
      <c r="J1865">
        <v>4.43280652661511</v>
      </c>
      <c r="K1865">
        <v>606.24504568513203</v>
      </c>
      <c r="L1865">
        <v>0.45280882128282302</v>
      </c>
      <c r="M1865">
        <v>5.5957615440832802</v>
      </c>
      <c r="N1865">
        <v>40.321244831608901</v>
      </c>
      <c r="O1865">
        <v>413.93002977471002</v>
      </c>
      <c r="P1865">
        <v>128.557595082717</v>
      </c>
      <c r="Q1865">
        <v>34.546638241100702</v>
      </c>
      <c r="R1865">
        <v>239.92600216699901</v>
      </c>
      <c r="S1865">
        <v>1814.0841847699201</v>
      </c>
      <c r="T1865">
        <v>0</v>
      </c>
      <c r="U1865">
        <v>0</v>
      </c>
      <c r="V1865">
        <v>443.60141743271498</v>
      </c>
      <c r="W1865">
        <v>1573.7571304605899</v>
      </c>
    </row>
    <row r="1866" spans="1:23" x14ac:dyDescent="0.3">
      <c r="A1866" t="s">
        <v>380</v>
      </c>
      <c r="B1866" t="s">
        <v>46</v>
      </c>
      <c r="C1866" t="s">
        <v>29</v>
      </c>
      <c r="D1866" t="s">
        <v>340</v>
      </c>
      <c r="E1866" t="s">
        <v>196</v>
      </c>
      <c r="F1866">
        <v>121.352858448435</v>
      </c>
      <c r="G1866">
        <v>118.12118613711201</v>
      </c>
      <c r="H1866">
        <v>31.381571864263599</v>
      </c>
      <c r="I1866">
        <v>4.8901752164801797</v>
      </c>
      <c r="J1866">
        <v>4.3461319352103303</v>
      </c>
      <c r="K1866">
        <v>618.65621069371502</v>
      </c>
      <c r="L1866">
        <v>0.411261617249088</v>
      </c>
      <c r="M1866">
        <v>5.7131801207028099</v>
      </c>
      <c r="N1866">
        <v>41.507907106527597</v>
      </c>
      <c r="O1866">
        <v>423.156090137825</v>
      </c>
      <c r="P1866">
        <v>131.12948455928799</v>
      </c>
      <c r="Q1866">
        <v>35.096694994374097</v>
      </c>
      <c r="R1866">
        <v>244.89979145247199</v>
      </c>
      <c r="S1866">
        <v>1814.0841847699201</v>
      </c>
      <c r="T1866">
        <v>0</v>
      </c>
      <c r="U1866">
        <v>0</v>
      </c>
      <c r="V1866">
        <v>433.25782517212099</v>
      </c>
      <c r="W1866">
        <v>1609.21513054156</v>
      </c>
    </row>
    <row r="1867" spans="1:23" x14ac:dyDescent="0.3">
      <c r="A1867" t="s">
        <v>380</v>
      </c>
      <c r="B1867" t="s">
        <v>46</v>
      </c>
      <c r="C1867" t="s">
        <v>29</v>
      </c>
      <c r="D1867" t="s">
        <v>340</v>
      </c>
      <c r="E1867" t="s">
        <v>198</v>
      </c>
      <c r="F1867">
        <v>119.70620588634</v>
      </c>
      <c r="G1867">
        <v>116.461677172381</v>
      </c>
      <c r="H1867">
        <v>35.6117616294068</v>
      </c>
      <c r="I1867">
        <v>4.9563050877195298</v>
      </c>
      <c r="J1867">
        <v>4.1794171765560204</v>
      </c>
      <c r="K1867">
        <v>620.72070390270903</v>
      </c>
      <c r="L1867">
        <v>0.56552583472621698</v>
      </c>
      <c r="M1867">
        <v>5.1291375027079003</v>
      </c>
      <c r="N1867">
        <v>38.625123192701501</v>
      </c>
      <c r="O1867">
        <v>397.09847155995197</v>
      </c>
      <c r="P1867">
        <v>132.528313754343</v>
      </c>
      <c r="Q1867">
        <v>35.845605200858301</v>
      </c>
      <c r="R1867">
        <v>247.04803635385801</v>
      </c>
      <c r="S1867">
        <v>1814.0841847699201</v>
      </c>
      <c r="T1867">
        <v>0</v>
      </c>
      <c r="U1867">
        <v>0</v>
      </c>
      <c r="V1867">
        <v>473.24296345621502</v>
      </c>
      <c r="W1867">
        <v>1579.3406883406301</v>
      </c>
    </row>
    <row r="1868" spans="1:23" x14ac:dyDescent="0.3">
      <c r="A1868" t="s">
        <v>380</v>
      </c>
      <c r="B1868" t="s">
        <v>46</v>
      </c>
      <c r="C1868" t="s">
        <v>29</v>
      </c>
      <c r="D1868" t="s">
        <v>341</v>
      </c>
      <c r="E1868" t="s">
        <v>199</v>
      </c>
      <c r="F1868">
        <v>107.889778712853</v>
      </c>
      <c r="G1868">
        <v>104.97596709510501</v>
      </c>
      <c r="H1868">
        <v>33.447591279884897</v>
      </c>
      <c r="I1868">
        <v>4.7461211154037803</v>
      </c>
      <c r="J1868">
        <v>4.1780155119949098</v>
      </c>
      <c r="K1868">
        <v>518.76723780158397</v>
      </c>
      <c r="L1868">
        <v>0.44157731553089902</v>
      </c>
      <c r="M1868">
        <v>5.3505353122131698</v>
      </c>
      <c r="N1868">
        <v>35.244042177692201</v>
      </c>
      <c r="O1868">
        <v>358.10651441533798</v>
      </c>
      <c r="P1868">
        <v>121.296531378392</v>
      </c>
      <c r="Q1868">
        <v>31.9727050682725</v>
      </c>
      <c r="R1868">
        <v>227.12749949645399</v>
      </c>
      <c r="S1868">
        <v>1539.1050878298399</v>
      </c>
      <c r="T1868">
        <v>0</v>
      </c>
      <c r="U1868">
        <v>0</v>
      </c>
      <c r="V1868">
        <v>441.79972742218001</v>
      </c>
      <c r="W1868">
        <v>1416.7338949008799</v>
      </c>
    </row>
    <row r="1869" spans="1:23" x14ac:dyDescent="0.3">
      <c r="A1869" t="s">
        <v>380</v>
      </c>
      <c r="B1869" t="s">
        <v>46</v>
      </c>
      <c r="C1869" t="s">
        <v>29</v>
      </c>
      <c r="D1869" t="s">
        <v>341</v>
      </c>
      <c r="E1869" t="s">
        <v>203</v>
      </c>
      <c r="F1869">
        <v>118.405919142324</v>
      </c>
      <c r="G1869">
        <v>115.379761600951</v>
      </c>
      <c r="H1869">
        <v>35.072319337541501</v>
      </c>
      <c r="I1869">
        <v>5.1408856597290402</v>
      </c>
      <c r="J1869">
        <v>4.45420548982682</v>
      </c>
      <c r="K1869">
        <v>566.45276246630101</v>
      </c>
      <c r="L1869">
        <v>0.31258301933115801</v>
      </c>
      <c r="M1869">
        <v>6.0522030167612</v>
      </c>
      <c r="N1869">
        <v>40.066330390303499</v>
      </c>
      <c r="O1869">
        <v>401.57967522270701</v>
      </c>
      <c r="P1869">
        <v>131.90293462398401</v>
      </c>
      <c r="Q1869">
        <v>34.397600722026098</v>
      </c>
      <c r="R1869">
        <v>247.44583828740801</v>
      </c>
      <c r="S1869">
        <v>1539.1050878298399</v>
      </c>
      <c r="T1869">
        <v>0</v>
      </c>
      <c r="U1869">
        <v>0</v>
      </c>
      <c r="V1869">
        <v>479.06464271415899</v>
      </c>
      <c r="W1869">
        <v>1565.5676540051099</v>
      </c>
    </row>
    <row r="1870" spans="1:23" x14ac:dyDescent="0.3">
      <c r="A1870" t="s">
        <v>380</v>
      </c>
      <c r="B1870" t="s">
        <v>46</v>
      </c>
      <c r="C1870" t="s">
        <v>29</v>
      </c>
      <c r="D1870" t="s">
        <v>341</v>
      </c>
      <c r="E1870" t="s">
        <v>207</v>
      </c>
      <c r="F1870">
        <v>118.623914274711</v>
      </c>
      <c r="G1870">
        <v>115.609438726192</v>
      </c>
      <c r="H1870">
        <v>35.7446173524675</v>
      </c>
      <c r="I1870">
        <v>5.1066858039994401</v>
      </c>
      <c r="J1870">
        <v>4.3606686653577897</v>
      </c>
      <c r="K1870">
        <v>564.122118384332</v>
      </c>
      <c r="L1870">
        <v>0.25885376547778999</v>
      </c>
      <c r="M1870">
        <v>6.0981912008699704</v>
      </c>
      <c r="N1870">
        <v>40.726067723453198</v>
      </c>
      <c r="O1870">
        <v>405.155949691111</v>
      </c>
      <c r="P1870">
        <v>131.14411735194599</v>
      </c>
      <c r="Q1870">
        <v>34.078193121637902</v>
      </c>
      <c r="R1870">
        <v>246.17225126785601</v>
      </c>
      <c r="S1870">
        <v>1539.1050878298399</v>
      </c>
      <c r="T1870">
        <v>0</v>
      </c>
      <c r="U1870">
        <v>0</v>
      </c>
      <c r="V1870">
        <v>493.91578278112598</v>
      </c>
      <c r="W1870">
        <v>1569.3000744656599</v>
      </c>
    </row>
    <row r="1871" spans="1:23" x14ac:dyDescent="0.3">
      <c r="A1871" t="s">
        <v>380</v>
      </c>
      <c r="B1871" t="s">
        <v>46</v>
      </c>
      <c r="C1871" t="s">
        <v>29</v>
      </c>
      <c r="D1871" t="s">
        <v>341</v>
      </c>
      <c r="E1871" t="s">
        <v>209</v>
      </c>
      <c r="F1871">
        <v>114.768677329805</v>
      </c>
      <c r="G1871">
        <v>111.77257627907299</v>
      </c>
      <c r="H1871">
        <v>40.106850671203702</v>
      </c>
      <c r="I1871">
        <v>5.0603322530588501</v>
      </c>
      <c r="J1871">
        <v>4.1431398514720001</v>
      </c>
      <c r="K1871">
        <v>554.28079586655997</v>
      </c>
      <c r="L1871">
        <v>0.39792462038142201</v>
      </c>
      <c r="M1871">
        <v>5.4905661751197004</v>
      </c>
      <c r="N1871">
        <v>37.4738665776771</v>
      </c>
      <c r="O1871">
        <v>374.90615640141402</v>
      </c>
      <c r="P1871">
        <v>129.67295397977799</v>
      </c>
      <c r="Q1871">
        <v>34.002252843944802</v>
      </c>
      <c r="R1871">
        <v>243.03114819917801</v>
      </c>
      <c r="S1871">
        <v>1539.1050878298399</v>
      </c>
      <c r="T1871">
        <v>0</v>
      </c>
      <c r="U1871">
        <v>0</v>
      </c>
      <c r="V1871">
        <v>539.51178625921602</v>
      </c>
      <c r="W1871">
        <v>1513.1121211969701</v>
      </c>
    </row>
    <row r="1872" spans="1:23" x14ac:dyDescent="0.3">
      <c r="A1872" t="s">
        <v>380</v>
      </c>
      <c r="B1872" t="s">
        <v>46</v>
      </c>
      <c r="C1872" t="s">
        <v>29</v>
      </c>
      <c r="D1872" t="s">
        <v>342</v>
      </c>
      <c r="E1872" t="s">
        <v>249</v>
      </c>
      <c r="F1872">
        <v>108.72407994241399</v>
      </c>
      <c r="G1872">
        <v>105.83675689891299</v>
      </c>
      <c r="H1872">
        <v>35.9086024008175</v>
      </c>
      <c r="I1872">
        <v>5.2422178733878901</v>
      </c>
      <c r="J1872">
        <v>4.4047882569153902</v>
      </c>
      <c r="K1872">
        <v>492.24870715294298</v>
      </c>
      <c r="L1872">
        <v>0.63564398711687498</v>
      </c>
      <c r="M1872">
        <v>5.6987282123396596</v>
      </c>
      <c r="N1872">
        <v>36.614223162419499</v>
      </c>
      <c r="O1872">
        <v>357.04311243770502</v>
      </c>
      <c r="P1872">
        <v>127.740390988976</v>
      </c>
      <c r="Q1872">
        <v>32.849728127071998</v>
      </c>
      <c r="R1872">
        <v>240.218471225667</v>
      </c>
      <c r="S1872">
        <v>1374.8012358588301</v>
      </c>
      <c r="T1872">
        <v>0</v>
      </c>
      <c r="U1872">
        <v>0</v>
      </c>
      <c r="V1872">
        <v>461.85753604593299</v>
      </c>
      <c r="W1872">
        <v>1430.4881842462801</v>
      </c>
    </row>
    <row r="1873" spans="1:23" x14ac:dyDescent="0.3">
      <c r="A1873" t="s">
        <v>380</v>
      </c>
      <c r="B1873" t="s">
        <v>46</v>
      </c>
      <c r="C1873" t="s">
        <v>29</v>
      </c>
      <c r="D1873" t="s">
        <v>342</v>
      </c>
      <c r="E1873" t="s">
        <v>259</v>
      </c>
      <c r="F1873">
        <v>122.904044328943</v>
      </c>
      <c r="G1873">
        <v>119.84091915058301</v>
      </c>
      <c r="H1873">
        <v>41.608395526300399</v>
      </c>
      <c r="I1873">
        <v>5.8546790152126</v>
      </c>
      <c r="J1873">
        <v>4.8869286953513704</v>
      </c>
      <c r="K1873">
        <v>555.524782879604</v>
      </c>
      <c r="L1873">
        <v>0.481075497071217</v>
      </c>
      <c r="M1873">
        <v>6.5314766496605996</v>
      </c>
      <c r="N1873">
        <v>41.906776406336803</v>
      </c>
      <c r="O1873">
        <v>405.59497877781502</v>
      </c>
      <c r="P1873">
        <v>143.56210009297601</v>
      </c>
      <c r="Q1873">
        <v>36.334310982760698</v>
      </c>
      <c r="R1873">
        <v>270.69301526858499</v>
      </c>
      <c r="S1873">
        <v>1374.8012358588301</v>
      </c>
      <c r="T1873">
        <v>0</v>
      </c>
      <c r="U1873">
        <v>0</v>
      </c>
      <c r="V1873">
        <v>562.31679318561896</v>
      </c>
      <c r="W1873">
        <v>1629.6625302673201</v>
      </c>
    </row>
    <row r="1874" spans="1:23" x14ac:dyDescent="0.3">
      <c r="A1874" t="s">
        <v>380</v>
      </c>
      <c r="B1874" t="s">
        <v>46</v>
      </c>
      <c r="C1874" t="s">
        <v>29</v>
      </c>
      <c r="D1874" t="s">
        <v>342</v>
      </c>
      <c r="E1874" t="s">
        <v>260</v>
      </c>
      <c r="F1874">
        <v>124.485723717325</v>
      </c>
      <c r="G1874">
        <v>121.423531866527</v>
      </c>
      <c r="H1874">
        <v>38.072454918407203</v>
      </c>
      <c r="I1874">
        <v>5.8407242615589103</v>
      </c>
      <c r="J1874">
        <v>4.9856673437924002</v>
      </c>
      <c r="K1874">
        <v>556.570289805725</v>
      </c>
      <c r="L1874">
        <v>0.41519976673394399</v>
      </c>
      <c r="M1874">
        <v>6.8430214715073401</v>
      </c>
      <c r="N1874">
        <v>43.522486439622902</v>
      </c>
      <c r="O1874">
        <v>420.40863836803101</v>
      </c>
      <c r="P1874">
        <v>143.326610973496</v>
      </c>
      <c r="Q1874">
        <v>36.110881826586002</v>
      </c>
      <c r="R1874">
        <v>270.45210822413998</v>
      </c>
      <c r="S1874">
        <v>1374.8012358588301</v>
      </c>
      <c r="T1874">
        <v>0</v>
      </c>
      <c r="U1874">
        <v>0</v>
      </c>
      <c r="V1874">
        <v>521.47634651610304</v>
      </c>
      <c r="W1874">
        <v>1652.47915775001</v>
      </c>
    </row>
    <row r="1875" spans="1:23" x14ac:dyDescent="0.3">
      <c r="A1875" t="s">
        <v>380</v>
      </c>
      <c r="B1875" t="s">
        <v>46</v>
      </c>
      <c r="C1875" t="s">
        <v>29</v>
      </c>
      <c r="D1875" t="s">
        <v>342</v>
      </c>
      <c r="E1875" t="s">
        <v>265</v>
      </c>
      <c r="F1875">
        <v>117.67442822842</v>
      </c>
      <c r="G1875">
        <v>114.66579675778701</v>
      </c>
      <c r="H1875">
        <v>41.214435763485099</v>
      </c>
      <c r="I1875">
        <v>5.6675165678943902</v>
      </c>
      <c r="J1875">
        <v>4.7120837243536604</v>
      </c>
      <c r="K1875">
        <v>534.32030026821803</v>
      </c>
      <c r="L1875">
        <v>0.59450893146580897</v>
      </c>
      <c r="M1875">
        <v>6.1572049496900103</v>
      </c>
      <c r="N1875">
        <v>39.679741552855099</v>
      </c>
      <c r="O1875">
        <v>385.32499470784302</v>
      </c>
      <c r="P1875">
        <v>138.50370057622001</v>
      </c>
      <c r="Q1875">
        <v>35.377763687021499</v>
      </c>
      <c r="R1875">
        <v>260.75512126546801</v>
      </c>
      <c r="S1875">
        <v>1374.8012358588301</v>
      </c>
      <c r="T1875">
        <v>0</v>
      </c>
      <c r="U1875">
        <v>0</v>
      </c>
      <c r="V1875">
        <v>542.73413696886405</v>
      </c>
      <c r="W1875">
        <v>1555.6655390994199</v>
      </c>
    </row>
    <row r="1876" spans="1:23" x14ac:dyDescent="0.3">
      <c r="A1876" t="s">
        <v>380</v>
      </c>
      <c r="B1876" t="s">
        <v>46</v>
      </c>
      <c r="C1876" t="s">
        <v>29</v>
      </c>
      <c r="D1876" t="s">
        <v>343</v>
      </c>
      <c r="E1876" t="s">
        <v>266</v>
      </c>
      <c r="F1876">
        <v>111.791622300409</v>
      </c>
      <c r="G1876">
        <v>109.059192958594</v>
      </c>
      <c r="H1876">
        <v>34.751823280999403</v>
      </c>
      <c r="I1876">
        <v>5.4040984106488299</v>
      </c>
      <c r="J1876">
        <v>4.52911295072734</v>
      </c>
      <c r="K1876">
        <v>436.55765260412102</v>
      </c>
      <c r="L1876">
        <v>0.455657766013841</v>
      </c>
      <c r="M1876">
        <v>5.8233780840397404</v>
      </c>
      <c r="N1876">
        <v>35.940429767193201</v>
      </c>
      <c r="O1876">
        <v>342.44857309433701</v>
      </c>
      <c r="P1876">
        <v>123.813112532473</v>
      </c>
      <c r="Q1876">
        <v>31.0689513032093</v>
      </c>
      <c r="R1876">
        <v>233.71775175893001</v>
      </c>
      <c r="S1876">
        <v>1173.5281003727</v>
      </c>
      <c r="T1876">
        <v>0</v>
      </c>
      <c r="U1876">
        <v>0</v>
      </c>
      <c r="V1876">
        <v>461.91027707351702</v>
      </c>
      <c r="W1876">
        <v>1471.8708281992499</v>
      </c>
    </row>
    <row r="1877" spans="1:23" x14ac:dyDescent="0.3">
      <c r="A1877" t="s">
        <v>380</v>
      </c>
      <c r="B1877" t="s">
        <v>46</v>
      </c>
      <c r="C1877" t="s">
        <v>29</v>
      </c>
      <c r="D1877" t="s">
        <v>343</v>
      </c>
      <c r="E1877" t="s">
        <v>267</v>
      </c>
      <c r="F1877">
        <v>126.410008016953</v>
      </c>
      <c r="G1877">
        <v>123.488642959053</v>
      </c>
      <c r="H1877">
        <v>40.853178769940101</v>
      </c>
      <c r="I1877">
        <v>6.0626851368964401</v>
      </c>
      <c r="J1877">
        <v>5.0437641518009197</v>
      </c>
      <c r="K1877">
        <v>492.95411709565298</v>
      </c>
      <c r="L1877">
        <v>0.35962336598155298</v>
      </c>
      <c r="M1877">
        <v>6.6772014677129903</v>
      </c>
      <c r="N1877">
        <v>41.297155618965498</v>
      </c>
      <c r="O1877">
        <v>391.48407981295799</v>
      </c>
      <c r="P1877">
        <v>139.41587927369301</v>
      </c>
      <c r="Q1877">
        <v>34.600572008350703</v>
      </c>
      <c r="R1877">
        <v>263.64409333133102</v>
      </c>
      <c r="S1877">
        <v>1173.5281003727</v>
      </c>
      <c r="T1877">
        <v>0</v>
      </c>
      <c r="U1877">
        <v>0</v>
      </c>
      <c r="V1877">
        <v>560.41282431068601</v>
      </c>
      <c r="W1877">
        <v>1676.89048111737</v>
      </c>
    </row>
    <row r="1878" spans="1:23" x14ac:dyDescent="0.3">
      <c r="A1878" t="s">
        <v>380</v>
      </c>
      <c r="B1878" t="s">
        <v>46</v>
      </c>
      <c r="C1878" t="s">
        <v>29</v>
      </c>
      <c r="D1878" t="s">
        <v>343</v>
      </c>
      <c r="E1878" t="s">
        <v>268</v>
      </c>
      <c r="F1878">
        <v>128.05350869490101</v>
      </c>
      <c r="G1878">
        <v>125.13089967211501</v>
      </c>
      <c r="H1878">
        <v>37.506567329703998</v>
      </c>
      <c r="I1878">
        <v>6.0558964156911896</v>
      </c>
      <c r="J1878">
        <v>5.1524418662787204</v>
      </c>
      <c r="K1878">
        <v>494.13570450338</v>
      </c>
      <c r="L1878">
        <v>0.31835310942273798</v>
      </c>
      <c r="M1878">
        <v>6.9853571160102703</v>
      </c>
      <c r="N1878">
        <v>42.946371112241302</v>
      </c>
      <c r="O1878">
        <v>407.31418441761502</v>
      </c>
      <c r="P1878">
        <v>139.27002296462601</v>
      </c>
      <c r="Q1878">
        <v>34.462499488693702</v>
      </c>
      <c r="R1878">
        <v>263.49477106589501</v>
      </c>
      <c r="S1878">
        <v>1173.5281003727</v>
      </c>
      <c r="T1878">
        <v>0</v>
      </c>
      <c r="U1878">
        <v>0</v>
      </c>
      <c r="V1878">
        <v>518.95107762488101</v>
      </c>
      <c r="W1878">
        <v>1700.5944917509501</v>
      </c>
    </row>
    <row r="1879" spans="1:23" x14ac:dyDescent="0.3">
      <c r="A1879" t="s">
        <v>380</v>
      </c>
      <c r="B1879" t="s">
        <v>46</v>
      </c>
      <c r="C1879" t="s">
        <v>29</v>
      </c>
      <c r="D1879" t="s">
        <v>343</v>
      </c>
      <c r="E1879" t="s">
        <v>270</v>
      </c>
      <c r="F1879">
        <v>121.00810689585499</v>
      </c>
      <c r="G1879">
        <v>118.147972274411</v>
      </c>
      <c r="H1879">
        <v>40.013621569614102</v>
      </c>
      <c r="I1879">
        <v>5.8523402640377098</v>
      </c>
      <c r="J1879">
        <v>4.8477268250522201</v>
      </c>
      <c r="K1879">
        <v>473.91645080135601</v>
      </c>
      <c r="L1879">
        <v>0.43144513352905101</v>
      </c>
      <c r="M1879">
        <v>6.2922663533848198</v>
      </c>
      <c r="N1879">
        <v>39.010226456207597</v>
      </c>
      <c r="O1879">
        <v>370.18715406117201</v>
      </c>
      <c r="P1879">
        <v>134.352192152296</v>
      </c>
      <c r="Q1879">
        <v>33.553777717915899</v>
      </c>
      <c r="R1879">
        <v>253.808972746265</v>
      </c>
      <c r="S1879">
        <v>1173.5281003727</v>
      </c>
      <c r="T1879">
        <v>0</v>
      </c>
      <c r="U1879">
        <v>0</v>
      </c>
      <c r="V1879">
        <v>539.23654743835198</v>
      </c>
      <c r="W1879">
        <v>1600.6492599334699</v>
      </c>
    </row>
    <row r="1880" spans="1:23" x14ac:dyDescent="0.3">
      <c r="A1880" t="s">
        <v>380</v>
      </c>
      <c r="B1880" t="s">
        <v>46</v>
      </c>
      <c r="C1880" t="s">
        <v>29</v>
      </c>
      <c r="D1880" t="s">
        <v>344</v>
      </c>
      <c r="E1880" t="s">
        <v>273</v>
      </c>
      <c r="F1880">
        <v>109.65760880129299</v>
      </c>
      <c r="G1880">
        <v>107.056959245553</v>
      </c>
      <c r="H1880">
        <v>38.752647289259897</v>
      </c>
      <c r="I1880">
        <v>5.4961293951967498</v>
      </c>
      <c r="J1880">
        <v>4.7807779900801304</v>
      </c>
      <c r="K1880">
        <v>404.56716888283597</v>
      </c>
      <c r="L1880">
        <v>0.41770893858741698</v>
      </c>
      <c r="M1880">
        <v>6.06735622791913</v>
      </c>
      <c r="N1880">
        <v>37.956505214287503</v>
      </c>
      <c r="O1880">
        <v>339.00091802988698</v>
      </c>
      <c r="P1880">
        <v>124.786955521781</v>
      </c>
      <c r="Q1880">
        <v>30.650805233717001</v>
      </c>
      <c r="R1880">
        <v>236.39900839339899</v>
      </c>
      <c r="S1880">
        <v>1010.31348229012</v>
      </c>
      <c r="T1880">
        <v>0</v>
      </c>
      <c r="U1880">
        <v>0</v>
      </c>
      <c r="V1880">
        <v>522.64864932038699</v>
      </c>
      <c r="W1880">
        <v>1447.2987451465599</v>
      </c>
    </row>
    <row r="1881" spans="1:23" x14ac:dyDescent="0.3">
      <c r="A1881" t="s">
        <v>380</v>
      </c>
      <c r="B1881" t="s">
        <v>46</v>
      </c>
      <c r="C1881" t="s">
        <v>29</v>
      </c>
      <c r="D1881" t="s">
        <v>344</v>
      </c>
      <c r="E1881" t="s">
        <v>275</v>
      </c>
      <c r="F1881">
        <v>110.43169572115799</v>
      </c>
      <c r="G1881">
        <v>107.844761450725</v>
      </c>
      <c r="H1881">
        <v>37.641443803069102</v>
      </c>
      <c r="I1881">
        <v>5.4561875246323597</v>
      </c>
      <c r="J1881">
        <v>4.6689676469756396</v>
      </c>
      <c r="K1881">
        <v>403.39608032935098</v>
      </c>
      <c r="L1881">
        <v>0.31493969813198402</v>
      </c>
      <c r="M1881">
        <v>6.1824763849905597</v>
      </c>
      <c r="N1881">
        <v>39.088436224626797</v>
      </c>
      <c r="O1881">
        <v>346.77380936933599</v>
      </c>
      <c r="P1881">
        <v>124.108050433648</v>
      </c>
      <c r="Q1881">
        <v>30.248809910494799</v>
      </c>
      <c r="R1881">
        <v>235.40318723213099</v>
      </c>
      <c r="S1881">
        <v>1010.31348229012</v>
      </c>
      <c r="T1881">
        <v>0</v>
      </c>
      <c r="U1881">
        <v>0</v>
      </c>
      <c r="V1881">
        <v>517.86249924471701</v>
      </c>
      <c r="W1881">
        <v>1462.9148165403501</v>
      </c>
    </row>
    <row r="1882" spans="1:23" x14ac:dyDescent="0.3">
      <c r="A1882" t="s">
        <v>380</v>
      </c>
      <c r="B1882" t="s">
        <v>46</v>
      </c>
      <c r="C1882" t="s">
        <v>29</v>
      </c>
      <c r="D1882" t="s">
        <v>344</v>
      </c>
      <c r="E1882" t="s">
        <v>276</v>
      </c>
      <c r="F1882">
        <v>118.534766347836</v>
      </c>
      <c r="G1882">
        <v>115.86157772922201</v>
      </c>
      <c r="H1882">
        <v>37.004915717503799</v>
      </c>
      <c r="I1882">
        <v>5.7502321135893597</v>
      </c>
      <c r="J1882">
        <v>4.9665580793625397</v>
      </c>
      <c r="K1882">
        <v>426.71082719228298</v>
      </c>
      <c r="L1882">
        <v>0.29361410349780698</v>
      </c>
      <c r="M1882">
        <v>6.8523338172981303</v>
      </c>
      <c r="N1882">
        <v>43.447188017953302</v>
      </c>
      <c r="O1882">
        <v>385.35011884088402</v>
      </c>
      <c r="P1882">
        <v>130.77349132745999</v>
      </c>
      <c r="Q1882">
        <v>31.7866704216522</v>
      </c>
      <c r="R1882">
        <v>248.153529347469</v>
      </c>
      <c r="S1882">
        <v>1010.31348229012</v>
      </c>
      <c r="T1882">
        <v>0</v>
      </c>
      <c r="U1882">
        <v>0</v>
      </c>
      <c r="V1882">
        <v>512.79686750771805</v>
      </c>
      <c r="W1882">
        <v>1574.85637559662</v>
      </c>
    </row>
    <row r="1883" spans="1:23" x14ac:dyDescent="0.3">
      <c r="A1883" t="s">
        <v>380</v>
      </c>
      <c r="B1883" t="s">
        <v>46</v>
      </c>
      <c r="C1883" t="s">
        <v>29</v>
      </c>
      <c r="D1883" t="s">
        <v>344</v>
      </c>
      <c r="E1883" t="s">
        <v>278</v>
      </c>
      <c r="F1883">
        <v>115.847558764879</v>
      </c>
      <c r="G1883">
        <v>113.141763746489</v>
      </c>
      <c r="H1883">
        <v>30.9679790355687</v>
      </c>
      <c r="I1883">
        <v>5.89984284658237</v>
      </c>
      <c r="J1883">
        <v>4.7151136341292297</v>
      </c>
      <c r="K1883">
        <v>433.70568282786201</v>
      </c>
      <c r="L1883">
        <v>0.38929745537843302</v>
      </c>
      <c r="M1883">
        <v>6.0269614866279104</v>
      </c>
      <c r="N1883">
        <v>38.956628487525002</v>
      </c>
      <c r="O1883">
        <v>341.16869941140698</v>
      </c>
      <c r="P1883">
        <v>134.38511700973999</v>
      </c>
      <c r="Q1883">
        <v>32.8546755507748</v>
      </c>
      <c r="R1883">
        <v>254.769732599268</v>
      </c>
      <c r="S1883">
        <v>1010.31348229012</v>
      </c>
      <c r="T1883">
        <v>0</v>
      </c>
      <c r="U1883">
        <v>0</v>
      </c>
      <c r="V1883">
        <v>419.05027570355799</v>
      </c>
      <c r="W1883">
        <v>1534.0890303572501</v>
      </c>
    </row>
    <row r="1884" spans="1:23" x14ac:dyDescent="0.3">
      <c r="A1884" t="s">
        <v>380</v>
      </c>
      <c r="B1884" t="s">
        <v>46</v>
      </c>
      <c r="C1884" t="s">
        <v>29</v>
      </c>
      <c r="D1884" t="s">
        <v>345</v>
      </c>
      <c r="E1884" t="s">
        <v>279</v>
      </c>
      <c r="F1884">
        <v>105.870114714273</v>
      </c>
      <c r="G1884">
        <v>103.496537178053</v>
      </c>
      <c r="H1884">
        <v>34.253364355941599</v>
      </c>
      <c r="I1884">
        <v>5.2487142659005404</v>
      </c>
      <c r="J1884">
        <v>4.4099452346699302</v>
      </c>
      <c r="K1884">
        <v>352.09481082976498</v>
      </c>
      <c r="L1884">
        <v>0.407160987279167</v>
      </c>
      <c r="M1884">
        <v>6.1326280717674804</v>
      </c>
      <c r="N1884">
        <v>38.786957989285</v>
      </c>
      <c r="O1884">
        <v>321.33598227244801</v>
      </c>
      <c r="P1884">
        <v>119.095380125955</v>
      </c>
      <c r="Q1884">
        <v>28.760262937194302</v>
      </c>
      <c r="R1884">
        <v>226.13464909101501</v>
      </c>
      <c r="S1884">
        <v>859.18978918493497</v>
      </c>
      <c r="T1884">
        <v>0</v>
      </c>
      <c r="U1884">
        <v>0</v>
      </c>
      <c r="V1884">
        <v>461.505688063376</v>
      </c>
      <c r="W1884">
        <v>1397.9188831522699</v>
      </c>
    </row>
    <row r="1885" spans="1:23" x14ac:dyDescent="0.3">
      <c r="A1885" t="s">
        <v>380</v>
      </c>
      <c r="B1885" t="s">
        <v>46</v>
      </c>
      <c r="C1885" t="s">
        <v>29</v>
      </c>
      <c r="D1885" t="s">
        <v>345</v>
      </c>
      <c r="E1885" t="s">
        <v>280</v>
      </c>
      <c r="F1885">
        <v>122.63551256997501</v>
      </c>
      <c r="G1885">
        <v>120.043083733442</v>
      </c>
      <c r="H1885">
        <v>33.975366133556001</v>
      </c>
      <c r="I1885">
        <v>6.0059024918652204</v>
      </c>
      <c r="J1885">
        <v>5.0598173929662398</v>
      </c>
      <c r="K1885">
        <v>405.13668997729201</v>
      </c>
      <c r="L1885">
        <v>0.34155277535974099</v>
      </c>
      <c r="M1885">
        <v>7.25338630458503</v>
      </c>
      <c r="N1885">
        <v>45.927697157252297</v>
      </c>
      <c r="O1885">
        <v>379.87883843141901</v>
      </c>
      <c r="P1885">
        <v>136.59588864615301</v>
      </c>
      <c r="Q1885">
        <v>32.6903528923282</v>
      </c>
      <c r="R1885">
        <v>259.729459241916</v>
      </c>
      <c r="S1885">
        <v>859.18978918493497</v>
      </c>
      <c r="T1885">
        <v>0</v>
      </c>
      <c r="U1885">
        <v>0</v>
      </c>
      <c r="V1885">
        <v>468.03201273214302</v>
      </c>
      <c r="W1885">
        <v>1631.93825919904</v>
      </c>
    </row>
    <row r="1886" spans="1:23" x14ac:dyDescent="0.3">
      <c r="A1886" t="s">
        <v>380</v>
      </c>
      <c r="B1886" t="s">
        <v>46</v>
      </c>
      <c r="C1886" t="s">
        <v>29</v>
      </c>
      <c r="D1886" t="s">
        <v>345</v>
      </c>
      <c r="E1886" t="s">
        <v>282</v>
      </c>
      <c r="F1886">
        <v>123.55506726102099</v>
      </c>
      <c r="G1886">
        <v>121.00100949306</v>
      </c>
      <c r="H1886">
        <v>38.9035723219286</v>
      </c>
      <c r="I1886">
        <v>5.8514755004729802</v>
      </c>
      <c r="J1886">
        <v>5.15096325535107</v>
      </c>
      <c r="K1886">
        <v>396.881537996784</v>
      </c>
      <c r="L1886">
        <v>0.30756403456249298</v>
      </c>
      <c r="M1886">
        <v>7.7201084749516298</v>
      </c>
      <c r="N1886">
        <v>48.440468647181703</v>
      </c>
      <c r="O1886">
        <v>404.86038688149603</v>
      </c>
      <c r="P1886">
        <v>132.80751864291599</v>
      </c>
      <c r="Q1886">
        <v>31.7292481916617</v>
      </c>
      <c r="R1886">
        <v>252.594656843942</v>
      </c>
      <c r="S1886">
        <v>859.18978918493497</v>
      </c>
      <c r="T1886">
        <v>0</v>
      </c>
      <c r="U1886">
        <v>0</v>
      </c>
      <c r="V1886">
        <v>540.131561472974</v>
      </c>
      <c r="W1886">
        <v>1646.11230965403</v>
      </c>
    </row>
    <row r="1887" spans="1:23" x14ac:dyDescent="0.3">
      <c r="A1887" t="s">
        <v>380</v>
      </c>
      <c r="B1887" t="s">
        <v>46</v>
      </c>
      <c r="C1887" t="s">
        <v>29</v>
      </c>
      <c r="D1887" t="s">
        <v>345</v>
      </c>
      <c r="E1887" t="s">
        <v>284</v>
      </c>
      <c r="F1887">
        <v>114.83583476371901</v>
      </c>
      <c r="G1887">
        <v>112.345822484023</v>
      </c>
      <c r="H1887">
        <v>39.596746722468701</v>
      </c>
      <c r="I1887">
        <v>5.6515635283912804</v>
      </c>
      <c r="J1887">
        <v>4.7556484102576304</v>
      </c>
      <c r="K1887">
        <v>380.114383657372</v>
      </c>
      <c r="L1887">
        <v>0.39183334363936301</v>
      </c>
      <c r="M1887">
        <v>6.7479109459803404</v>
      </c>
      <c r="N1887">
        <v>42.758627844540101</v>
      </c>
      <c r="O1887">
        <v>353.98800054707999</v>
      </c>
      <c r="P1887">
        <v>128.32717762722399</v>
      </c>
      <c r="Q1887">
        <v>30.878281681099399</v>
      </c>
      <c r="R1887">
        <v>243.80116416270599</v>
      </c>
      <c r="S1887">
        <v>859.18978918493497</v>
      </c>
      <c r="T1887">
        <v>0</v>
      </c>
      <c r="U1887">
        <v>0</v>
      </c>
      <c r="V1887">
        <v>538.96981885349703</v>
      </c>
      <c r="W1887">
        <v>1523.2292701005699</v>
      </c>
    </row>
    <row r="1888" spans="1:23" x14ac:dyDescent="0.3">
      <c r="A1888" t="s">
        <v>380</v>
      </c>
      <c r="B1888" t="s">
        <v>46</v>
      </c>
      <c r="C1888" t="s">
        <v>29</v>
      </c>
      <c r="D1888" t="s">
        <v>346</v>
      </c>
      <c r="E1888" t="s">
        <v>285</v>
      </c>
      <c r="F1888">
        <v>100.371475259391</v>
      </c>
      <c r="G1888">
        <v>98.115194243381694</v>
      </c>
      <c r="H1888">
        <v>37.459910079739799</v>
      </c>
      <c r="I1888">
        <v>4.9436478653367404</v>
      </c>
      <c r="J1888">
        <v>4.2111116266039499</v>
      </c>
      <c r="K1888">
        <v>330.18311273432897</v>
      </c>
      <c r="L1888">
        <v>0.37371076176853602</v>
      </c>
      <c r="M1888">
        <v>5.9689791174937303</v>
      </c>
      <c r="N1888">
        <v>37.689853874575</v>
      </c>
      <c r="O1888">
        <v>314.28474194661499</v>
      </c>
      <c r="P1888">
        <v>111.49282618745001</v>
      </c>
      <c r="Q1888">
        <v>27.045220935683201</v>
      </c>
      <c r="R1888">
        <v>211.55046425262</v>
      </c>
      <c r="S1888">
        <v>859.18978918493497</v>
      </c>
      <c r="T1888">
        <v>0</v>
      </c>
      <c r="U1888">
        <v>0</v>
      </c>
      <c r="V1888">
        <v>503.80381751436602</v>
      </c>
      <c r="W1888">
        <v>1327.77438331965</v>
      </c>
    </row>
    <row r="1889" spans="1:23" x14ac:dyDescent="0.3">
      <c r="A1889" t="s">
        <v>380</v>
      </c>
      <c r="B1889" t="s">
        <v>46</v>
      </c>
      <c r="C1889" t="s">
        <v>29</v>
      </c>
      <c r="D1889" t="s">
        <v>346</v>
      </c>
      <c r="E1889" t="s">
        <v>286</v>
      </c>
      <c r="F1889">
        <v>103.65069638531899</v>
      </c>
      <c r="G1889">
        <v>101.401606645523</v>
      </c>
      <c r="H1889">
        <v>42.7094766309514</v>
      </c>
      <c r="I1889">
        <v>4.8875044248814197</v>
      </c>
      <c r="J1889">
        <v>4.4856378947356497</v>
      </c>
      <c r="K1889">
        <v>330.46007018380601</v>
      </c>
      <c r="L1889">
        <v>0.295956671831136</v>
      </c>
      <c r="M1889">
        <v>6.6487358083627202</v>
      </c>
      <c r="N1889">
        <v>40.975600359919397</v>
      </c>
      <c r="O1889">
        <v>347.04400258485299</v>
      </c>
      <c r="P1889">
        <v>110.419682841171</v>
      </c>
      <c r="Q1889">
        <v>26.5431981376205</v>
      </c>
      <c r="R1889">
        <v>209.814164307482</v>
      </c>
      <c r="S1889">
        <v>859.18978918493497</v>
      </c>
      <c r="T1889">
        <v>0</v>
      </c>
      <c r="U1889">
        <v>0</v>
      </c>
      <c r="V1889">
        <v>588.326147804318</v>
      </c>
      <c r="W1889">
        <v>1376.5501275945901</v>
      </c>
    </row>
    <row r="1890" spans="1:23" x14ac:dyDescent="0.3">
      <c r="A1890" t="s">
        <v>380</v>
      </c>
      <c r="B1890" t="s">
        <v>46</v>
      </c>
      <c r="C1890" t="s">
        <v>29</v>
      </c>
      <c r="D1890" t="s">
        <v>346</v>
      </c>
      <c r="E1890" t="s">
        <v>288</v>
      </c>
      <c r="F1890">
        <v>105.582283766473</v>
      </c>
      <c r="G1890">
        <v>103.331660006855</v>
      </c>
      <c r="H1890">
        <v>43.034863334742298</v>
      </c>
      <c r="I1890">
        <v>4.8866349612229696</v>
      </c>
      <c r="J1890">
        <v>4.5486531694257204</v>
      </c>
      <c r="K1890">
        <v>332.01210208831498</v>
      </c>
      <c r="L1890">
        <v>0.26700398392317498</v>
      </c>
      <c r="M1890">
        <v>6.9149691073589299</v>
      </c>
      <c r="N1890">
        <v>42.603887852171901</v>
      </c>
      <c r="O1890">
        <v>361.30078078118203</v>
      </c>
      <c r="P1890">
        <v>110.479765859431</v>
      </c>
      <c r="Q1890">
        <v>26.459848321927598</v>
      </c>
      <c r="R1890">
        <v>210.049403983133</v>
      </c>
      <c r="S1890">
        <v>859.18978918493497</v>
      </c>
      <c r="T1890">
        <v>0</v>
      </c>
      <c r="U1890">
        <v>0</v>
      </c>
      <c r="V1890">
        <v>596.85285589103296</v>
      </c>
      <c r="W1890">
        <v>1403.8480744756901</v>
      </c>
    </row>
    <row r="1891" spans="1:23" x14ac:dyDescent="0.3">
      <c r="A1891" t="s">
        <v>380</v>
      </c>
      <c r="B1891" t="s">
        <v>46</v>
      </c>
      <c r="C1891" t="s">
        <v>29</v>
      </c>
      <c r="D1891" t="s">
        <v>346</v>
      </c>
      <c r="E1891" t="s">
        <v>305</v>
      </c>
      <c r="F1891">
        <v>104.247053879094</v>
      </c>
      <c r="G1891">
        <v>101.95539774466</v>
      </c>
      <c r="H1891">
        <v>40.119696153726302</v>
      </c>
      <c r="I1891">
        <v>5.0479191371833103</v>
      </c>
      <c r="J1891">
        <v>4.4876556046320504</v>
      </c>
      <c r="K1891">
        <v>338.86084208649402</v>
      </c>
      <c r="L1891">
        <v>0.35495458560661403</v>
      </c>
      <c r="M1891">
        <v>6.4570316213256298</v>
      </c>
      <c r="N1891">
        <v>40.096327165268299</v>
      </c>
      <c r="O1891">
        <v>337.76119321584798</v>
      </c>
      <c r="P1891">
        <v>113.905025433689</v>
      </c>
      <c r="Q1891">
        <v>27.543013129328401</v>
      </c>
      <c r="R1891">
        <v>216.236163623083</v>
      </c>
      <c r="S1891">
        <v>859.18978918493497</v>
      </c>
      <c r="T1891">
        <v>0</v>
      </c>
      <c r="U1891">
        <v>0</v>
      </c>
      <c r="V1891">
        <v>544.26984425687795</v>
      </c>
      <c r="W1891">
        <v>1382.8406948171901</v>
      </c>
    </row>
    <row r="1892" spans="1:23" x14ac:dyDescent="0.3">
      <c r="A1892" t="s">
        <v>380</v>
      </c>
      <c r="B1892" t="s">
        <v>46</v>
      </c>
      <c r="C1892" t="s">
        <v>29</v>
      </c>
      <c r="D1892" t="s">
        <v>347</v>
      </c>
      <c r="E1892" t="s">
        <v>308</v>
      </c>
      <c r="F1892">
        <v>99.849396978969096</v>
      </c>
      <c r="G1892">
        <v>97.618682236919597</v>
      </c>
      <c r="H1892">
        <v>40.610322284639302</v>
      </c>
      <c r="I1892">
        <v>4.8468908168509701</v>
      </c>
      <c r="J1892">
        <v>4.21376676548328</v>
      </c>
      <c r="K1892">
        <v>324.253414141669</v>
      </c>
      <c r="L1892">
        <v>0.37327709336922699</v>
      </c>
      <c r="M1892">
        <v>6.0896301039205003</v>
      </c>
      <c r="N1892">
        <v>38.298750395532501</v>
      </c>
      <c r="O1892">
        <v>321.013521576762</v>
      </c>
      <c r="P1892">
        <v>109.13893954242199</v>
      </c>
      <c r="Q1892">
        <v>26.496488442871001</v>
      </c>
      <c r="R1892">
        <v>207.05719532098601</v>
      </c>
      <c r="S1892">
        <v>859.18978918493497</v>
      </c>
      <c r="T1892">
        <v>0</v>
      </c>
      <c r="U1892">
        <v>0</v>
      </c>
      <c r="V1892">
        <v>547.42692853276799</v>
      </c>
      <c r="W1892">
        <v>1320.9284570571599</v>
      </c>
    </row>
    <row r="1893" spans="1:23" x14ac:dyDescent="0.3">
      <c r="A1893" t="s">
        <v>381</v>
      </c>
      <c r="B1893" t="s">
        <v>16</v>
      </c>
      <c r="C1893" t="s">
        <v>29</v>
      </c>
      <c r="D1893" t="s">
        <v>332</v>
      </c>
      <c r="E1893" t="s">
        <v>52</v>
      </c>
      <c r="F1893">
        <v>17.048838692002001</v>
      </c>
      <c r="G1893">
        <v>16.594604131331401</v>
      </c>
      <c r="H1893">
        <v>9.1664909248220697E-2</v>
      </c>
      <c r="I1893">
        <v>0.25904088878114601</v>
      </c>
      <c r="J1893">
        <v>1.8254157362172201</v>
      </c>
      <c r="K1893">
        <v>59.277607266037002</v>
      </c>
      <c r="L1893">
        <v>0.16269807996938199</v>
      </c>
      <c r="M1893">
        <v>2.7004531046884499</v>
      </c>
      <c r="N1893">
        <v>23.492712659063201</v>
      </c>
      <c r="O1893">
        <v>133.09983724866399</v>
      </c>
      <c r="P1893">
        <v>13.1937776209248</v>
      </c>
      <c r="Q1893">
        <v>4.2095337701549598</v>
      </c>
      <c r="R1893">
        <v>23.812847246749499</v>
      </c>
      <c r="S1893">
        <v>334.47708452956999</v>
      </c>
      <c r="T1893">
        <v>0</v>
      </c>
      <c r="U1893">
        <v>0</v>
      </c>
      <c r="V1893">
        <v>1.2474302758045199</v>
      </c>
      <c r="W1893">
        <v>197.641323701711</v>
      </c>
    </row>
    <row r="1894" spans="1:23" x14ac:dyDescent="0.3">
      <c r="A1894" t="s">
        <v>381</v>
      </c>
      <c r="B1894" t="s">
        <v>16</v>
      </c>
      <c r="C1894" t="s">
        <v>29</v>
      </c>
      <c r="D1894" t="s">
        <v>332</v>
      </c>
      <c r="E1894" t="s">
        <v>53</v>
      </c>
      <c r="F1894">
        <v>18.346740042087099</v>
      </c>
      <c r="G1894">
        <v>17.881390285571001</v>
      </c>
      <c r="H1894">
        <v>0.29179754465605101</v>
      </c>
      <c r="I1894">
        <v>0.28685501874816899</v>
      </c>
      <c r="J1894">
        <v>1.95914614351098</v>
      </c>
      <c r="K1894">
        <v>65.477781819833893</v>
      </c>
      <c r="L1894">
        <v>0.14423023546682501</v>
      </c>
      <c r="M1894">
        <v>3.07843884963797</v>
      </c>
      <c r="N1894">
        <v>26.679927054175501</v>
      </c>
      <c r="O1894">
        <v>151.73663330442699</v>
      </c>
      <c r="P1894">
        <v>14.5849143072007</v>
      </c>
      <c r="Q1894">
        <v>4.6501605383156797</v>
      </c>
      <c r="R1894">
        <v>26.3274504813586</v>
      </c>
      <c r="S1894">
        <v>334.47708452956999</v>
      </c>
      <c r="T1894">
        <v>0</v>
      </c>
      <c r="U1894">
        <v>0</v>
      </c>
      <c r="V1894">
        <v>3.8972263723383</v>
      </c>
      <c r="W1894">
        <v>222.80443240902201</v>
      </c>
    </row>
    <row r="1895" spans="1:23" x14ac:dyDescent="0.3">
      <c r="A1895" t="s">
        <v>381</v>
      </c>
      <c r="B1895" t="s">
        <v>16</v>
      </c>
      <c r="C1895" t="s">
        <v>29</v>
      </c>
      <c r="D1895" t="s">
        <v>332</v>
      </c>
      <c r="E1895" t="s">
        <v>54</v>
      </c>
      <c r="F1895">
        <v>18.079695641718398</v>
      </c>
      <c r="G1895">
        <v>17.614612789015599</v>
      </c>
      <c r="H1895">
        <v>0.30100465731585702</v>
      </c>
      <c r="I1895">
        <v>0.28401633210537203</v>
      </c>
      <c r="J1895">
        <v>1.97648000590535</v>
      </c>
      <c r="K1895">
        <v>63.754810281949197</v>
      </c>
      <c r="L1895">
        <v>0.14604250580827499</v>
      </c>
      <c r="M1895">
        <v>3.1677627990338699</v>
      </c>
      <c r="N1895">
        <v>27.0794476544818</v>
      </c>
      <c r="O1895">
        <v>155.42123953146799</v>
      </c>
      <c r="P1895">
        <v>14.011076991911301</v>
      </c>
      <c r="Q1895">
        <v>4.4790541428985504</v>
      </c>
      <c r="R1895">
        <v>25.2775914779576</v>
      </c>
      <c r="S1895">
        <v>334.47708452956999</v>
      </c>
      <c r="T1895">
        <v>0</v>
      </c>
      <c r="U1895">
        <v>0</v>
      </c>
      <c r="V1895">
        <v>4.0217653307525199</v>
      </c>
      <c r="W1895">
        <v>222.50454232210001</v>
      </c>
    </row>
    <row r="1896" spans="1:23" x14ac:dyDescent="0.3">
      <c r="A1896" t="s">
        <v>381</v>
      </c>
      <c r="B1896" t="s">
        <v>16</v>
      </c>
      <c r="C1896" t="s">
        <v>29</v>
      </c>
      <c r="D1896" t="s">
        <v>332</v>
      </c>
      <c r="E1896" t="s">
        <v>55</v>
      </c>
      <c r="F1896">
        <v>17.4159369229437</v>
      </c>
      <c r="G1896">
        <v>16.9573306492718</v>
      </c>
      <c r="H1896">
        <v>0.311624832134834</v>
      </c>
      <c r="I1896">
        <v>0.27534377857893999</v>
      </c>
      <c r="J1896">
        <v>1.8272531363917299</v>
      </c>
      <c r="K1896">
        <v>63.197844746882197</v>
      </c>
      <c r="L1896">
        <v>0.167386264408379</v>
      </c>
      <c r="M1896">
        <v>2.7985222208851699</v>
      </c>
      <c r="N1896">
        <v>24.6606229510787</v>
      </c>
      <c r="O1896">
        <v>138.717859841577</v>
      </c>
      <c r="P1896">
        <v>14.308929420563301</v>
      </c>
      <c r="Q1896">
        <v>4.5550231474202203</v>
      </c>
      <c r="R1896">
        <v>25.8377180525715</v>
      </c>
      <c r="S1896">
        <v>334.47708452956999</v>
      </c>
      <c r="T1896">
        <v>0</v>
      </c>
      <c r="U1896">
        <v>0</v>
      </c>
      <c r="V1896">
        <v>4.1661166390967797</v>
      </c>
      <c r="W1896">
        <v>209.687385158301</v>
      </c>
    </row>
    <row r="1897" spans="1:23" x14ac:dyDescent="0.3">
      <c r="A1897" t="s">
        <v>381</v>
      </c>
      <c r="B1897" t="s">
        <v>16</v>
      </c>
      <c r="C1897" t="s">
        <v>29</v>
      </c>
      <c r="D1897" t="s">
        <v>333</v>
      </c>
      <c r="E1897" t="s">
        <v>56</v>
      </c>
      <c r="F1897">
        <v>16.873516193211799</v>
      </c>
      <c r="G1897">
        <v>16.403319763517601</v>
      </c>
      <c r="H1897">
        <v>0.31123816793676001</v>
      </c>
      <c r="I1897">
        <v>0.26804123017904702</v>
      </c>
      <c r="J1897">
        <v>1.5284788403963501</v>
      </c>
      <c r="K1897">
        <v>57.729992877558097</v>
      </c>
      <c r="L1897">
        <v>0.165087992173896</v>
      </c>
      <c r="M1897">
        <v>2.5493157549260901</v>
      </c>
      <c r="N1897">
        <v>22.012692216953202</v>
      </c>
      <c r="O1897">
        <v>125.650688766645</v>
      </c>
      <c r="P1897">
        <v>13.6146185245511</v>
      </c>
      <c r="Q1897">
        <v>4.20887575936875</v>
      </c>
      <c r="R1897">
        <v>24.7310260238322</v>
      </c>
      <c r="S1897">
        <v>356.36809616564199</v>
      </c>
      <c r="T1897">
        <v>0</v>
      </c>
      <c r="U1897">
        <v>0</v>
      </c>
      <c r="V1897">
        <v>4.1880897888681501</v>
      </c>
      <c r="W1897">
        <v>206.290448268267</v>
      </c>
    </row>
    <row r="1898" spans="1:23" x14ac:dyDescent="0.3">
      <c r="A1898" t="s">
        <v>381</v>
      </c>
      <c r="B1898" t="s">
        <v>16</v>
      </c>
      <c r="C1898" t="s">
        <v>29</v>
      </c>
      <c r="D1898" t="s">
        <v>333</v>
      </c>
      <c r="E1898" t="s">
        <v>57</v>
      </c>
      <c r="F1898">
        <v>18.516447032269099</v>
      </c>
      <c r="G1898">
        <v>18.032967990547299</v>
      </c>
      <c r="H1898">
        <v>0.37425641322014702</v>
      </c>
      <c r="I1898">
        <v>0.29525279439575902</v>
      </c>
      <c r="J1898">
        <v>1.7453198229045099</v>
      </c>
      <c r="K1898">
        <v>63.125234297569797</v>
      </c>
      <c r="L1898">
        <v>0.122732354761187</v>
      </c>
      <c r="M1898">
        <v>2.99673835188129</v>
      </c>
      <c r="N1898">
        <v>25.431227093630799</v>
      </c>
      <c r="O1898">
        <v>146.83752329678799</v>
      </c>
      <c r="P1898">
        <v>14.674118494663</v>
      </c>
      <c r="Q1898">
        <v>4.54214752630772</v>
      </c>
      <c r="R1898">
        <v>26.648826441497199</v>
      </c>
      <c r="S1898">
        <v>356.36809616564199</v>
      </c>
      <c r="T1898">
        <v>0</v>
      </c>
      <c r="U1898">
        <v>0</v>
      </c>
      <c r="V1898">
        <v>5.0260997758663803</v>
      </c>
      <c r="W1898">
        <v>233.33798265738901</v>
      </c>
    </row>
    <row r="1899" spans="1:23" x14ac:dyDescent="0.3">
      <c r="A1899" t="s">
        <v>381</v>
      </c>
      <c r="B1899" t="s">
        <v>16</v>
      </c>
      <c r="C1899" t="s">
        <v>29</v>
      </c>
      <c r="D1899" t="s">
        <v>333</v>
      </c>
      <c r="E1899" t="s">
        <v>58</v>
      </c>
      <c r="F1899">
        <v>18.757753725388898</v>
      </c>
      <c r="G1899">
        <v>18.271756328791501</v>
      </c>
      <c r="H1899">
        <v>0.35106349642509599</v>
      </c>
      <c r="I1899">
        <v>0.298921637472361</v>
      </c>
      <c r="J1899">
        <v>1.8005380893429299</v>
      </c>
      <c r="K1899">
        <v>63.464955826576002</v>
      </c>
      <c r="L1899">
        <v>0.123790586374775</v>
      </c>
      <c r="M1899">
        <v>3.1079192157502802</v>
      </c>
      <c r="N1899">
        <v>26.1690848851641</v>
      </c>
      <c r="O1899">
        <v>151.831013526953</v>
      </c>
      <c r="P1899">
        <v>14.643425818402299</v>
      </c>
      <c r="Q1899">
        <v>4.5390631310140597</v>
      </c>
      <c r="R1899">
        <v>26.5854995600012</v>
      </c>
      <c r="S1899">
        <v>356.36809616564199</v>
      </c>
      <c r="T1899">
        <v>0</v>
      </c>
      <c r="U1899">
        <v>0</v>
      </c>
      <c r="V1899">
        <v>4.7242715170837997</v>
      </c>
      <c r="W1899">
        <v>237.88090546286099</v>
      </c>
    </row>
    <row r="1900" spans="1:23" x14ac:dyDescent="0.3">
      <c r="A1900" t="s">
        <v>381</v>
      </c>
      <c r="B1900" t="s">
        <v>16</v>
      </c>
      <c r="C1900" t="s">
        <v>29</v>
      </c>
      <c r="D1900" t="s">
        <v>333</v>
      </c>
      <c r="E1900" t="s">
        <v>59</v>
      </c>
      <c r="F1900">
        <v>18.132363759082001</v>
      </c>
      <c r="G1900">
        <v>17.654763939153899</v>
      </c>
      <c r="H1900">
        <v>0.34888151726644401</v>
      </c>
      <c r="I1900">
        <v>0.28805590143066101</v>
      </c>
      <c r="J1900">
        <v>1.60346106725972</v>
      </c>
      <c r="K1900">
        <v>62.730681929455201</v>
      </c>
      <c r="L1900">
        <v>0.163534690628554</v>
      </c>
      <c r="M1900">
        <v>2.65846010252735</v>
      </c>
      <c r="N1900">
        <v>23.201694456916201</v>
      </c>
      <c r="O1900">
        <v>131.54960953121</v>
      </c>
      <c r="P1900">
        <v>14.915401631637399</v>
      </c>
      <c r="Q1900">
        <v>4.6011458336948703</v>
      </c>
      <c r="R1900">
        <v>27.105562960232302</v>
      </c>
      <c r="S1900">
        <v>356.36809616564199</v>
      </c>
      <c r="T1900">
        <v>0</v>
      </c>
      <c r="U1900">
        <v>0</v>
      </c>
      <c r="V1900">
        <v>4.7062930365171196</v>
      </c>
      <c r="W1900">
        <v>220.265509262965</v>
      </c>
    </row>
    <row r="1901" spans="1:23" x14ac:dyDescent="0.3">
      <c r="A1901" t="s">
        <v>381</v>
      </c>
      <c r="B1901" t="s">
        <v>16</v>
      </c>
      <c r="C1901" t="s">
        <v>29</v>
      </c>
      <c r="D1901" t="s">
        <v>334</v>
      </c>
      <c r="E1901" t="s">
        <v>60</v>
      </c>
      <c r="F1901">
        <v>17.840399187299901</v>
      </c>
      <c r="G1901">
        <v>17.395307210454</v>
      </c>
      <c r="H1901">
        <v>0.37675891533893002</v>
      </c>
      <c r="I1901">
        <v>0.285526648883557</v>
      </c>
      <c r="J1901">
        <v>1.32316462964268</v>
      </c>
      <c r="K1901">
        <v>58.427739467615503</v>
      </c>
      <c r="L1901">
        <v>0.20434028591256401</v>
      </c>
      <c r="M1901">
        <v>2.2041062864523102</v>
      </c>
      <c r="N1901">
        <v>19.1882770240735</v>
      </c>
      <c r="O1901">
        <v>110.804119024939</v>
      </c>
      <c r="P1901">
        <v>13.0902539347519</v>
      </c>
      <c r="Q1901">
        <v>4.1014371610275999</v>
      </c>
      <c r="R1901">
        <v>23.693392461612898</v>
      </c>
      <c r="S1901">
        <v>332.37880526173302</v>
      </c>
      <c r="T1901">
        <v>0</v>
      </c>
      <c r="U1901">
        <v>0</v>
      </c>
      <c r="V1901">
        <v>5.1247264069263796</v>
      </c>
      <c r="W1901">
        <v>205.69463788166499</v>
      </c>
    </row>
    <row r="1902" spans="1:23" x14ac:dyDescent="0.3">
      <c r="A1902" t="s">
        <v>381</v>
      </c>
      <c r="B1902" t="s">
        <v>16</v>
      </c>
      <c r="C1902" t="s">
        <v>29</v>
      </c>
      <c r="D1902" t="s">
        <v>334</v>
      </c>
      <c r="E1902" t="s">
        <v>61</v>
      </c>
      <c r="F1902">
        <v>18.633728621296001</v>
      </c>
      <c r="G1902">
        <v>18.1782373257039</v>
      </c>
      <c r="H1902">
        <v>0.40661212005966202</v>
      </c>
      <c r="I1902">
        <v>0.306774078436864</v>
      </c>
      <c r="J1902">
        <v>1.49347712659495</v>
      </c>
      <c r="K1902">
        <v>62.500163318009399</v>
      </c>
      <c r="L1902">
        <v>0.10855579721030099</v>
      </c>
      <c r="M1902">
        <v>2.5436092939591002</v>
      </c>
      <c r="N1902">
        <v>21.818601199842401</v>
      </c>
      <c r="O1902">
        <v>127.240911161421</v>
      </c>
      <c r="P1902">
        <v>13.9327336993867</v>
      </c>
      <c r="Q1902">
        <v>4.3641941000050597</v>
      </c>
      <c r="R1902">
        <v>25.220234361722301</v>
      </c>
      <c r="S1902">
        <v>332.37880526173302</v>
      </c>
      <c r="T1902">
        <v>0</v>
      </c>
      <c r="U1902">
        <v>0</v>
      </c>
      <c r="V1902">
        <v>5.5384464843058296</v>
      </c>
      <c r="W1902">
        <v>228.43236422902299</v>
      </c>
    </row>
    <row r="1903" spans="1:23" x14ac:dyDescent="0.3">
      <c r="A1903" t="s">
        <v>381</v>
      </c>
      <c r="B1903" t="s">
        <v>16</v>
      </c>
      <c r="C1903" t="s">
        <v>29</v>
      </c>
      <c r="D1903" t="s">
        <v>334</v>
      </c>
      <c r="E1903" t="s">
        <v>62</v>
      </c>
      <c r="F1903">
        <v>18.9478113464817</v>
      </c>
      <c r="G1903">
        <v>18.488233185788999</v>
      </c>
      <c r="H1903">
        <v>0.41967276760102001</v>
      </c>
      <c r="I1903">
        <v>0.3138455908176</v>
      </c>
      <c r="J1903">
        <v>1.57250978086737</v>
      </c>
      <c r="K1903">
        <v>63.373962174690199</v>
      </c>
      <c r="L1903">
        <v>0.117099602021182</v>
      </c>
      <c r="M1903">
        <v>2.6929302447247299</v>
      </c>
      <c r="N1903">
        <v>22.872304228515102</v>
      </c>
      <c r="O1903">
        <v>134.15986597431399</v>
      </c>
      <c r="P1903">
        <v>14.031842304988</v>
      </c>
      <c r="Q1903">
        <v>4.4023040068248598</v>
      </c>
      <c r="R1903">
        <v>25.391312362495199</v>
      </c>
      <c r="S1903">
        <v>332.37880526173302</v>
      </c>
      <c r="T1903">
        <v>0</v>
      </c>
      <c r="U1903">
        <v>0</v>
      </c>
      <c r="V1903">
        <v>5.7164984182349903</v>
      </c>
      <c r="W1903">
        <v>235.96443694119799</v>
      </c>
    </row>
    <row r="1904" spans="1:23" x14ac:dyDescent="0.3">
      <c r="A1904" t="s">
        <v>381</v>
      </c>
      <c r="B1904" t="s">
        <v>16</v>
      </c>
      <c r="C1904" t="s">
        <v>29</v>
      </c>
      <c r="D1904" t="s">
        <v>334</v>
      </c>
      <c r="E1904" t="s">
        <v>63</v>
      </c>
      <c r="F1904">
        <v>19.1000926939595</v>
      </c>
      <c r="G1904">
        <v>18.645072445519201</v>
      </c>
      <c r="H1904">
        <v>0.45018898625898701</v>
      </c>
      <c r="I1904">
        <v>0.31607600237257999</v>
      </c>
      <c r="J1904">
        <v>1.3886179482093399</v>
      </c>
      <c r="K1904">
        <v>65.101624011531598</v>
      </c>
      <c r="L1904">
        <v>0.20021528003316499</v>
      </c>
      <c r="M1904">
        <v>2.3119055075393899</v>
      </c>
      <c r="N1904">
        <v>20.5499374791397</v>
      </c>
      <c r="O1904">
        <v>117.383554894094</v>
      </c>
      <c r="P1904">
        <v>14.8472011072186</v>
      </c>
      <c r="Q1904">
        <v>4.6375166340295904</v>
      </c>
      <c r="R1904">
        <v>26.890659158860601</v>
      </c>
      <c r="S1904">
        <v>332.37880526173302</v>
      </c>
      <c r="T1904">
        <v>0</v>
      </c>
      <c r="U1904">
        <v>0</v>
      </c>
      <c r="V1904">
        <v>6.1469779924857804</v>
      </c>
      <c r="W1904">
        <v>225.534185682306</v>
      </c>
    </row>
    <row r="1905" spans="1:23" x14ac:dyDescent="0.3">
      <c r="A1905" t="s">
        <v>381</v>
      </c>
      <c r="B1905" t="s">
        <v>16</v>
      </c>
      <c r="C1905" t="s">
        <v>29</v>
      </c>
      <c r="D1905" t="s">
        <v>335</v>
      </c>
      <c r="E1905" t="s">
        <v>64</v>
      </c>
      <c r="F1905">
        <v>17.3158959880518</v>
      </c>
      <c r="G1905">
        <v>16.861435567932698</v>
      </c>
      <c r="H1905">
        <v>0.47713912569059302</v>
      </c>
      <c r="I1905">
        <v>0.29967382477059601</v>
      </c>
      <c r="J1905">
        <v>1.4110575730486401</v>
      </c>
      <c r="K1905">
        <v>57.1731800322937</v>
      </c>
      <c r="L1905">
        <v>9.6946288594193894E-2</v>
      </c>
      <c r="M1905">
        <v>2.01096397020912</v>
      </c>
      <c r="N1905">
        <v>17.928438246561601</v>
      </c>
      <c r="O1905">
        <v>104.86324513228701</v>
      </c>
      <c r="P1905">
        <v>15.898030345867401</v>
      </c>
      <c r="Q1905">
        <v>4.5712188103920797</v>
      </c>
      <c r="R1905">
        <v>29.359080350151299</v>
      </c>
      <c r="S1905">
        <v>335.53724450951802</v>
      </c>
      <c r="T1905">
        <v>0</v>
      </c>
      <c r="U1905">
        <v>0</v>
      </c>
      <c r="V1905">
        <v>6.4942594379400598</v>
      </c>
      <c r="W1905">
        <v>211.76740606337901</v>
      </c>
    </row>
    <row r="1906" spans="1:23" x14ac:dyDescent="0.3">
      <c r="A1906" t="s">
        <v>381</v>
      </c>
      <c r="B1906" t="s">
        <v>16</v>
      </c>
      <c r="C1906" t="s">
        <v>29</v>
      </c>
      <c r="D1906" t="s">
        <v>335</v>
      </c>
      <c r="E1906" t="s">
        <v>65</v>
      </c>
      <c r="F1906">
        <v>18.676230467339899</v>
      </c>
      <c r="G1906">
        <v>18.211258980267999</v>
      </c>
      <c r="H1906">
        <v>0.53724004825404503</v>
      </c>
      <c r="I1906">
        <v>0.324306182111049</v>
      </c>
      <c r="J1906">
        <v>1.5533251536764101</v>
      </c>
      <c r="K1906">
        <v>61.799704637991901</v>
      </c>
      <c r="L1906">
        <v>8.0452375883586405E-2</v>
      </c>
      <c r="M1906">
        <v>2.3526704681222999</v>
      </c>
      <c r="N1906">
        <v>20.6148961767869</v>
      </c>
      <c r="O1906">
        <v>121.81994622902801</v>
      </c>
      <c r="P1906">
        <v>17.070473043829502</v>
      </c>
      <c r="Q1906">
        <v>4.9153090977278602</v>
      </c>
      <c r="R1906">
        <v>31.515944369937198</v>
      </c>
      <c r="S1906">
        <v>335.53724450951802</v>
      </c>
      <c r="T1906">
        <v>0</v>
      </c>
      <c r="U1906">
        <v>0</v>
      </c>
      <c r="V1906">
        <v>7.3006712646352501</v>
      </c>
      <c r="W1906">
        <v>237.28915275144601</v>
      </c>
    </row>
    <row r="1907" spans="1:23" x14ac:dyDescent="0.3">
      <c r="A1907" t="s">
        <v>381</v>
      </c>
      <c r="B1907" t="s">
        <v>16</v>
      </c>
      <c r="C1907" t="s">
        <v>29</v>
      </c>
      <c r="D1907" t="s">
        <v>335</v>
      </c>
      <c r="E1907" t="s">
        <v>66</v>
      </c>
      <c r="F1907">
        <v>18.661466726972499</v>
      </c>
      <c r="G1907">
        <v>18.195802615039199</v>
      </c>
      <c r="H1907">
        <v>0.57247043109664397</v>
      </c>
      <c r="I1907">
        <v>0.32574045624375297</v>
      </c>
      <c r="J1907">
        <v>1.5644873756856399</v>
      </c>
      <c r="K1907">
        <v>61.815057514169901</v>
      </c>
      <c r="L1907">
        <v>8.4590256363864802E-2</v>
      </c>
      <c r="M1907">
        <v>2.3976277013427101</v>
      </c>
      <c r="N1907">
        <v>20.932009784176302</v>
      </c>
      <c r="O1907">
        <v>123.95814434324301</v>
      </c>
      <c r="P1907">
        <v>17.056077365636799</v>
      </c>
      <c r="Q1907">
        <v>4.9142668186754701</v>
      </c>
      <c r="R1907">
        <v>31.485676226028801</v>
      </c>
      <c r="S1907">
        <v>335.53724450951802</v>
      </c>
      <c r="T1907">
        <v>0</v>
      </c>
      <c r="U1907">
        <v>0</v>
      </c>
      <c r="V1907">
        <v>7.76847840207384</v>
      </c>
      <c r="W1907">
        <v>239.50475757375301</v>
      </c>
    </row>
    <row r="1908" spans="1:23" x14ac:dyDescent="0.3">
      <c r="A1908" t="s">
        <v>381</v>
      </c>
      <c r="B1908" t="s">
        <v>16</v>
      </c>
      <c r="C1908" t="s">
        <v>29</v>
      </c>
      <c r="D1908" t="s">
        <v>335</v>
      </c>
      <c r="E1908" t="s">
        <v>67</v>
      </c>
      <c r="F1908">
        <v>17.6573160873521</v>
      </c>
      <c r="G1908">
        <v>17.198770807098999</v>
      </c>
      <c r="H1908">
        <v>0.57413014067405299</v>
      </c>
      <c r="I1908">
        <v>0.31679021006783298</v>
      </c>
      <c r="J1908">
        <v>1.3949510741281099</v>
      </c>
      <c r="K1908">
        <v>60.524664627660997</v>
      </c>
      <c r="L1908">
        <v>9.0559267211799993E-2</v>
      </c>
      <c r="M1908">
        <v>2.05154498701943</v>
      </c>
      <c r="N1908">
        <v>18.553464577248398</v>
      </c>
      <c r="O1908">
        <v>107.763012410607</v>
      </c>
      <c r="P1908">
        <v>17.0522008309133</v>
      </c>
      <c r="Q1908">
        <v>4.8936971207002102</v>
      </c>
      <c r="R1908">
        <v>31.501659377850501</v>
      </c>
      <c r="S1908">
        <v>335.53724450951802</v>
      </c>
      <c r="T1908">
        <v>0</v>
      </c>
      <c r="U1908">
        <v>0</v>
      </c>
      <c r="V1908">
        <v>7.80598912187493</v>
      </c>
      <c r="W1908">
        <v>222.51931407347101</v>
      </c>
    </row>
    <row r="1909" spans="1:23" x14ac:dyDescent="0.3">
      <c r="A1909" t="s">
        <v>381</v>
      </c>
      <c r="B1909" t="s">
        <v>16</v>
      </c>
      <c r="C1909" t="s">
        <v>29</v>
      </c>
      <c r="D1909" t="s">
        <v>336</v>
      </c>
      <c r="E1909" t="s">
        <v>68</v>
      </c>
      <c r="F1909">
        <v>16.554942611226799</v>
      </c>
      <c r="G1909">
        <v>16.097553126565799</v>
      </c>
      <c r="H1909">
        <v>0.54684030375950299</v>
      </c>
      <c r="I1909">
        <v>0.34091440929071098</v>
      </c>
      <c r="J1909">
        <v>1.06215129065683</v>
      </c>
      <c r="K1909">
        <v>59.145237557749503</v>
      </c>
      <c r="L1909">
        <v>7.6386927836445601E-2</v>
      </c>
      <c r="M1909">
        <v>1.95419350569914</v>
      </c>
      <c r="N1909">
        <v>13.9830307653848</v>
      </c>
      <c r="O1909">
        <v>90.066425932440097</v>
      </c>
      <c r="P1909">
        <v>15.067547819701</v>
      </c>
      <c r="Q1909">
        <v>4.2850637856767504</v>
      </c>
      <c r="R1909">
        <v>27.801490197437499</v>
      </c>
      <c r="S1909">
        <v>337.30693006058999</v>
      </c>
      <c r="T1909">
        <v>0</v>
      </c>
      <c r="U1909">
        <v>0</v>
      </c>
      <c r="V1909">
        <v>7.5372078636445803</v>
      </c>
      <c r="W1909">
        <v>210.808853774554</v>
      </c>
    </row>
    <row r="1910" spans="1:23" x14ac:dyDescent="0.3">
      <c r="A1910" t="s">
        <v>381</v>
      </c>
      <c r="B1910" t="s">
        <v>16</v>
      </c>
      <c r="C1910" t="s">
        <v>29</v>
      </c>
      <c r="D1910" t="s">
        <v>336</v>
      </c>
      <c r="E1910" t="s">
        <v>69</v>
      </c>
      <c r="F1910">
        <v>17.383562488470002</v>
      </c>
      <c r="G1910">
        <v>16.919199326071102</v>
      </c>
      <c r="H1910">
        <v>0.80354575068642997</v>
      </c>
      <c r="I1910">
        <v>0.35575519815192502</v>
      </c>
      <c r="J1910">
        <v>1.1707537438610001</v>
      </c>
      <c r="K1910">
        <v>61.413097553935103</v>
      </c>
      <c r="L1910">
        <v>6.5037173910600599E-2</v>
      </c>
      <c r="M1910">
        <v>2.2010192314955499</v>
      </c>
      <c r="N1910">
        <v>15.3685704920136</v>
      </c>
      <c r="O1910">
        <v>100.403973107452</v>
      </c>
      <c r="P1910">
        <v>15.4944179193549</v>
      </c>
      <c r="Q1910">
        <v>4.4158845636680599</v>
      </c>
      <c r="R1910">
        <v>28.577977444447502</v>
      </c>
      <c r="S1910">
        <v>337.30693006058999</v>
      </c>
      <c r="T1910">
        <v>0</v>
      </c>
      <c r="U1910">
        <v>0</v>
      </c>
      <c r="V1910">
        <v>10.9950590217117</v>
      </c>
      <c r="W1910">
        <v>225.886580475057</v>
      </c>
    </row>
    <row r="1911" spans="1:23" x14ac:dyDescent="0.3">
      <c r="A1911" t="s">
        <v>381</v>
      </c>
      <c r="B1911" t="s">
        <v>16</v>
      </c>
      <c r="C1911" t="s">
        <v>29</v>
      </c>
      <c r="D1911" t="s">
        <v>336</v>
      </c>
      <c r="E1911" t="s">
        <v>70</v>
      </c>
      <c r="F1911">
        <v>17.5957678620527</v>
      </c>
      <c r="G1911">
        <v>17.129723960830901</v>
      </c>
      <c r="H1911">
        <v>0.93045973620165801</v>
      </c>
      <c r="I1911">
        <v>0.35791462530539597</v>
      </c>
      <c r="J1911">
        <v>1.2103426948312599</v>
      </c>
      <c r="K1911">
        <v>61.549488069263496</v>
      </c>
      <c r="L1911">
        <v>7.3892252185390694E-2</v>
      </c>
      <c r="M1911">
        <v>2.2891862371826601</v>
      </c>
      <c r="N1911">
        <v>15.8100676907774</v>
      </c>
      <c r="O1911">
        <v>103.94040951436899</v>
      </c>
      <c r="P1911">
        <v>15.4418237079059</v>
      </c>
      <c r="Q1911">
        <v>4.4073409888411197</v>
      </c>
      <c r="R1911">
        <v>28.473354026136601</v>
      </c>
      <c r="S1911">
        <v>337.30693006058999</v>
      </c>
      <c r="T1911">
        <v>0</v>
      </c>
      <c r="U1911">
        <v>0</v>
      </c>
      <c r="V1911">
        <v>12.7059468792904</v>
      </c>
      <c r="W1911">
        <v>229.579043017174</v>
      </c>
    </row>
    <row r="1912" spans="1:23" x14ac:dyDescent="0.3">
      <c r="A1912" t="s">
        <v>381</v>
      </c>
      <c r="B1912" t="s">
        <v>16</v>
      </c>
      <c r="C1912" t="s">
        <v>29</v>
      </c>
      <c r="D1912" t="s">
        <v>336</v>
      </c>
      <c r="E1912" t="s">
        <v>71</v>
      </c>
      <c r="F1912">
        <v>17.071318023649098</v>
      </c>
      <c r="G1912">
        <v>16.609795253281401</v>
      </c>
      <c r="H1912">
        <v>0.95265555272616198</v>
      </c>
      <c r="I1912">
        <v>0.35470560630270198</v>
      </c>
      <c r="J1912">
        <v>1.0792448084600501</v>
      </c>
      <c r="K1912">
        <v>61.587827528026097</v>
      </c>
      <c r="L1912">
        <v>8.3089451082768606E-2</v>
      </c>
      <c r="M1912">
        <v>1.97733701315426</v>
      </c>
      <c r="N1912">
        <v>14.294748473055</v>
      </c>
      <c r="O1912">
        <v>91.569297318972204</v>
      </c>
      <c r="P1912">
        <v>15.757509638562199</v>
      </c>
      <c r="Q1912">
        <v>4.47729324799956</v>
      </c>
      <c r="R1912">
        <v>29.079270130900699</v>
      </c>
      <c r="S1912">
        <v>337.30693006058999</v>
      </c>
      <c r="T1912">
        <v>0</v>
      </c>
      <c r="U1912">
        <v>0</v>
      </c>
      <c r="V1912">
        <v>13.0190738257724</v>
      </c>
      <c r="W1912">
        <v>217.37747796229701</v>
      </c>
    </row>
    <row r="1913" spans="1:23" x14ac:dyDescent="0.3">
      <c r="A1913" t="s">
        <v>381</v>
      </c>
      <c r="B1913" t="s">
        <v>16</v>
      </c>
      <c r="C1913" t="s">
        <v>29</v>
      </c>
      <c r="D1913" t="s">
        <v>337</v>
      </c>
      <c r="E1913" t="s">
        <v>72</v>
      </c>
      <c r="F1913">
        <v>16.152596829329401</v>
      </c>
      <c r="G1913">
        <v>15.703004650673</v>
      </c>
      <c r="H1913">
        <v>0.944372693012834</v>
      </c>
      <c r="I1913">
        <v>0.35888453083134297</v>
      </c>
      <c r="J1913">
        <v>1.00449703531305</v>
      </c>
      <c r="K1913">
        <v>59.702942950722999</v>
      </c>
      <c r="L1913">
        <v>6.4629378909734303E-2</v>
      </c>
      <c r="M1913">
        <v>1.7138574324632001</v>
      </c>
      <c r="N1913">
        <v>12.8416442547864</v>
      </c>
      <c r="O1913">
        <v>85.823485817871003</v>
      </c>
      <c r="P1913">
        <v>17.061692561695299</v>
      </c>
      <c r="Q1913">
        <v>4.6060312154482697</v>
      </c>
      <c r="R1913">
        <v>31.8879116181506</v>
      </c>
      <c r="S1913">
        <v>326.36186099736801</v>
      </c>
      <c r="T1913">
        <v>0</v>
      </c>
      <c r="U1913">
        <v>0</v>
      </c>
      <c r="V1913">
        <v>12.979805493329501</v>
      </c>
      <c r="W1913">
        <v>205.476097919702</v>
      </c>
    </row>
    <row r="1914" spans="1:23" x14ac:dyDescent="0.3">
      <c r="A1914" t="s">
        <v>381</v>
      </c>
      <c r="B1914" t="s">
        <v>16</v>
      </c>
      <c r="C1914" t="s">
        <v>29</v>
      </c>
      <c r="D1914" t="s">
        <v>337</v>
      </c>
      <c r="E1914" t="s">
        <v>73</v>
      </c>
      <c r="F1914">
        <v>17.553977858157001</v>
      </c>
      <c r="G1914">
        <v>17.091694420062101</v>
      </c>
      <c r="H1914">
        <v>1.1322714622798999</v>
      </c>
      <c r="I1914">
        <v>0.39092531397097002</v>
      </c>
      <c r="J1914">
        <v>1.15451317482987</v>
      </c>
      <c r="K1914">
        <v>64.772487287239102</v>
      </c>
      <c r="L1914">
        <v>5.4098060739893497E-2</v>
      </c>
      <c r="M1914">
        <v>1.99775708674976</v>
      </c>
      <c r="N1914">
        <v>14.677212257001401</v>
      </c>
      <c r="O1914">
        <v>99.140202916941803</v>
      </c>
      <c r="P1914">
        <v>18.412255357293699</v>
      </c>
      <c r="Q1914">
        <v>4.9779209349700597</v>
      </c>
      <c r="R1914">
        <v>34.403396483038698</v>
      </c>
      <c r="S1914">
        <v>326.36186099736801</v>
      </c>
      <c r="T1914">
        <v>0</v>
      </c>
      <c r="U1914">
        <v>0</v>
      </c>
      <c r="V1914">
        <v>15.5406805111257</v>
      </c>
      <c r="W1914">
        <v>229.398075290375</v>
      </c>
    </row>
    <row r="1915" spans="1:23" x14ac:dyDescent="0.3">
      <c r="A1915" t="s">
        <v>381</v>
      </c>
      <c r="B1915" t="s">
        <v>16</v>
      </c>
      <c r="C1915" t="s">
        <v>29</v>
      </c>
      <c r="D1915" t="s">
        <v>337</v>
      </c>
      <c r="E1915" t="s">
        <v>74</v>
      </c>
      <c r="F1915">
        <v>17.7709531402969</v>
      </c>
      <c r="G1915">
        <v>17.306770258897</v>
      </c>
      <c r="H1915">
        <v>1.2316312213431599</v>
      </c>
      <c r="I1915">
        <v>0.39324221718839902</v>
      </c>
      <c r="J1915">
        <v>1.20042260170179</v>
      </c>
      <c r="K1915">
        <v>64.989378166748395</v>
      </c>
      <c r="L1915">
        <v>5.7266194585606202E-2</v>
      </c>
      <c r="M1915">
        <v>2.0906396837694099</v>
      </c>
      <c r="N1915">
        <v>15.1755872613811</v>
      </c>
      <c r="O1915">
        <v>103.151291752224</v>
      </c>
      <c r="P1915">
        <v>18.385181446690201</v>
      </c>
      <c r="Q1915">
        <v>4.9772217538427803</v>
      </c>
      <c r="R1915">
        <v>34.344920804723799</v>
      </c>
      <c r="S1915">
        <v>326.36186099736801</v>
      </c>
      <c r="T1915">
        <v>0</v>
      </c>
      <c r="U1915">
        <v>0</v>
      </c>
      <c r="V1915">
        <v>16.8851574623788</v>
      </c>
      <c r="W1915">
        <v>233.85504707997001</v>
      </c>
    </row>
    <row r="1916" spans="1:23" x14ac:dyDescent="0.3">
      <c r="A1916" t="s">
        <v>381</v>
      </c>
      <c r="B1916" t="s">
        <v>16</v>
      </c>
      <c r="C1916" t="s">
        <v>29</v>
      </c>
      <c r="D1916" t="s">
        <v>337</v>
      </c>
      <c r="E1916" t="s">
        <v>75</v>
      </c>
      <c r="F1916">
        <v>16.667335055683399</v>
      </c>
      <c r="G1916">
        <v>16.2115767408146</v>
      </c>
      <c r="H1916">
        <v>1.2486844769413901</v>
      </c>
      <c r="I1916">
        <v>0.37836424107408301</v>
      </c>
      <c r="J1916">
        <v>1.0403546423857399</v>
      </c>
      <c r="K1916">
        <v>62.8561855566115</v>
      </c>
      <c r="L1916">
        <v>5.9661673328493897E-2</v>
      </c>
      <c r="M1916">
        <v>1.77623853961691</v>
      </c>
      <c r="N1916">
        <v>13.4175379581205</v>
      </c>
      <c r="O1916">
        <v>89.370761395045193</v>
      </c>
      <c r="P1916">
        <v>18.055907491991999</v>
      </c>
      <c r="Q1916">
        <v>4.8695386249353501</v>
      </c>
      <c r="R1916">
        <v>33.751904503798698</v>
      </c>
      <c r="S1916">
        <v>326.36186099736801</v>
      </c>
      <c r="T1916">
        <v>0</v>
      </c>
      <c r="U1916">
        <v>0</v>
      </c>
      <c r="V1916">
        <v>17.1311740260746</v>
      </c>
      <c r="W1916">
        <v>215.89583380045099</v>
      </c>
    </row>
    <row r="1917" spans="1:23" x14ac:dyDescent="0.3">
      <c r="A1917" t="s">
        <v>381</v>
      </c>
      <c r="B1917" t="s">
        <v>16</v>
      </c>
      <c r="C1917" t="s">
        <v>29</v>
      </c>
      <c r="D1917" t="s">
        <v>338</v>
      </c>
      <c r="E1917" t="s">
        <v>76</v>
      </c>
      <c r="F1917">
        <v>15.686391604111501</v>
      </c>
      <c r="G1917">
        <v>15.259434952043801</v>
      </c>
      <c r="H1917">
        <v>1.4650842816274701</v>
      </c>
      <c r="I1917">
        <v>0.37437239969543201</v>
      </c>
      <c r="J1917">
        <v>0.95433716470708096</v>
      </c>
      <c r="K1917">
        <v>58.347035516962499</v>
      </c>
      <c r="L1917">
        <v>6.65701418189769E-2</v>
      </c>
      <c r="M1917">
        <v>1.52652449887354</v>
      </c>
      <c r="N1917">
        <v>11.855316059794101</v>
      </c>
      <c r="O1917">
        <v>80.783005768193405</v>
      </c>
      <c r="P1917">
        <v>15.308340573984299</v>
      </c>
      <c r="Q1917">
        <v>4.1588652309977601</v>
      </c>
      <c r="R1917">
        <v>28.509361875402998</v>
      </c>
      <c r="S1917">
        <v>301.02652553662301</v>
      </c>
      <c r="T1917">
        <v>0</v>
      </c>
      <c r="U1917">
        <v>0</v>
      </c>
      <c r="V1917">
        <v>20.0219675249642</v>
      </c>
      <c r="W1917">
        <v>196.21172087540799</v>
      </c>
    </row>
    <row r="1918" spans="1:23" x14ac:dyDescent="0.3">
      <c r="A1918" t="s">
        <v>381</v>
      </c>
      <c r="B1918" t="s">
        <v>16</v>
      </c>
      <c r="C1918" t="s">
        <v>29</v>
      </c>
      <c r="D1918" t="s">
        <v>338</v>
      </c>
      <c r="E1918" t="s">
        <v>77</v>
      </c>
      <c r="F1918">
        <v>17.180077254882399</v>
      </c>
      <c r="G1918">
        <v>16.739345322542601</v>
      </c>
      <c r="H1918">
        <v>1.7538722320740801</v>
      </c>
      <c r="I1918">
        <v>0.41039139986658202</v>
      </c>
      <c r="J1918">
        <v>1.10541735137654</v>
      </c>
      <c r="K1918">
        <v>63.824320782623801</v>
      </c>
      <c r="L1918">
        <v>5.2461541760139903E-2</v>
      </c>
      <c r="M1918">
        <v>1.8105462417560301</v>
      </c>
      <c r="N1918">
        <v>13.7574827858689</v>
      </c>
      <c r="O1918">
        <v>94.808483793473897</v>
      </c>
      <c r="P1918">
        <v>16.663994893949301</v>
      </c>
      <c r="Q1918">
        <v>4.5347384316391599</v>
      </c>
      <c r="R1918">
        <v>31.0250928665929</v>
      </c>
      <c r="S1918">
        <v>301.02652553662301</v>
      </c>
      <c r="T1918">
        <v>0</v>
      </c>
      <c r="U1918">
        <v>0</v>
      </c>
      <c r="V1918">
        <v>23.9500631118662</v>
      </c>
      <c r="W1918">
        <v>221.855982285338</v>
      </c>
    </row>
    <row r="1919" spans="1:23" x14ac:dyDescent="0.3">
      <c r="A1919" t="s">
        <v>381</v>
      </c>
      <c r="B1919" t="s">
        <v>16</v>
      </c>
      <c r="C1919" t="s">
        <v>29</v>
      </c>
      <c r="D1919" t="s">
        <v>338</v>
      </c>
      <c r="E1919" t="s">
        <v>78</v>
      </c>
      <c r="F1919">
        <v>17.3319013741784</v>
      </c>
      <c r="G1919">
        <v>16.889927432353701</v>
      </c>
      <c r="H1919">
        <v>1.81785513591022</v>
      </c>
      <c r="I1919">
        <v>0.41152564199952801</v>
      </c>
      <c r="J1919">
        <v>1.13904004136297</v>
      </c>
      <c r="K1919">
        <v>63.8679388772008</v>
      </c>
      <c r="L1919">
        <v>5.9850400554899499E-2</v>
      </c>
      <c r="M1919">
        <v>1.8763178380498799</v>
      </c>
      <c r="N1919">
        <v>14.1129067851274</v>
      </c>
      <c r="O1919">
        <v>97.733732415193302</v>
      </c>
      <c r="P1919">
        <v>16.616065512028399</v>
      </c>
      <c r="Q1919">
        <v>4.5276546992215199</v>
      </c>
      <c r="R1919">
        <v>30.928794426834202</v>
      </c>
      <c r="S1919">
        <v>301.02652553662301</v>
      </c>
      <c r="T1919">
        <v>0</v>
      </c>
      <c r="U1919">
        <v>0</v>
      </c>
      <c r="V1919">
        <v>24.815518366560099</v>
      </c>
      <c r="W1919">
        <v>225.00933521649799</v>
      </c>
    </row>
    <row r="1920" spans="1:23" x14ac:dyDescent="0.3">
      <c r="A1920" t="s">
        <v>381</v>
      </c>
      <c r="B1920" t="s">
        <v>16</v>
      </c>
      <c r="C1920" t="s">
        <v>29</v>
      </c>
      <c r="D1920" t="s">
        <v>338</v>
      </c>
      <c r="E1920" t="s">
        <v>79</v>
      </c>
      <c r="F1920">
        <v>16.596618654152699</v>
      </c>
      <c r="G1920">
        <v>16.159089865289602</v>
      </c>
      <c r="H1920">
        <v>1.7238983052852499</v>
      </c>
      <c r="I1920">
        <v>0.40875027618502602</v>
      </c>
      <c r="J1920">
        <v>1.00655143347759</v>
      </c>
      <c r="K1920">
        <v>63.592213959485697</v>
      </c>
      <c r="L1920">
        <v>6.0835462416377502E-2</v>
      </c>
      <c r="M1920">
        <v>1.6148757123287401</v>
      </c>
      <c r="N1920">
        <v>12.7167706258926</v>
      </c>
      <c r="O1920">
        <v>86.167379687030504</v>
      </c>
      <c r="P1920">
        <v>16.811383465021201</v>
      </c>
      <c r="Q1920">
        <v>4.5598854128057598</v>
      </c>
      <c r="R1920">
        <v>31.317224824435399</v>
      </c>
      <c r="S1920">
        <v>301.02652553662301</v>
      </c>
      <c r="T1920">
        <v>0</v>
      </c>
      <c r="U1920">
        <v>0</v>
      </c>
      <c r="V1920">
        <v>23.546903071554102</v>
      </c>
      <c r="W1920">
        <v>212.641418529546</v>
      </c>
    </row>
    <row r="1921" spans="1:23" x14ac:dyDescent="0.3">
      <c r="A1921" t="s">
        <v>381</v>
      </c>
      <c r="B1921" t="s">
        <v>16</v>
      </c>
      <c r="C1921" t="s">
        <v>29</v>
      </c>
      <c r="D1921" t="s">
        <v>339</v>
      </c>
      <c r="E1921" t="s">
        <v>80</v>
      </c>
      <c r="F1921">
        <v>15.992284474887899</v>
      </c>
      <c r="G1921">
        <v>15.5760317238729</v>
      </c>
      <c r="H1921">
        <v>1.73406375275138</v>
      </c>
      <c r="I1921">
        <v>0.42181651893683503</v>
      </c>
      <c r="J1921">
        <v>0.95883471126212905</v>
      </c>
      <c r="K1921">
        <v>58.545670190421902</v>
      </c>
      <c r="L1921">
        <v>5.5527654072115303E-2</v>
      </c>
      <c r="M1921">
        <v>1.3978117633424001</v>
      </c>
      <c r="N1921">
        <v>11.181905139003</v>
      </c>
      <c r="O1921">
        <v>77.552996564301694</v>
      </c>
      <c r="P1921">
        <v>16.166066328606501</v>
      </c>
      <c r="Q1921">
        <v>4.2505600058497297</v>
      </c>
      <c r="R1921">
        <v>30.276656661354501</v>
      </c>
      <c r="S1921">
        <v>277.62400158139002</v>
      </c>
      <c r="T1921">
        <v>0</v>
      </c>
      <c r="U1921">
        <v>0</v>
      </c>
      <c r="V1921">
        <v>23.8689541489953</v>
      </c>
      <c r="W1921">
        <v>203.10161644960399</v>
      </c>
    </row>
    <row r="1922" spans="1:23" x14ac:dyDescent="0.3">
      <c r="A1922" t="s">
        <v>381</v>
      </c>
      <c r="B1922" t="s">
        <v>16</v>
      </c>
      <c r="C1922" t="s">
        <v>29</v>
      </c>
      <c r="D1922" t="s">
        <v>339</v>
      </c>
      <c r="E1922" t="s">
        <v>81</v>
      </c>
      <c r="F1922">
        <v>17.2826574461936</v>
      </c>
      <c r="G1922">
        <v>16.855105544661299</v>
      </c>
      <c r="H1922">
        <v>2.2235342530297602</v>
      </c>
      <c r="I1922">
        <v>0.45000524294386601</v>
      </c>
      <c r="J1922">
        <v>1.0955896632415401</v>
      </c>
      <c r="K1922">
        <v>62.3956498607482</v>
      </c>
      <c r="L1922">
        <v>5.3598061214372099E-2</v>
      </c>
      <c r="M1922">
        <v>1.6398465749258799</v>
      </c>
      <c r="N1922">
        <v>12.763345188055499</v>
      </c>
      <c r="O1922">
        <v>89.821286148377993</v>
      </c>
      <c r="P1922">
        <v>17.104598668212301</v>
      </c>
      <c r="Q1922">
        <v>4.5080797134930997</v>
      </c>
      <c r="R1922">
        <v>32.021663129946901</v>
      </c>
      <c r="S1922">
        <v>277.62400158139002</v>
      </c>
      <c r="T1922">
        <v>0</v>
      </c>
      <c r="U1922">
        <v>0</v>
      </c>
      <c r="V1922">
        <v>30.564646933140999</v>
      </c>
      <c r="W1922">
        <v>224.52511160343801</v>
      </c>
    </row>
    <row r="1923" spans="1:23" x14ac:dyDescent="0.3">
      <c r="A1923" t="s">
        <v>381</v>
      </c>
      <c r="B1923" t="s">
        <v>16</v>
      </c>
      <c r="C1923" t="s">
        <v>29</v>
      </c>
      <c r="D1923" t="s">
        <v>339</v>
      </c>
      <c r="E1923" t="s">
        <v>177</v>
      </c>
      <c r="F1923">
        <v>17.401507417548601</v>
      </c>
      <c r="G1923">
        <v>16.973583474470999</v>
      </c>
      <c r="H1923">
        <v>2.6179397448770398</v>
      </c>
      <c r="I1923">
        <v>0.446467651214288</v>
      </c>
      <c r="J1923">
        <v>1.1423576401583799</v>
      </c>
      <c r="K1923">
        <v>61.8703261136395</v>
      </c>
      <c r="L1923">
        <v>5.8606684701004198E-2</v>
      </c>
      <c r="M1923">
        <v>1.7360292683445999</v>
      </c>
      <c r="N1923">
        <v>13.2676711618269</v>
      </c>
      <c r="O1923">
        <v>94.271839048274501</v>
      </c>
      <c r="P1923">
        <v>16.854201355277301</v>
      </c>
      <c r="Q1923">
        <v>4.4511528172914803</v>
      </c>
      <c r="R1923">
        <v>31.542150668790299</v>
      </c>
      <c r="S1923">
        <v>277.62400158139002</v>
      </c>
      <c r="T1923">
        <v>0</v>
      </c>
      <c r="U1923">
        <v>0</v>
      </c>
      <c r="V1923">
        <v>35.959084976704801</v>
      </c>
      <c r="W1923">
        <v>228.337474811785</v>
      </c>
    </row>
    <row r="1924" spans="1:23" x14ac:dyDescent="0.3">
      <c r="A1924" t="s">
        <v>381</v>
      </c>
      <c r="B1924" t="s">
        <v>16</v>
      </c>
      <c r="C1924" t="s">
        <v>29</v>
      </c>
      <c r="D1924" t="s">
        <v>339</v>
      </c>
      <c r="E1924" t="s">
        <v>178</v>
      </c>
      <c r="F1924">
        <v>16.8464627957628</v>
      </c>
      <c r="G1924">
        <v>16.421163948374598</v>
      </c>
      <c r="H1924">
        <v>2.35434358683947</v>
      </c>
      <c r="I1924">
        <v>0.448624837677157</v>
      </c>
      <c r="J1924">
        <v>1.0281879936579199</v>
      </c>
      <c r="K1924">
        <v>62.165264518685703</v>
      </c>
      <c r="L1924">
        <v>5.9626253210018298E-2</v>
      </c>
      <c r="M1924">
        <v>1.5132359878767601</v>
      </c>
      <c r="N1924">
        <v>12.059033147012499</v>
      </c>
      <c r="O1924">
        <v>83.851134600832495</v>
      </c>
      <c r="P1924">
        <v>17.179235211622199</v>
      </c>
      <c r="Q1924">
        <v>4.5172452246485504</v>
      </c>
      <c r="R1924">
        <v>32.173838819630703</v>
      </c>
      <c r="S1924">
        <v>277.62400158139002</v>
      </c>
      <c r="T1924">
        <v>0</v>
      </c>
      <c r="U1924">
        <v>0</v>
      </c>
      <c r="V1924">
        <v>32.3516121599787</v>
      </c>
      <c r="W1924">
        <v>217.721485127824</v>
      </c>
    </row>
    <row r="1925" spans="1:23" x14ac:dyDescent="0.3">
      <c r="A1925" t="s">
        <v>381</v>
      </c>
      <c r="B1925" t="s">
        <v>16</v>
      </c>
      <c r="C1925" t="s">
        <v>29</v>
      </c>
      <c r="D1925" t="s">
        <v>340</v>
      </c>
      <c r="E1925" t="s">
        <v>192</v>
      </c>
      <c r="F1925">
        <v>14.7946021176581</v>
      </c>
      <c r="G1925">
        <v>14.407429774530501</v>
      </c>
      <c r="H1925">
        <v>2.5815710167738102</v>
      </c>
      <c r="I1925">
        <v>0.43115469405935403</v>
      </c>
      <c r="J1925">
        <v>1.01548880143128</v>
      </c>
      <c r="K1925">
        <v>52.384793552010898</v>
      </c>
      <c r="L1925">
        <v>6.7532849198284603E-2</v>
      </c>
      <c r="M1925">
        <v>1.35086530995988</v>
      </c>
      <c r="N1925">
        <v>11.1913127925528</v>
      </c>
      <c r="O1925">
        <v>77.671159009962196</v>
      </c>
      <c r="P1925">
        <v>15.525633279236301</v>
      </c>
      <c r="Q1925">
        <v>4.0044488348987004</v>
      </c>
      <c r="R1925">
        <v>29.1727694221115</v>
      </c>
      <c r="S1925">
        <v>244.48266276184401</v>
      </c>
      <c r="T1925">
        <v>0</v>
      </c>
      <c r="U1925">
        <v>0</v>
      </c>
      <c r="V1925">
        <v>35.788484894547501</v>
      </c>
      <c r="W1925">
        <v>187.704175607785</v>
      </c>
    </row>
    <row r="1926" spans="1:23" x14ac:dyDescent="0.3">
      <c r="A1926" t="s">
        <v>381</v>
      </c>
      <c r="B1926" t="s">
        <v>16</v>
      </c>
      <c r="C1926" t="s">
        <v>29</v>
      </c>
      <c r="D1926" t="s">
        <v>340</v>
      </c>
      <c r="E1926" t="s">
        <v>194</v>
      </c>
      <c r="F1926">
        <v>16.210968321278902</v>
      </c>
      <c r="G1926">
        <v>15.8081594553184</v>
      </c>
      <c r="H1926">
        <v>2.9328128898100001</v>
      </c>
      <c r="I1926">
        <v>0.47595696667785897</v>
      </c>
      <c r="J1926">
        <v>1.1499145367522301</v>
      </c>
      <c r="K1926">
        <v>57.743674877459398</v>
      </c>
      <c r="L1926">
        <v>6.1827794541475203E-2</v>
      </c>
      <c r="M1926">
        <v>1.5554142367819901</v>
      </c>
      <c r="N1926">
        <v>12.792941464326701</v>
      </c>
      <c r="O1926">
        <v>89.380661707057797</v>
      </c>
      <c r="P1926">
        <v>17.096483707165</v>
      </c>
      <c r="Q1926">
        <v>4.4123855502560101</v>
      </c>
      <c r="R1926">
        <v>32.121128723475401</v>
      </c>
      <c r="S1926">
        <v>244.48266276184401</v>
      </c>
      <c r="T1926">
        <v>0</v>
      </c>
      <c r="U1926">
        <v>0</v>
      </c>
      <c r="V1926">
        <v>40.648316130984</v>
      </c>
      <c r="W1926">
        <v>211.43522604997199</v>
      </c>
    </row>
    <row r="1927" spans="1:23" x14ac:dyDescent="0.3">
      <c r="A1927" t="s">
        <v>381</v>
      </c>
      <c r="B1927" t="s">
        <v>16</v>
      </c>
      <c r="C1927" t="s">
        <v>29</v>
      </c>
      <c r="D1927" t="s">
        <v>340</v>
      </c>
      <c r="E1927" t="s">
        <v>196</v>
      </c>
      <c r="F1927">
        <v>16.580400159189999</v>
      </c>
      <c r="G1927">
        <v>16.173721585350702</v>
      </c>
      <c r="H1927">
        <v>2.8613305063312602</v>
      </c>
      <c r="I1927">
        <v>0.48688700635505799</v>
      </c>
      <c r="J1927">
        <v>1.1846733711884601</v>
      </c>
      <c r="K1927">
        <v>59.0444717514115</v>
      </c>
      <c r="L1927">
        <v>6.5235345046035897E-2</v>
      </c>
      <c r="M1927">
        <v>1.6126150195431601</v>
      </c>
      <c r="N1927">
        <v>13.2436259258756</v>
      </c>
      <c r="O1927">
        <v>92.704723278063199</v>
      </c>
      <c r="P1927">
        <v>17.4674787284935</v>
      </c>
      <c r="Q1927">
        <v>4.5093293524043796</v>
      </c>
      <c r="R1927">
        <v>32.816745566631901</v>
      </c>
      <c r="S1927">
        <v>244.48266276184401</v>
      </c>
      <c r="T1927">
        <v>0</v>
      </c>
      <c r="U1927">
        <v>0</v>
      </c>
      <c r="V1927">
        <v>39.661154531897203</v>
      </c>
      <c r="W1927">
        <v>217.67793208639</v>
      </c>
    </row>
    <row r="1928" spans="1:23" x14ac:dyDescent="0.3">
      <c r="A1928" t="s">
        <v>381</v>
      </c>
      <c r="B1928" t="s">
        <v>16</v>
      </c>
      <c r="C1928" t="s">
        <v>29</v>
      </c>
      <c r="D1928" t="s">
        <v>340</v>
      </c>
      <c r="E1928" t="s">
        <v>198</v>
      </c>
      <c r="F1928">
        <v>16.072944586286301</v>
      </c>
      <c r="G1928">
        <v>15.6703374745513</v>
      </c>
      <c r="H1928">
        <v>3.1223859430134202</v>
      </c>
      <c r="I1928">
        <v>0.48414169731116002</v>
      </c>
      <c r="J1928">
        <v>1.06524639948736</v>
      </c>
      <c r="K1928">
        <v>58.6670111259401</v>
      </c>
      <c r="L1928">
        <v>6.8316458312286998E-2</v>
      </c>
      <c r="M1928">
        <v>1.4030085209151899</v>
      </c>
      <c r="N1928">
        <v>11.9402954199216</v>
      </c>
      <c r="O1928">
        <v>81.640837124358001</v>
      </c>
      <c r="P1928">
        <v>17.5575135863347</v>
      </c>
      <c r="Q1928">
        <v>4.5155415006854902</v>
      </c>
      <c r="R1928">
        <v>33.006076854740201</v>
      </c>
      <c r="S1928">
        <v>244.48266276184401</v>
      </c>
      <c r="T1928">
        <v>0</v>
      </c>
      <c r="U1928">
        <v>0</v>
      </c>
      <c r="V1928">
        <v>43.279908940290497</v>
      </c>
      <c r="W1928">
        <v>204.88143489731701</v>
      </c>
    </row>
    <row r="1929" spans="1:23" x14ac:dyDescent="0.3">
      <c r="A1929" t="s">
        <v>381</v>
      </c>
      <c r="B1929" t="s">
        <v>16</v>
      </c>
      <c r="C1929" t="s">
        <v>29</v>
      </c>
      <c r="D1929" t="s">
        <v>341</v>
      </c>
      <c r="E1929" t="s">
        <v>199</v>
      </c>
      <c r="F1929">
        <v>14.448720497352101</v>
      </c>
      <c r="G1929">
        <v>14.092375988067401</v>
      </c>
      <c r="H1929">
        <v>3.03447043294091</v>
      </c>
      <c r="I1929">
        <v>0.459865843072922</v>
      </c>
      <c r="J1929">
        <v>1.01024391649676</v>
      </c>
      <c r="K1929">
        <v>50.047785693357902</v>
      </c>
      <c r="L1929">
        <v>5.6064530499903703E-2</v>
      </c>
      <c r="M1929">
        <v>1.2903882819955299</v>
      </c>
      <c r="N1929">
        <v>10.7500821052313</v>
      </c>
      <c r="O1929">
        <v>74.1258618379007</v>
      </c>
      <c r="P1929">
        <v>16.0344786486611</v>
      </c>
      <c r="Q1929">
        <v>4.0581764731031704</v>
      </c>
      <c r="R1929">
        <v>30.225076198554099</v>
      </c>
      <c r="S1929">
        <v>206.193231208398</v>
      </c>
      <c r="T1929">
        <v>0</v>
      </c>
      <c r="U1929">
        <v>0</v>
      </c>
      <c r="V1929">
        <v>42.148117687609201</v>
      </c>
      <c r="W1929">
        <v>184.54391777094099</v>
      </c>
    </row>
    <row r="1930" spans="1:23" x14ac:dyDescent="0.3">
      <c r="A1930" t="s">
        <v>381</v>
      </c>
      <c r="B1930" t="s">
        <v>16</v>
      </c>
      <c r="C1930" t="s">
        <v>29</v>
      </c>
      <c r="D1930" t="s">
        <v>341</v>
      </c>
      <c r="E1930" t="s">
        <v>203</v>
      </c>
      <c r="F1930">
        <v>15.9234932160724</v>
      </c>
      <c r="G1930">
        <v>15.551203034777901</v>
      </c>
      <c r="H1930">
        <v>3.2893406281711401</v>
      </c>
      <c r="I1930">
        <v>0.50434805769409097</v>
      </c>
      <c r="J1930">
        <v>1.15873981418504</v>
      </c>
      <c r="K1930">
        <v>54.889742999541703</v>
      </c>
      <c r="L1930">
        <v>4.8173127626211197E-2</v>
      </c>
      <c r="M1930">
        <v>1.50854783332745</v>
      </c>
      <c r="N1930">
        <v>12.418327834786201</v>
      </c>
      <c r="O1930">
        <v>86.612023867854205</v>
      </c>
      <c r="P1930">
        <v>17.516546004430602</v>
      </c>
      <c r="Q1930">
        <v>4.4398423313526996</v>
      </c>
      <c r="R1930">
        <v>33.010986792481198</v>
      </c>
      <c r="S1930">
        <v>206.193231208398</v>
      </c>
      <c r="T1930">
        <v>0</v>
      </c>
      <c r="U1930">
        <v>0</v>
      </c>
      <c r="V1930">
        <v>45.675890599613602</v>
      </c>
      <c r="W1930">
        <v>208.64584352779499</v>
      </c>
    </row>
    <row r="1931" spans="1:23" x14ac:dyDescent="0.3">
      <c r="A1931" t="s">
        <v>381</v>
      </c>
      <c r="B1931" t="s">
        <v>16</v>
      </c>
      <c r="C1931" t="s">
        <v>29</v>
      </c>
      <c r="D1931" t="s">
        <v>341</v>
      </c>
      <c r="E1931" t="s">
        <v>207</v>
      </c>
      <c r="F1931">
        <v>16.1108227697801</v>
      </c>
      <c r="G1931">
        <v>15.7378200956323</v>
      </c>
      <c r="H1931">
        <v>3.4009953232839498</v>
      </c>
      <c r="I1931">
        <v>0.50389043071417094</v>
      </c>
      <c r="J1931">
        <v>1.18851710000625</v>
      </c>
      <c r="K1931">
        <v>54.900995727229699</v>
      </c>
      <c r="L1931">
        <v>5.1218085562957802E-2</v>
      </c>
      <c r="M1931">
        <v>1.5620226006210101</v>
      </c>
      <c r="N1931">
        <v>12.763789432204</v>
      </c>
      <c r="O1931">
        <v>89.576597254306805</v>
      </c>
      <c r="P1931">
        <v>17.446280102523499</v>
      </c>
      <c r="Q1931">
        <v>4.4273911908129904</v>
      </c>
      <c r="R1931">
        <v>32.872210302313803</v>
      </c>
      <c r="S1931">
        <v>206.193231208398</v>
      </c>
      <c r="T1931">
        <v>0</v>
      </c>
      <c r="U1931">
        <v>0</v>
      </c>
      <c r="V1931">
        <v>47.220631949747698</v>
      </c>
      <c r="W1931">
        <v>211.87650552634099</v>
      </c>
    </row>
    <row r="1932" spans="1:23" x14ac:dyDescent="0.3">
      <c r="A1932" t="s">
        <v>381</v>
      </c>
      <c r="B1932" t="s">
        <v>16</v>
      </c>
      <c r="C1932" t="s">
        <v>29</v>
      </c>
      <c r="D1932" t="s">
        <v>341</v>
      </c>
      <c r="E1932" t="s">
        <v>209</v>
      </c>
      <c r="F1932">
        <v>15.2009508167967</v>
      </c>
      <c r="G1932">
        <v>14.8347083424618</v>
      </c>
      <c r="H1932">
        <v>3.72746511466968</v>
      </c>
      <c r="I1932">
        <v>0.49176318646967598</v>
      </c>
      <c r="J1932">
        <v>1.06185709685733</v>
      </c>
      <c r="K1932">
        <v>53.395282370335401</v>
      </c>
      <c r="L1932">
        <v>5.4667192437569297E-2</v>
      </c>
      <c r="M1932">
        <v>1.3617153486948901</v>
      </c>
      <c r="N1932">
        <v>11.4531330383028</v>
      </c>
      <c r="O1932">
        <v>78.686502591322906</v>
      </c>
      <c r="P1932">
        <v>17.170331279129101</v>
      </c>
      <c r="Q1932">
        <v>4.3416874007002901</v>
      </c>
      <c r="R1932">
        <v>32.370860671202998</v>
      </c>
      <c r="S1932">
        <v>206.193231208398</v>
      </c>
      <c r="T1932">
        <v>0</v>
      </c>
      <c r="U1932">
        <v>0</v>
      </c>
      <c r="V1932">
        <v>51.753264220233497</v>
      </c>
      <c r="W1932">
        <v>196.99924419242399</v>
      </c>
    </row>
    <row r="1933" spans="1:23" x14ac:dyDescent="0.3">
      <c r="A1933" t="s">
        <v>381</v>
      </c>
      <c r="B1933" t="s">
        <v>16</v>
      </c>
      <c r="C1933" t="s">
        <v>29</v>
      </c>
      <c r="D1933" t="s">
        <v>342</v>
      </c>
      <c r="E1933" t="s">
        <v>249</v>
      </c>
      <c r="F1933">
        <v>14.1753709556519</v>
      </c>
      <c r="G1933">
        <v>13.843944212613399</v>
      </c>
      <c r="H1933">
        <v>3.1537231182399101</v>
      </c>
      <c r="I1933">
        <v>0.48859577394943599</v>
      </c>
      <c r="J1933">
        <v>0.97336208621420595</v>
      </c>
      <c r="K1933">
        <v>47.226277020926197</v>
      </c>
      <c r="L1933">
        <v>6.7349677705322505E-2</v>
      </c>
      <c r="M1933">
        <v>1.22682511765508</v>
      </c>
      <c r="N1933">
        <v>10.1365041240326</v>
      </c>
      <c r="O1933">
        <v>70.599734161776794</v>
      </c>
      <c r="P1933">
        <v>16.062432632909101</v>
      </c>
      <c r="Q1933">
        <v>3.9977566917394798</v>
      </c>
      <c r="R1933">
        <v>30.365922600406101</v>
      </c>
      <c r="S1933">
        <v>174.69472452784399</v>
      </c>
      <c r="T1933">
        <v>0</v>
      </c>
      <c r="U1933">
        <v>0</v>
      </c>
      <c r="V1933">
        <v>43.695523903950701</v>
      </c>
      <c r="W1933">
        <v>180.75977514899299</v>
      </c>
    </row>
    <row r="1934" spans="1:23" x14ac:dyDescent="0.3">
      <c r="A1934" t="s">
        <v>381</v>
      </c>
      <c r="B1934" t="s">
        <v>16</v>
      </c>
      <c r="C1934" t="s">
        <v>29</v>
      </c>
      <c r="D1934" t="s">
        <v>342</v>
      </c>
      <c r="E1934" t="s">
        <v>259</v>
      </c>
      <c r="F1934">
        <v>15.8781300410346</v>
      </c>
      <c r="G1934">
        <v>15.5254712965432</v>
      </c>
      <c r="H1934">
        <v>3.8618541503505401</v>
      </c>
      <c r="I1934">
        <v>0.552804996770076</v>
      </c>
      <c r="J1934">
        <v>1.12395342212338</v>
      </c>
      <c r="K1934">
        <v>53.342598118056699</v>
      </c>
      <c r="L1934">
        <v>6.1762993471664501E-2</v>
      </c>
      <c r="M1934">
        <v>1.4319271922005801</v>
      </c>
      <c r="N1934">
        <v>11.786038932083599</v>
      </c>
      <c r="O1934">
        <v>82.577100355532707</v>
      </c>
      <c r="P1934">
        <v>18.159107507128599</v>
      </c>
      <c r="Q1934">
        <v>4.5207481540450596</v>
      </c>
      <c r="R1934">
        <v>34.328300107364797</v>
      </c>
      <c r="S1934">
        <v>174.69472452784399</v>
      </c>
      <c r="T1934">
        <v>0</v>
      </c>
      <c r="U1934">
        <v>0</v>
      </c>
      <c r="V1934">
        <v>53.472458457836098</v>
      </c>
      <c r="W1934">
        <v>208.140496466831</v>
      </c>
    </row>
    <row r="1935" spans="1:23" x14ac:dyDescent="0.3">
      <c r="A1935" t="s">
        <v>381</v>
      </c>
      <c r="B1935" t="s">
        <v>16</v>
      </c>
      <c r="C1935" t="s">
        <v>29</v>
      </c>
      <c r="D1935" t="s">
        <v>342</v>
      </c>
      <c r="E1935" t="s">
        <v>260</v>
      </c>
      <c r="F1935">
        <v>16.316273430613901</v>
      </c>
      <c r="G1935">
        <v>15.9613005183701</v>
      </c>
      <c r="H1935">
        <v>3.5771609661245698</v>
      </c>
      <c r="I1935">
        <v>0.55540096453626797</v>
      </c>
      <c r="J1935">
        <v>1.18203328978067</v>
      </c>
      <c r="K1935">
        <v>53.7365200991187</v>
      </c>
      <c r="L1935">
        <v>6.5699501359512802E-2</v>
      </c>
      <c r="M1935">
        <v>1.5257420961544801</v>
      </c>
      <c r="N1935">
        <v>12.382690237815201</v>
      </c>
      <c r="O1935">
        <v>87.758551258473304</v>
      </c>
      <c r="P1935">
        <v>18.171092417055601</v>
      </c>
      <c r="Q1935">
        <v>4.5326799370097302</v>
      </c>
      <c r="R1935">
        <v>34.340338144254197</v>
      </c>
      <c r="S1935">
        <v>174.69472452784399</v>
      </c>
      <c r="T1935">
        <v>0</v>
      </c>
      <c r="U1935">
        <v>0</v>
      </c>
      <c r="V1935">
        <v>49.535689567840897</v>
      </c>
      <c r="W1935">
        <v>214.88777200874699</v>
      </c>
    </row>
    <row r="1936" spans="1:23" x14ac:dyDescent="0.3">
      <c r="A1936" t="s">
        <v>381</v>
      </c>
      <c r="B1936" t="s">
        <v>16</v>
      </c>
      <c r="C1936" t="s">
        <v>29</v>
      </c>
      <c r="D1936" t="s">
        <v>342</v>
      </c>
      <c r="E1936" t="s">
        <v>265</v>
      </c>
      <c r="F1936">
        <v>15.1782877311596</v>
      </c>
      <c r="G1936">
        <v>14.8334361366284</v>
      </c>
      <c r="H1936">
        <v>3.7215855228320098</v>
      </c>
      <c r="I1936">
        <v>0.53066063481089798</v>
      </c>
      <c r="J1936">
        <v>1.05470720637448</v>
      </c>
      <c r="K1936">
        <v>51.182186455564803</v>
      </c>
      <c r="L1936">
        <v>6.7730492761407607E-2</v>
      </c>
      <c r="M1936">
        <v>1.3325186024795701</v>
      </c>
      <c r="N1936">
        <v>11.0379605984426</v>
      </c>
      <c r="O1936">
        <v>76.862667901328194</v>
      </c>
      <c r="P1936">
        <v>17.456555428663499</v>
      </c>
      <c r="Q1936">
        <v>4.3427749218721097</v>
      </c>
      <c r="R1936">
        <v>33.003829442332503</v>
      </c>
      <c r="S1936">
        <v>174.69472452784399</v>
      </c>
      <c r="T1936">
        <v>0</v>
      </c>
      <c r="U1936">
        <v>0</v>
      </c>
      <c r="V1936">
        <v>51.541895313809498</v>
      </c>
      <c r="W1936">
        <v>196.76449751358001</v>
      </c>
    </row>
    <row r="1937" spans="1:23" x14ac:dyDescent="0.3">
      <c r="A1937" t="s">
        <v>381</v>
      </c>
      <c r="B1937" t="s">
        <v>16</v>
      </c>
      <c r="C1937" t="s">
        <v>29</v>
      </c>
      <c r="D1937" t="s">
        <v>343</v>
      </c>
      <c r="E1937" t="s">
        <v>266</v>
      </c>
      <c r="F1937">
        <v>14.2117317374501</v>
      </c>
      <c r="G1937">
        <v>13.906219875175699</v>
      </c>
      <c r="H1937">
        <v>3.0329849729463101</v>
      </c>
      <c r="I1937">
        <v>0.49417843302272502</v>
      </c>
      <c r="J1937">
        <v>0.95999043096085601</v>
      </c>
      <c r="K1937">
        <v>42.250945005492397</v>
      </c>
      <c r="L1937">
        <v>5.15209560341547E-2</v>
      </c>
      <c r="M1937">
        <v>1.1604946323397001</v>
      </c>
      <c r="N1937">
        <v>9.8475559787634701</v>
      </c>
      <c r="O1937">
        <v>68.421835379807007</v>
      </c>
      <c r="P1937">
        <v>15.534753900988299</v>
      </c>
      <c r="Q1937">
        <v>3.8541010409635201</v>
      </c>
      <c r="R1937">
        <v>29.377426457543802</v>
      </c>
      <c r="S1937">
        <v>147.674845456463</v>
      </c>
      <c r="T1937">
        <v>0</v>
      </c>
      <c r="U1937">
        <v>0</v>
      </c>
      <c r="V1937">
        <v>42.001658148541601</v>
      </c>
      <c r="W1937">
        <v>181.54954921301601</v>
      </c>
    </row>
    <row r="1938" spans="1:23" x14ac:dyDescent="0.3">
      <c r="A1938" t="s">
        <v>381</v>
      </c>
      <c r="B1938" t="s">
        <v>16</v>
      </c>
      <c r="C1938" t="s">
        <v>29</v>
      </c>
      <c r="D1938" t="s">
        <v>343</v>
      </c>
      <c r="E1938" t="s">
        <v>267</v>
      </c>
      <c r="F1938">
        <v>15.9146510174919</v>
      </c>
      <c r="G1938">
        <v>15.587767672518799</v>
      </c>
      <c r="H1938">
        <v>3.7112839368321202</v>
      </c>
      <c r="I1938">
        <v>0.55919546443016899</v>
      </c>
      <c r="J1938">
        <v>1.1079179086679101</v>
      </c>
      <c r="K1938">
        <v>47.697243641509203</v>
      </c>
      <c r="L1938">
        <v>4.9035186610814699E-2</v>
      </c>
      <c r="M1938">
        <v>1.35243767368066</v>
      </c>
      <c r="N1938">
        <v>11.4473489298885</v>
      </c>
      <c r="O1938">
        <v>80.051095835018202</v>
      </c>
      <c r="P1938">
        <v>17.5631347582835</v>
      </c>
      <c r="Q1938">
        <v>4.3588901270543197</v>
      </c>
      <c r="R1938">
        <v>33.211401655156102</v>
      </c>
      <c r="S1938">
        <v>147.674845456463</v>
      </c>
      <c r="T1938">
        <v>0</v>
      </c>
      <c r="U1938">
        <v>0</v>
      </c>
      <c r="V1938">
        <v>51.350935542021602</v>
      </c>
      <c r="W1938">
        <v>209.007803191607</v>
      </c>
    </row>
    <row r="1939" spans="1:23" x14ac:dyDescent="0.3">
      <c r="A1939" t="s">
        <v>381</v>
      </c>
      <c r="B1939" t="s">
        <v>16</v>
      </c>
      <c r="C1939" t="s">
        <v>29</v>
      </c>
      <c r="D1939" t="s">
        <v>343</v>
      </c>
      <c r="E1939" t="s">
        <v>268</v>
      </c>
      <c r="F1939">
        <v>16.345856944654901</v>
      </c>
      <c r="G1939">
        <v>16.0167046285354</v>
      </c>
      <c r="H1939">
        <v>3.4362595247826402</v>
      </c>
      <c r="I1939">
        <v>0.56176884908151403</v>
      </c>
      <c r="J1939">
        <v>1.1645973448753599</v>
      </c>
      <c r="K1939">
        <v>48.0594219161297</v>
      </c>
      <c r="L1939">
        <v>5.2227826602676303E-2</v>
      </c>
      <c r="M1939">
        <v>1.43911384403695</v>
      </c>
      <c r="N1939">
        <v>12.0209504118877</v>
      </c>
      <c r="O1939">
        <v>85.1319110377123</v>
      </c>
      <c r="P1939">
        <v>17.575193721311699</v>
      </c>
      <c r="Q1939">
        <v>4.3708989241112297</v>
      </c>
      <c r="R1939">
        <v>33.2235107841557</v>
      </c>
      <c r="S1939">
        <v>147.674845456463</v>
      </c>
      <c r="T1939">
        <v>0</v>
      </c>
      <c r="U1939">
        <v>0</v>
      </c>
      <c r="V1939">
        <v>47.544894850222299</v>
      </c>
      <c r="W1939">
        <v>215.71233353833</v>
      </c>
    </row>
    <row r="1940" spans="1:23" x14ac:dyDescent="0.3">
      <c r="A1940" t="s">
        <v>381</v>
      </c>
      <c r="B1940" t="s">
        <v>16</v>
      </c>
      <c r="C1940" t="s">
        <v>29</v>
      </c>
      <c r="D1940" t="s">
        <v>343</v>
      </c>
      <c r="E1940" t="s">
        <v>270</v>
      </c>
      <c r="F1940">
        <v>15.215511088940801</v>
      </c>
      <c r="G1940">
        <v>14.896480603085701</v>
      </c>
      <c r="H1940">
        <v>3.5735974159265802</v>
      </c>
      <c r="I1940">
        <v>0.53674176478797697</v>
      </c>
      <c r="J1940">
        <v>1.03996688320716</v>
      </c>
      <c r="K1940">
        <v>45.7696782798632</v>
      </c>
      <c r="L1940">
        <v>5.23839808521257E-2</v>
      </c>
      <c r="M1940">
        <v>1.2597761920471799</v>
      </c>
      <c r="N1940">
        <v>10.723310652834201</v>
      </c>
      <c r="O1940">
        <v>74.485554670507696</v>
      </c>
      <c r="P1940">
        <v>16.883207600073899</v>
      </c>
      <c r="Q1940">
        <v>4.1868436145699199</v>
      </c>
      <c r="R1940">
        <v>31.929592994850299</v>
      </c>
      <c r="S1940">
        <v>147.674845456463</v>
      </c>
      <c r="T1940">
        <v>0</v>
      </c>
      <c r="U1940">
        <v>0</v>
      </c>
      <c r="V1940">
        <v>49.445460338747701</v>
      </c>
      <c r="W1940">
        <v>197.62020841650201</v>
      </c>
    </row>
    <row r="1941" spans="1:23" x14ac:dyDescent="0.3">
      <c r="A1941" t="s">
        <v>381</v>
      </c>
      <c r="B1941" t="s">
        <v>16</v>
      </c>
      <c r="C1941" t="s">
        <v>29</v>
      </c>
      <c r="D1941" t="s">
        <v>344</v>
      </c>
      <c r="E1941" t="s">
        <v>273</v>
      </c>
      <c r="F1941">
        <v>13.8151503051182</v>
      </c>
      <c r="G1941">
        <v>13.532501941975701</v>
      </c>
      <c r="H1941">
        <v>3.50371630624984</v>
      </c>
      <c r="I1941">
        <v>0.49392609791554798</v>
      </c>
      <c r="J1941">
        <v>0.98164941625447599</v>
      </c>
      <c r="K1941">
        <v>38.513671611603399</v>
      </c>
      <c r="L1941">
        <v>5.05969879597334E-2</v>
      </c>
      <c r="M1941">
        <v>1.1360958900157601</v>
      </c>
      <c r="N1941">
        <v>10.1082624974146</v>
      </c>
      <c r="O1941">
        <v>69.001761786369201</v>
      </c>
      <c r="P1941">
        <v>15.3606653850011</v>
      </c>
      <c r="Q1941">
        <v>3.7710623992562602</v>
      </c>
      <c r="R1941">
        <v>29.1017410314663</v>
      </c>
      <c r="S1941">
        <v>124.27176353979</v>
      </c>
      <c r="T1941">
        <v>0</v>
      </c>
      <c r="U1941">
        <v>0</v>
      </c>
      <c r="V1941">
        <v>48.575075152196902</v>
      </c>
      <c r="W1941">
        <v>176.96530053629601</v>
      </c>
    </row>
    <row r="1942" spans="1:23" x14ac:dyDescent="0.3">
      <c r="A1942" t="s">
        <v>381</v>
      </c>
      <c r="B1942" t="s">
        <v>16</v>
      </c>
      <c r="C1942" t="s">
        <v>29</v>
      </c>
      <c r="D1942" t="s">
        <v>344</v>
      </c>
      <c r="E1942" t="s">
        <v>275</v>
      </c>
      <c r="F1942">
        <v>13.882260072270199</v>
      </c>
      <c r="G1942">
        <v>13.5988318610551</v>
      </c>
      <c r="H1942">
        <v>3.4703260783834202</v>
      </c>
      <c r="I1942">
        <v>0.49368820117140999</v>
      </c>
      <c r="J1942">
        <v>1.0117526558879499</v>
      </c>
      <c r="K1942">
        <v>38.477576901076702</v>
      </c>
      <c r="L1942">
        <v>4.4405928105376101E-2</v>
      </c>
      <c r="M1942">
        <v>1.1868437080148699</v>
      </c>
      <c r="N1942">
        <v>10.527046326009501</v>
      </c>
      <c r="O1942">
        <v>72.626851790798199</v>
      </c>
      <c r="P1942">
        <v>15.3239750473735</v>
      </c>
      <c r="Q1942">
        <v>3.76650891735525</v>
      </c>
      <c r="R1942">
        <v>29.026940718092899</v>
      </c>
      <c r="S1942">
        <v>124.27176353979</v>
      </c>
      <c r="T1942">
        <v>0</v>
      </c>
      <c r="U1942">
        <v>0</v>
      </c>
      <c r="V1942">
        <v>48.1148864913892</v>
      </c>
      <c r="W1942">
        <v>181.76887443830501</v>
      </c>
    </row>
    <row r="1943" spans="1:23" x14ac:dyDescent="0.3">
      <c r="A1943" t="s">
        <v>381</v>
      </c>
      <c r="B1943" t="s">
        <v>16</v>
      </c>
      <c r="C1943" t="s">
        <v>29</v>
      </c>
      <c r="D1943" t="s">
        <v>344</v>
      </c>
      <c r="E1943" t="s">
        <v>276</v>
      </c>
      <c r="F1943">
        <v>15.173700777295201</v>
      </c>
      <c r="G1943">
        <v>14.878960269752</v>
      </c>
      <c r="H1943">
        <v>3.4401614215829599</v>
      </c>
      <c r="I1943">
        <v>0.52349990423257098</v>
      </c>
      <c r="J1943">
        <v>1.13361676363728</v>
      </c>
      <c r="K1943">
        <v>40.977961591292399</v>
      </c>
      <c r="L1943">
        <v>4.9416156653624102E-2</v>
      </c>
      <c r="M1943">
        <v>1.3503836514852701</v>
      </c>
      <c r="N1943">
        <v>11.828363508360299</v>
      </c>
      <c r="O1943">
        <v>82.949342591714995</v>
      </c>
      <c r="P1943">
        <v>16.177173565996799</v>
      </c>
      <c r="Q1943">
        <v>3.9874647317743399</v>
      </c>
      <c r="R1943">
        <v>30.629738233509698</v>
      </c>
      <c r="S1943">
        <v>124.27176353979</v>
      </c>
      <c r="T1943">
        <v>0</v>
      </c>
      <c r="U1943">
        <v>0</v>
      </c>
      <c r="V1943">
        <v>47.687827633891999</v>
      </c>
      <c r="W1943">
        <v>200.215658050439</v>
      </c>
    </row>
    <row r="1944" spans="1:23" x14ac:dyDescent="0.3">
      <c r="A1944" t="s">
        <v>381</v>
      </c>
      <c r="B1944" t="s">
        <v>16</v>
      </c>
      <c r="C1944" t="s">
        <v>29</v>
      </c>
      <c r="D1944" t="s">
        <v>344</v>
      </c>
      <c r="E1944" t="s">
        <v>278</v>
      </c>
      <c r="F1944">
        <v>14.1713390827338</v>
      </c>
      <c r="G1944">
        <v>13.8792083142151</v>
      </c>
      <c r="H1944">
        <v>2.7774845391615699</v>
      </c>
      <c r="I1944">
        <v>0.52966235898172798</v>
      </c>
      <c r="J1944">
        <v>0.98208856602869998</v>
      </c>
      <c r="K1944">
        <v>40.981813397219298</v>
      </c>
      <c r="L1944">
        <v>4.9499312701485998E-2</v>
      </c>
      <c r="M1944">
        <v>1.1262641396422</v>
      </c>
      <c r="N1944">
        <v>10.308800566361899</v>
      </c>
      <c r="O1944">
        <v>68.935173782087702</v>
      </c>
      <c r="P1944">
        <v>16.550943468918799</v>
      </c>
      <c r="Q1944">
        <v>4.0500834863992203</v>
      </c>
      <c r="R1944">
        <v>31.372449634057801</v>
      </c>
      <c r="S1944">
        <v>124.27176353979</v>
      </c>
      <c r="T1944">
        <v>0</v>
      </c>
      <c r="U1944">
        <v>0</v>
      </c>
      <c r="V1944">
        <v>38.5769577315505</v>
      </c>
      <c r="W1944">
        <v>183.95476384917399</v>
      </c>
    </row>
    <row r="1945" spans="1:23" x14ac:dyDescent="0.3">
      <c r="A1945" t="s">
        <v>381</v>
      </c>
      <c r="B1945" t="s">
        <v>16</v>
      </c>
      <c r="C1945" t="s">
        <v>29</v>
      </c>
      <c r="D1945" t="s">
        <v>345</v>
      </c>
      <c r="E1945" t="s">
        <v>279</v>
      </c>
      <c r="F1945">
        <v>12.856067616829</v>
      </c>
      <c r="G1945">
        <v>12.606073877838201</v>
      </c>
      <c r="H1945">
        <v>3.0243123609439602</v>
      </c>
      <c r="I1945">
        <v>0.46063419000056799</v>
      </c>
      <c r="J1945">
        <v>0.89054638733300995</v>
      </c>
      <c r="K1945">
        <v>33.096711183180801</v>
      </c>
      <c r="L1945">
        <v>4.8451013416072601E-2</v>
      </c>
      <c r="M1945">
        <v>1.01941334301704</v>
      </c>
      <c r="N1945">
        <v>9.2275454165218207</v>
      </c>
      <c r="O1945">
        <v>61.730388981848897</v>
      </c>
      <c r="P1945">
        <v>14.3076509806733</v>
      </c>
      <c r="Q1945">
        <v>3.4701801351427002</v>
      </c>
      <c r="R1945">
        <v>27.149268158796399</v>
      </c>
      <c r="S1945">
        <v>102.990379795314</v>
      </c>
      <c r="T1945">
        <v>0</v>
      </c>
      <c r="U1945">
        <v>0</v>
      </c>
      <c r="V1945">
        <v>42.220517364290302</v>
      </c>
      <c r="W1945">
        <v>164.18814995736199</v>
      </c>
    </row>
    <row r="1946" spans="1:23" x14ac:dyDescent="0.3">
      <c r="A1946" t="s">
        <v>381</v>
      </c>
      <c r="B1946" t="s">
        <v>16</v>
      </c>
      <c r="C1946" t="s">
        <v>29</v>
      </c>
      <c r="D1946" t="s">
        <v>345</v>
      </c>
      <c r="E1946" t="s">
        <v>280</v>
      </c>
      <c r="F1946">
        <v>14.7690339402284</v>
      </c>
      <c r="G1946">
        <v>14.495794510549</v>
      </c>
      <c r="H1946">
        <v>3.0712522986703701</v>
      </c>
      <c r="I1946">
        <v>0.53084355465903099</v>
      </c>
      <c r="J1946">
        <v>1.0562681392671001</v>
      </c>
      <c r="K1946">
        <v>38.056147793444701</v>
      </c>
      <c r="L1946">
        <v>4.6626575771205402E-2</v>
      </c>
      <c r="M1946">
        <v>1.2229282002172801</v>
      </c>
      <c r="N1946">
        <v>11.0351158151086</v>
      </c>
      <c r="O1946">
        <v>74.615304717772403</v>
      </c>
      <c r="P1946">
        <v>16.465125452210899</v>
      </c>
      <c r="Q1946">
        <v>3.99719369638344</v>
      </c>
      <c r="R1946">
        <v>31.2387139340928</v>
      </c>
      <c r="S1946">
        <v>102.990379795314</v>
      </c>
      <c r="T1946">
        <v>0</v>
      </c>
      <c r="U1946">
        <v>0</v>
      </c>
      <c r="V1946">
        <v>42.856855924706302</v>
      </c>
      <c r="W1946">
        <v>194.20231875041301</v>
      </c>
    </row>
    <row r="1947" spans="1:23" x14ac:dyDescent="0.3">
      <c r="A1947" t="s">
        <v>381</v>
      </c>
      <c r="B1947" t="s">
        <v>16</v>
      </c>
      <c r="C1947" t="s">
        <v>29</v>
      </c>
      <c r="D1947" t="s">
        <v>345</v>
      </c>
      <c r="E1947" t="s">
        <v>282</v>
      </c>
      <c r="F1947">
        <v>15.281717084717201</v>
      </c>
      <c r="G1947">
        <v>15.008983103748699</v>
      </c>
      <c r="H1947">
        <v>3.55872657027516</v>
      </c>
      <c r="I1947">
        <v>0.52095875261969404</v>
      </c>
      <c r="J1947">
        <v>1.1317689903213699</v>
      </c>
      <c r="K1947">
        <v>37.656547713914797</v>
      </c>
      <c r="L1947">
        <v>5.0030893317425898E-2</v>
      </c>
      <c r="M1947">
        <v>1.33642680663558</v>
      </c>
      <c r="N1947">
        <v>11.7870704894178</v>
      </c>
      <c r="O1947">
        <v>81.885259967387995</v>
      </c>
      <c r="P1947">
        <v>16.0423928383325</v>
      </c>
      <c r="Q1947">
        <v>3.9129887321302501</v>
      </c>
      <c r="R1947">
        <v>30.414834443758298</v>
      </c>
      <c r="S1947">
        <v>102.990379795314</v>
      </c>
      <c r="T1947">
        <v>0</v>
      </c>
      <c r="U1947">
        <v>0</v>
      </c>
      <c r="V1947">
        <v>49.592127478074602</v>
      </c>
      <c r="W1947">
        <v>201.984972418251</v>
      </c>
    </row>
    <row r="1948" spans="1:23" x14ac:dyDescent="0.3">
      <c r="A1948" t="s">
        <v>381</v>
      </c>
      <c r="B1948" t="s">
        <v>16</v>
      </c>
      <c r="C1948" t="s">
        <v>29</v>
      </c>
      <c r="D1948" t="s">
        <v>345</v>
      </c>
      <c r="E1948" t="s">
        <v>284</v>
      </c>
      <c r="F1948">
        <v>13.890171727731801</v>
      </c>
      <c r="G1948">
        <v>13.627846496420601</v>
      </c>
      <c r="H1948">
        <v>3.5473654771265299</v>
      </c>
      <c r="I1948">
        <v>0.49762632385470401</v>
      </c>
      <c r="J1948">
        <v>0.98085270337154096</v>
      </c>
      <c r="K1948">
        <v>35.714460138261401</v>
      </c>
      <c r="L1948">
        <v>4.9517872010065599E-2</v>
      </c>
      <c r="M1948">
        <v>1.1317330686162801</v>
      </c>
      <c r="N1948">
        <v>10.223542382300501</v>
      </c>
      <c r="O1948">
        <v>68.893406912206302</v>
      </c>
      <c r="P1948">
        <v>15.439137183493299</v>
      </c>
      <c r="Q1948">
        <v>3.7473045389209401</v>
      </c>
      <c r="R1948">
        <v>29.293106896595098</v>
      </c>
      <c r="S1948">
        <v>102.990379795314</v>
      </c>
      <c r="T1948">
        <v>0</v>
      </c>
      <c r="U1948">
        <v>0</v>
      </c>
      <c r="V1948">
        <v>49.448432219845003</v>
      </c>
      <c r="W1948">
        <v>180.52202728141901</v>
      </c>
    </row>
    <row r="1949" spans="1:23" x14ac:dyDescent="0.3">
      <c r="A1949" t="s">
        <v>381</v>
      </c>
      <c r="B1949" t="s">
        <v>16</v>
      </c>
      <c r="C1949" t="s">
        <v>29</v>
      </c>
      <c r="D1949" t="s">
        <v>346</v>
      </c>
      <c r="E1949" t="s">
        <v>285</v>
      </c>
      <c r="F1949">
        <v>12.1851279676556</v>
      </c>
      <c r="G1949">
        <v>11.947210975943801</v>
      </c>
      <c r="H1949">
        <v>3.3075623174112398</v>
      </c>
      <c r="I1949">
        <v>0.43171964336116597</v>
      </c>
      <c r="J1949">
        <v>0.86511628434682797</v>
      </c>
      <c r="K1949">
        <v>31.041971319387901</v>
      </c>
      <c r="L1949">
        <v>2.9799978277724602E-2</v>
      </c>
      <c r="M1949">
        <v>1.00209489423565</v>
      </c>
      <c r="N1949">
        <v>8.9987347272698202</v>
      </c>
      <c r="O1949">
        <v>60.980324346613898</v>
      </c>
      <c r="P1949">
        <v>13.3794715079444</v>
      </c>
      <c r="Q1949">
        <v>3.2492436691647502</v>
      </c>
      <c r="R1949">
        <v>25.3830511009681</v>
      </c>
      <c r="S1949">
        <v>102.990379795314</v>
      </c>
      <c r="T1949">
        <v>0</v>
      </c>
      <c r="U1949">
        <v>0</v>
      </c>
      <c r="V1949">
        <v>46.147912421426099</v>
      </c>
      <c r="W1949">
        <v>158.186371482721</v>
      </c>
    </row>
    <row r="1950" spans="1:23" x14ac:dyDescent="0.3">
      <c r="A1950" t="s">
        <v>381</v>
      </c>
      <c r="B1950" t="s">
        <v>16</v>
      </c>
      <c r="C1950" t="s">
        <v>29</v>
      </c>
      <c r="D1950" t="s">
        <v>346</v>
      </c>
      <c r="E1950" t="s">
        <v>286</v>
      </c>
      <c r="F1950">
        <v>12.8415393083142</v>
      </c>
      <c r="G1950">
        <v>12.6004023070575</v>
      </c>
      <c r="H1950">
        <v>3.8776599252623698</v>
      </c>
      <c r="I1950">
        <v>0.43308040530462499</v>
      </c>
      <c r="J1950">
        <v>0.96723798541803296</v>
      </c>
      <c r="K1950">
        <v>31.363683793524402</v>
      </c>
      <c r="L1950">
        <v>3.1437210191065497E-2</v>
      </c>
      <c r="M1950">
        <v>1.14313512720879</v>
      </c>
      <c r="N1950">
        <v>9.9650178686226205</v>
      </c>
      <c r="O1950">
        <v>69.743585105843806</v>
      </c>
      <c r="P1950">
        <v>13.315424242941299</v>
      </c>
      <c r="Q1950">
        <v>3.2513910858142201</v>
      </c>
      <c r="R1950">
        <v>25.240552017727701</v>
      </c>
      <c r="S1950">
        <v>102.990379795314</v>
      </c>
      <c r="T1950">
        <v>0</v>
      </c>
      <c r="U1950">
        <v>0</v>
      </c>
      <c r="V1950">
        <v>54.034239648379</v>
      </c>
      <c r="W1950">
        <v>169.92565426073699</v>
      </c>
    </row>
    <row r="1951" spans="1:23" x14ac:dyDescent="0.3">
      <c r="A1951" t="s">
        <v>381</v>
      </c>
      <c r="B1951" t="s">
        <v>16</v>
      </c>
      <c r="C1951" t="s">
        <v>29</v>
      </c>
      <c r="D1951" t="s">
        <v>346</v>
      </c>
      <c r="E1951" t="s">
        <v>288</v>
      </c>
      <c r="F1951">
        <v>13.232885081885</v>
      </c>
      <c r="G1951">
        <v>12.9898266405709</v>
      </c>
      <c r="H1951">
        <v>3.9407677092416802</v>
      </c>
      <c r="I1951">
        <v>0.43572527708211001</v>
      </c>
      <c r="J1951">
        <v>1.01082902242922</v>
      </c>
      <c r="K1951">
        <v>31.671945261443199</v>
      </c>
      <c r="L1951">
        <v>3.2790092845953099E-2</v>
      </c>
      <c r="M1951">
        <v>1.2055200304504701</v>
      </c>
      <c r="N1951">
        <v>10.430234814096099</v>
      </c>
      <c r="O1951">
        <v>73.786243154863996</v>
      </c>
      <c r="P1951">
        <v>13.3493447411948</v>
      </c>
      <c r="Q1951">
        <v>3.2672108196140299</v>
      </c>
      <c r="R1951">
        <v>25.295913613718799</v>
      </c>
      <c r="S1951">
        <v>102.990379795314</v>
      </c>
      <c r="T1951">
        <v>0</v>
      </c>
      <c r="U1951">
        <v>0</v>
      </c>
      <c r="V1951">
        <v>54.879294067615902</v>
      </c>
      <c r="W1951">
        <v>175.78535325650901</v>
      </c>
    </row>
    <row r="1952" spans="1:23" x14ac:dyDescent="0.3">
      <c r="A1952" t="s">
        <v>381</v>
      </c>
      <c r="B1952" t="s">
        <v>16</v>
      </c>
      <c r="C1952" t="s">
        <v>29</v>
      </c>
      <c r="D1952" t="s">
        <v>346</v>
      </c>
      <c r="E1952" t="s">
        <v>305</v>
      </c>
      <c r="F1952">
        <v>12.736818449796701</v>
      </c>
      <c r="G1952">
        <v>12.493894979044001</v>
      </c>
      <c r="H1952">
        <v>3.5848919347093302</v>
      </c>
      <c r="I1952">
        <v>0.44333243149898099</v>
      </c>
      <c r="J1952">
        <v>0.93401236236241003</v>
      </c>
      <c r="K1952">
        <v>31.9524566425528</v>
      </c>
      <c r="L1952">
        <v>3.14332304526041E-2</v>
      </c>
      <c r="M1952">
        <v>1.09054783658486</v>
      </c>
      <c r="N1952">
        <v>9.6441669278823401</v>
      </c>
      <c r="O1952">
        <v>66.350952205872801</v>
      </c>
      <c r="P1952">
        <v>13.694081084817</v>
      </c>
      <c r="Q1952">
        <v>3.3333079405040502</v>
      </c>
      <c r="R1952">
        <v>25.9708331490394</v>
      </c>
      <c r="S1952">
        <v>102.990379795314</v>
      </c>
      <c r="T1952">
        <v>0</v>
      </c>
      <c r="U1952">
        <v>0</v>
      </c>
      <c r="V1952">
        <v>49.9598630529158</v>
      </c>
      <c r="W1952">
        <v>167.28984046353401</v>
      </c>
    </row>
    <row r="1953" spans="1:23" x14ac:dyDescent="0.3">
      <c r="A1953" t="s">
        <v>381</v>
      </c>
      <c r="B1953" t="s">
        <v>16</v>
      </c>
      <c r="C1953" t="s">
        <v>29</v>
      </c>
      <c r="D1953" t="s">
        <v>347</v>
      </c>
      <c r="E1953" t="s">
        <v>308</v>
      </c>
      <c r="F1953">
        <v>12.286131015797499</v>
      </c>
      <c r="G1953">
        <v>12.049638175884199</v>
      </c>
      <c r="H1953">
        <v>3.6018088633617502</v>
      </c>
      <c r="I1953">
        <v>0.42419634324635203</v>
      </c>
      <c r="J1953">
        <v>0.88545638191855802</v>
      </c>
      <c r="K1953">
        <v>30.6284377697758</v>
      </c>
      <c r="L1953">
        <v>3.0190442678981601E-2</v>
      </c>
      <c r="M1953">
        <v>1.03517398117366</v>
      </c>
      <c r="N1953">
        <v>9.1942173582785696</v>
      </c>
      <c r="O1953">
        <v>63.110014091358003</v>
      </c>
      <c r="P1953">
        <v>13.102647685589501</v>
      </c>
      <c r="Q1953">
        <v>3.1890331820384699</v>
      </c>
      <c r="R1953">
        <v>24.8495502893091</v>
      </c>
      <c r="S1953">
        <v>102.990379795314</v>
      </c>
      <c r="T1953">
        <v>0</v>
      </c>
      <c r="U1953">
        <v>0</v>
      </c>
      <c r="V1953">
        <v>50.2185684394628</v>
      </c>
      <c r="W1953">
        <v>159.61365850307999</v>
      </c>
    </row>
    <row r="1954" spans="1:23" x14ac:dyDescent="0.3">
      <c r="A1954" t="s">
        <v>382</v>
      </c>
      <c r="B1954" t="s">
        <v>17</v>
      </c>
      <c r="C1954" t="s">
        <v>29</v>
      </c>
      <c r="D1954" t="s">
        <v>332</v>
      </c>
      <c r="E1954" t="s">
        <v>52</v>
      </c>
      <c r="F1954">
        <v>39.817625833491498</v>
      </c>
      <c r="G1954">
        <v>13.078068816303899</v>
      </c>
      <c r="H1954">
        <v>7.1356334326226206E-2</v>
      </c>
      <c r="I1954">
        <v>99.446836680640601</v>
      </c>
      <c r="J1954">
        <v>1.5357047537394199</v>
      </c>
      <c r="K1954">
        <v>35.950064213691299</v>
      </c>
      <c r="L1954">
        <v>0.10636477395590301</v>
      </c>
      <c r="M1954">
        <v>3.0712781420689401</v>
      </c>
      <c r="N1954">
        <v>23.135097939598602</v>
      </c>
      <c r="O1954">
        <v>127.881245184031</v>
      </c>
      <c r="P1954">
        <v>12.7514056222481</v>
      </c>
      <c r="Q1954">
        <v>3.5447177764606099</v>
      </c>
      <c r="R1954">
        <v>23.635288223972498</v>
      </c>
      <c r="S1954">
        <v>343.14556371318503</v>
      </c>
      <c r="T1954">
        <v>0</v>
      </c>
      <c r="U1954">
        <v>0</v>
      </c>
      <c r="V1954">
        <v>1.0368164563537301</v>
      </c>
      <c r="W1954">
        <v>177.851560253212</v>
      </c>
    </row>
    <row r="1955" spans="1:23" x14ac:dyDescent="0.3">
      <c r="A1955" t="s">
        <v>382</v>
      </c>
      <c r="B1955" t="s">
        <v>17</v>
      </c>
      <c r="C1955" t="s">
        <v>29</v>
      </c>
      <c r="D1955" t="s">
        <v>332</v>
      </c>
      <c r="E1955" t="s">
        <v>53</v>
      </c>
      <c r="F1955">
        <v>41.463623734584303</v>
      </c>
      <c r="G1955">
        <v>14.712751240711</v>
      </c>
      <c r="H1955">
        <v>0.19698506716577599</v>
      </c>
      <c r="I1955">
        <v>99.473672533709802</v>
      </c>
      <c r="J1955">
        <v>1.68584674025325</v>
      </c>
      <c r="K1955">
        <v>40.2515273063499</v>
      </c>
      <c r="L1955">
        <v>9.70125128829738E-2</v>
      </c>
      <c r="M1955">
        <v>3.5166116325962999</v>
      </c>
      <c r="N1955">
        <v>26.317327176958798</v>
      </c>
      <c r="O1955">
        <v>146.27727082439401</v>
      </c>
      <c r="P1955">
        <v>14.101043033123799</v>
      </c>
      <c r="Q1955">
        <v>3.9203103922704998</v>
      </c>
      <c r="R1955">
        <v>26.136409492615702</v>
      </c>
      <c r="S1955">
        <v>343.14556371318503</v>
      </c>
      <c r="T1955">
        <v>0</v>
      </c>
      <c r="U1955">
        <v>0</v>
      </c>
      <c r="V1955">
        <v>2.7026355843135699</v>
      </c>
      <c r="W1955">
        <v>201.475288472166</v>
      </c>
    </row>
    <row r="1956" spans="1:23" x14ac:dyDescent="0.3">
      <c r="A1956" t="s">
        <v>382</v>
      </c>
      <c r="B1956" t="s">
        <v>17</v>
      </c>
      <c r="C1956" t="s">
        <v>29</v>
      </c>
      <c r="D1956" t="s">
        <v>332</v>
      </c>
      <c r="E1956" t="s">
        <v>54</v>
      </c>
      <c r="F1956">
        <v>41.5953628346222</v>
      </c>
      <c r="G1956">
        <v>14.8432344121893</v>
      </c>
      <c r="H1956">
        <v>0.203541934125683</v>
      </c>
      <c r="I1956">
        <v>99.473296982254993</v>
      </c>
      <c r="J1956">
        <v>1.73425565793546</v>
      </c>
      <c r="K1956">
        <v>39.827706490956103</v>
      </c>
      <c r="L1956">
        <v>9.8434404680603604E-2</v>
      </c>
      <c r="M1956">
        <v>3.6256564589674301</v>
      </c>
      <c r="N1956">
        <v>26.768330175926501</v>
      </c>
      <c r="O1956">
        <v>150.40237070251001</v>
      </c>
      <c r="P1956">
        <v>13.542188525600301</v>
      </c>
      <c r="Q1956">
        <v>3.7741564083422099</v>
      </c>
      <c r="R1956">
        <v>25.0896642522249</v>
      </c>
      <c r="S1956">
        <v>343.14556371318503</v>
      </c>
      <c r="T1956">
        <v>0</v>
      </c>
      <c r="U1956">
        <v>0</v>
      </c>
      <c r="V1956">
        <v>2.7957493474047399</v>
      </c>
      <c r="W1956">
        <v>203.231094950044</v>
      </c>
    </row>
    <row r="1957" spans="1:23" x14ac:dyDescent="0.3">
      <c r="A1957" t="s">
        <v>382</v>
      </c>
      <c r="B1957" t="s">
        <v>17</v>
      </c>
      <c r="C1957" t="s">
        <v>29</v>
      </c>
      <c r="D1957" t="s">
        <v>332</v>
      </c>
      <c r="E1957" t="s">
        <v>55</v>
      </c>
      <c r="F1957">
        <v>40.5326715787333</v>
      </c>
      <c r="G1957">
        <v>13.7876870328239</v>
      </c>
      <c r="H1957">
        <v>0.21363570459564199</v>
      </c>
      <c r="I1957">
        <v>99.460496307558699</v>
      </c>
      <c r="J1957">
        <v>1.60026645332693</v>
      </c>
      <c r="K1957">
        <v>38.351435820488099</v>
      </c>
      <c r="L1957">
        <v>0.109613158897717</v>
      </c>
      <c r="M1957">
        <v>3.19504591597804</v>
      </c>
      <c r="N1957">
        <v>24.264308881120002</v>
      </c>
      <c r="O1957">
        <v>133.205173984737</v>
      </c>
      <c r="P1957">
        <v>13.8358276818491</v>
      </c>
      <c r="Q1957">
        <v>3.8404220790108301</v>
      </c>
      <c r="R1957">
        <v>25.652114402489399</v>
      </c>
      <c r="S1957">
        <v>343.14556371318503</v>
      </c>
      <c r="T1957">
        <v>0</v>
      </c>
      <c r="U1957">
        <v>0</v>
      </c>
      <c r="V1957">
        <v>2.9453179466749102</v>
      </c>
      <c r="W1957">
        <v>187.579149921083</v>
      </c>
    </row>
    <row r="1958" spans="1:23" x14ac:dyDescent="0.3">
      <c r="A1958" t="s">
        <v>382</v>
      </c>
      <c r="B1958" t="s">
        <v>17</v>
      </c>
      <c r="C1958" t="s">
        <v>29</v>
      </c>
      <c r="D1958" t="s">
        <v>333</v>
      </c>
      <c r="E1958" t="s">
        <v>56</v>
      </c>
      <c r="F1958">
        <v>36.828770004112499</v>
      </c>
      <c r="G1958">
        <v>13.1926409243174</v>
      </c>
      <c r="H1958">
        <v>0.21586508113203501</v>
      </c>
      <c r="I1958">
        <v>87.716596724381901</v>
      </c>
      <c r="J1958">
        <v>1.30453722295154</v>
      </c>
      <c r="K1958">
        <v>35.622881587831102</v>
      </c>
      <c r="L1958">
        <v>0.13049007613538599</v>
      </c>
      <c r="M1958">
        <v>2.7321520579030398</v>
      </c>
      <c r="N1958">
        <v>20.571368741079599</v>
      </c>
      <c r="O1958">
        <v>113.608932726291</v>
      </c>
      <c r="P1958">
        <v>12.8916464224195</v>
      </c>
      <c r="Q1958">
        <v>3.5392813592207699</v>
      </c>
      <c r="R1958">
        <v>23.946687647908099</v>
      </c>
      <c r="S1958">
        <v>354.70390559116498</v>
      </c>
      <c r="T1958">
        <v>0</v>
      </c>
      <c r="U1958">
        <v>0</v>
      </c>
      <c r="V1958">
        <v>2.9745804632667898</v>
      </c>
      <c r="W1958">
        <v>178.48320870122899</v>
      </c>
    </row>
    <row r="1959" spans="1:23" x14ac:dyDescent="0.3">
      <c r="A1959" t="s">
        <v>382</v>
      </c>
      <c r="B1959" t="s">
        <v>17</v>
      </c>
      <c r="C1959" t="s">
        <v>29</v>
      </c>
      <c r="D1959" t="s">
        <v>333</v>
      </c>
      <c r="E1959" t="s">
        <v>57</v>
      </c>
      <c r="F1959">
        <v>38.549813414622101</v>
      </c>
      <c r="G1959">
        <v>14.902052144687101</v>
      </c>
      <c r="H1959">
        <v>0.25661658105673002</v>
      </c>
      <c r="I1959">
        <v>87.741659958010203</v>
      </c>
      <c r="J1959">
        <v>1.4827669811117401</v>
      </c>
      <c r="K1959">
        <v>39.563103659008</v>
      </c>
      <c r="L1959">
        <v>9.8988582355004698E-2</v>
      </c>
      <c r="M1959">
        <v>3.2206764567408501</v>
      </c>
      <c r="N1959">
        <v>23.825599292872798</v>
      </c>
      <c r="O1959">
        <v>133.48488689058999</v>
      </c>
      <c r="P1959">
        <v>13.8935122390497</v>
      </c>
      <c r="Q1959">
        <v>3.8190362554692698</v>
      </c>
      <c r="R1959">
        <v>25.802119869869099</v>
      </c>
      <c r="S1959">
        <v>354.70390559116498</v>
      </c>
      <c r="T1959">
        <v>0</v>
      </c>
      <c r="U1959">
        <v>0</v>
      </c>
      <c r="V1959">
        <v>3.5188766022882798</v>
      </c>
      <c r="W1959">
        <v>204.101925470103</v>
      </c>
    </row>
    <row r="1960" spans="1:23" x14ac:dyDescent="0.3">
      <c r="A1960" t="s">
        <v>382</v>
      </c>
      <c r="B1960" t="s">
        <v>17</v>
      </c>
      <c r="C1960" t="s">
        <v>29</v>
      </c>
      <c r="D1960" t="s">
        <v>333</v>
      </c>
      <c r="E1960" t="s">
        <v>58</v>
      </c>
      <c r="F1960">
        <v>38.910514597617897</v>
      </c>
      <c r="G1960">
        <v>15.260202298356299</v>
      </c>
      <c r="H1960">
        <v>0.24249366576209799</v>
      </c>
      <c r="I1960">
        <v>87.745732771244604</v>
      </c>
      <c r="J1960">
        <v>1.5353289032353501</v>
      </c>
      <c r="K1960">
        <v>40.067890288474203</v>
      </c>
      <c r="L1960">
        <v>0.100059646216368</v>
      </c>
      <c r="M1960">
        <v>3.3428441639546298</v>
      </c>
      <c r="N1960">
        <v>24.5403153052467</v>
      </c>
      <c r="O1960">
        <v>138.31655839803699</v>
      </c>
      <c r="P1960">
        <v>13.8619636094401</v>
      </c>
      <c r="Q1960">
        <v>3.8149373506874</v>
      </c>
      <c r="R1960">
        <v>25.738119061546801</v>
      </c>
      <c r="S1960">
        <v>354.70390559116498</v>
      </c>
      <c r="T1960">
        <v>0</v>
      </c>
      <c r="U1960">
        <v>0</v>
      </c>
      <c r="V1960">
        <v>3.3401477742762502</v>
      </c>
      <c r="W1960">
        <v>209.069506612331</v>
      </c>
    </row>
    <row r="1961" spans="1:23" x14ac:dyDescent="0.3">
      <c r="A1961" t="s">
        <v>382</v>
      </c>
      <c r="B1961" t="s">
        <v>17</v>
      </c>
      <c r="C1961" t="s">
        <v>29</v>
      </c>
      <c r="D1961" t="s">
        <v>333</v>
      </c>
      <c r="E1961" t="s">
        <v>59</v>
      </c>
      <c r="F1961">
        <v>37.610242081693897</v>
      </c>
      <c r="G1961">
        <v>13.9686626485059</v>
      </c>
      <c r="H1961">
        <v>0.24444936753299601</v>
      </c>
      <c r="I1961">
        <v>87.731626421012393</v>
      </c>
      <c r="J1961">
        <v>1.35694735815891</v>
      </c>
      <c r="K1961">
        <v>38.333532352650401</v>
      </c>
      <c r="L1961">
        <v>0.129438126867891</v>
      </c>
      <c r="M1961">
        <v>2.8469920169734899</v>
      </c>
      <c r="N1961">
        <v>21.653913582851899</v>
      </c>
      <c r="O1961">
        <v>118.583612297214</v>
      </c>
      <c r="P1961">
        <v>14.1278059817387</v>
      </c>
      <c r="Q1961">
        <v>3.8720858933011</v>
      </c>
      <c r="R1961">
        <v>26.250671376958099</v>
      </c>
      <c r="S1961">
        <v>354.70390559116498</v>
      </c>
      <c r="T1961">
        <v>0</v>
      </c>
      <c r="U1961">
        <v>0</v>
      </c>
      <c r="V1961">
        <v>3.3869456761543901</v>
      </c>
      <c r="W1961">
        <v>189.405399425296</v>
      </c>
    </row>
    <row r="1962" spans="1:23" x14ac:dyDescent="0.3">
      <c r="A1962" t="s">
        <v>382</v>
      </c>
      <c r="B1962" t="s">
        <v>17</v>
      </c>
      <c r="C1962" t="s">
        <v>29</v>
      </c>
      <c r="D1962" t="s">
        <v>334</v>
      </c>
      <c r="E1962" t="s">
        <v>60</v>
      </c>
      <c r="F1962">
        <v>39.726693529041803</v>
      </c>
      <c r="G1962">
        <v>12.559508258748</v>
      </c>
      <c r="H1962">
        <v>0.27541601610933197</v>
      </c>
      <c r="I1962">
        <v>101.222856641248</v>
      </c>
      <c r="J1962">
        <v>1.0649752318110399</v>
      </c>
      <c r="K1962">
        <v>34.687194748484899</v>
      </c>
      <c r="L1962">
        <v>0.168395895369468</v>
      </c>
      <c r="M1962">
        <v>2.28741807685934</v>
      </c>
      <c r="N1962">
        <v>17.303785112650701</v>
      </c>
      <c r="O1962">
        <v>95.614253829983099</v>
      </c>
      <c r="P1962">
        <v>11.721510023929</v>
      </c>
      <c r="Q1962">
        <v>3.25803023122727</v>
      </c>
      <c r="R1962">
        <v>21.706790477652898</v>
      </c>
      <c r="S1962">
        <v>313.30895387242998</v>
      </c>
      <c r="T1962">
        <v>0</v>
      </c>
      <c r="U1962">
        <v>0</v>
      </c>
      <c r="V1962">
        <v>3.9439222526086399</v>
      </c>
      <c r="W1962">
        <v>168.25858366291101</v>
      </c>
    </row>
    <row r="1963" spans="1:23" x14ac:dyDescent="0.3">
      <c r="A1963" t="s">
        <v>382</v>
      </c>
      <c r="B1963" t="s">
        <v>17</v>
      </c>
      <c r="C1963" t="s">
        <v>29</v>
      </c>
      <c r="D1963" t="s">
        <v>334</v>
      </c>
      <c r="E1963" t="s">
        <v>61</v>
      </c>
      <c r="F1963">
        <v>40.9695005224456</v>
      </c>
      <c r="G1963">
        <v>13.793263478077799</v>
      </c>
      <c r="H1963">
        <v>0.29876178285363097</v>
      </c>
      <c r="I1963">
        <v>101.241942693515</v>
      </c>
      <c r="J1963">
        <v>1.2076170254926299</v>
      </c>
      <c r="K1963">
        <v>37.780840502236401</v>
      </c>
      <c r="L1963">
        <v>9.1108585863522898E-2</v>
      </c>
      <c r="M1963">
        <v>2.6570693198171802</v>
      </c>
      <c r="N1963">
        <v>19.741279500717098</v>
      </c>
      <c r="O1963">
        <v>110.65757251147301</v>
      </c>
      <c r="P1963">
        <v>12.4773875973255</v>
      </c>
      <c r="Q1963">
        <v>3.46804021288232</v>
      </c>
      <c r="R1963">
        <v>23.107158755165901</v>
      </c>
      <c r="S1963">
        <v>313.30895387242998</v>
      </c>
      <c r="T1963">
        <v>0</v>
      </c>
      <c r="U1963">
        <v>0</v>
      </c>
      <c r="V1963">
        <v>4.2904228181991702</v>
      </c>
      <c r="W1963">
        <v>188.92705035910299</v>
      </c>
    </row>
    <row r="1964" spans="1:23" x14ac:dyDescent="0.3">
      <c r="A1964" t="s">
        <v>382</v>
      </c>
      <c r="B1964" t="s">
        <v>17</v>
      </c>
      <c r="C1964" t="s">
        <v>29</v>
      </c>
      <c r="D1964" t="s">
        <v>334</v>
      </c>
      <c r="E1964" t="s">
        <v>62</v>
      </c>
      <c r="F1964">
        <v>41.533129885407398</v>
      </c>
      <c r="G1964">
        <v>14.3531189427339</v>
      </c>
      <c r="H1964">
        <v>0.30852203978863302</v>
      </c>
      <c r="I1964">
        <v>101.248672552293</v>
      </c>
      <c r="J1964">
        <v>1.2787058015539099</v>
      </c>
      <c r="K1964">
        <v>38.7090271601881</v>
      </c>
      <c r="L1964">
        <v>9.8346960098471894E-2</v>
      </c>
      <c r="M1964">
        <v>2.8199413129752098</v>
      </c>
      <c r="N1964">
        <v>20.728487079555599</v>
      </c>
      <c r="O1964">
        <v>117.131314274494</v>
      </c>
      <c r="P1964">
        <v>12.564615988080501</v>
      </c>
      <c r="Q1964">
        <v>3.4977905065804502</v>
      </c>
      <c r="R1964">
        <v>23.262167449826102</v>
      </c>
      <c r="S1964">
        <v>313.30895387242998</v>
      </c>
      <c r="T1964">
        <v>0</v>
      </c>
      <c r="U1964">
        <v>0</v>
      </c>
      <c r="V1964">
        <v>4.4310309505482701</v>
      </c>
      <c r="W1964">
        <v>196.45204364216599</v>
      </c>
    </row>
    <row r="1965" spans="1:23" x14ac:dyDescent="0.3">
      <c r="A1965" t="s">
        <v>382</v>
      </c>
      <c r="B1965" t="s">
        <v>17</v>
      </c>
      <c r="C1965" t="s">
        <v>29</v>
      </c>
      <c r="D1965" t="s">
        <v>334</v>
      </c>
      <c r="E1965" t="s">
        <v>63</v>
      </c>
      <c r="F1965">
        <v>40.759293231819001</v>
      </c>
      <c r="G1965">
        <v>13.5848917168362</v>
      </c>
      <c r="H1965">
        <v>0.33737212285739598</v>
      </c>
      <c r="I1965">
        <v>101.243934874071</v>
      </c>
      <c r="J1965">
        <v>1.1232078386269999</v>
      </c>
      <c r="K1965">
        <v>38.450677428697801</v>
      </c>
      <c r="L1965">
        <v>0.165086561309463</v>
      </c>
      <c r="M1965">
        <v>2.4050259280001001</v>
      </c>
      <c r="N1965">
        <v>18.494671088113201</v>
      </c>
      <c r="O1965">
        <v>100.869782218944</v>
      </c>
      <c r="P1965">
        <v>13.301560569039699</v>
      </c>
      <c r="Q1965">
        <v>3.68853927018746</v>
      </c>
      <c r="R1965">
        <v>24.643225152868801</v>
      </c>
      <c r="S1965">
        <v>313.30895387242998</v>
      </c>
      <c r="T1965">
        <v>0</v>
      </c>
      <c r="U1965">
        <v>0</v>
      </c>
      <c r="V1965">
        <v>4.8740745616346404</v>
      </c>
      <c r="W1965">
        <v>182.75050712094799</v>
      </c>
    </row>
    <row r="1966" spans="1:23" x14ac:dyDescent="0.3">
      <c r="A1966" t="s">
        <v>382</v>
      </c>
      <c r="B1966" t="s">
        <v>17</v>
      </c>
      <c r="C1966" t="s">
        <v>29</v>
      </c>
      <c r="D1966" t="s">
        <v>335</v>
      </c>
      <c r="E1966" t="s">
        <v>64</v>
      </c>
      <c r="F1966">
        <v>34.283225143823501</v>
      </c>
      <c r="G1966">
        <v>12.875811170364299</v>
      </c>
      <c r="H1966">
        <v>0.36326364673924799</v>
      </c>
      <c r="I1966">
        <v>79.484739487467493</v>
      </c>
      <c r="J1966">
        <v>1.09181640581213</v>
      </c>
      <c r="K1966">
        <v>36.6695470477692</v>
      </c>
      <c r="L1966">
        <v>7.4395069736171202E-2</v>
      </c>
      <c r="M1966">
        <v>2.05525410249939</v>
      </c>
      <c r="N1966">
        <v>15.830583714344099</v>
      </c>
      <c r="O1966">
        <v>87.835161885679099</v>
      </c>
      <c r="P1966">
        <v>14.2952583729498</v>
      </c>
      <c r="Q1966">
        <v>3.7256457677817201</v>
      </c>
      <c r="R1966">
        <v>26.858220217073299</v>
      </c>
      <c r="S1966">
        <v>313.38714991751198</v>
      </c>
      <c r="T1966">
        <v>0</v>
      </c>
      <c r="U1966">
        <v>0</v>
      </c>
      <c r="V1966">
        <v>5.1932848488359102</v>
      </c>
      <c r="W1966">
        <v>176.37184690442899</v>
      </c>
    </row>
    <row r="1967" spans="1:23" x14ac:dyDescent="0.3">
      <c r="A1967" t="s">
        <v>382</v>
      </c>
      <c r="B1967" t="s">
        <v>17</v>
      </c>
      <c r="C1967" t="s">
        <v>29</v>
      </c>
      <c r="D1967" t="s">
        <v>335</v>
      </c>
      <c r="E1967" t="s">
        <v>65</v>
      </c>
      <c r="F1967">
        <v>35.872073478211199</v>
      </c>
      <c r="G1967">
        <v>14.4565614865501</v>
      </c>
      <c r="H1967">
        <v>0.404023518673231</v>
      </c>
      <c r="I1967">
        <v>79.504978885704602</v>
      </c>
      <c r="J1967">
        <v>1.1894798939981299</v>
      </c>
      <c r="K1967">
        <v>40.152368645604</v>
      </c>
      <c r="L1967">
        <v>6.3484621754571993E-2</v>
      </c>
      <c r="M1967">
        <v>2.4160683248852401</v>
      </c>
      <c r="N1967">
        <v>18.249191262823199</v>
      </c>
      <c r="O1967">
        <v>102.759518586179</v>
      </c>
      <c r="P1967">
        <v>15.3478963162268</v>
      </c>
      <c r="Q1967">
        <v>4.0052980724570997</v>
      </c>
      <c r="R1967">
        <v>28.829610005449702</v>
      </c>
      <c r="S1967">
        <v>313.38714991751198</v>
      </c>
      <c r="T1967">
        <v>0</v>
      </c>
      <c r="U1967">
        <v>0</v>
      </c>
      <c r="V1967">
        <v>5.7532537610155998</v>
      </c>
      <c r="W1967">
        <v>199.45583571964201</v>
      </c>
    </row>
    <row r="1968" spans="1:23" x14ac:dyDescent="0.3">
      <c r="A1968" t="s">
        <v>382</v>
      </c>
      <c r="B1968" t="s">
        <v>17</v>
      </c>
      <c r="C1968" t="s">
        <v>29</v>
      </c>
      <c r="D1968" t="s">
        <v>335</v>
      </c>
      <c r="E1968" t="s">
        <v>66</v>
      </c>
      <c r="F1968">
        <v>36.054971554143798</v>
      </c>
      <c r="G1968">
        <v>14.638116066412501</v>
      </c>
      <c r="H1968">
        <v>0.42715342274129903</v>
      </c>
      <c r="I1968">
        <v>79.506491955104806</v>
      </c>
      <c r="J1968">
        <v>1.2231417753938501</v>
      </c>
      <c r="K1968">
        <v>40.3412900196398</v>
      </c>
      <c r="L1968">
        <v>6.6592544849242194E-2</v>
      </c>
      <c r="M1968">
        <v>2.4665005851181898</v>
      </c>
      <c r="N1968">
        <v>18.540288526402499</v>
      </c>
      <c r="O1968">
        <v>104.749961781358</v>
      </c>
      <c r="P1968">
        <v>15.3342240239324</v>
      </c>
      <c r="Q1968">
        <v>4.0040843872113001</v>
      </c>
      <c r="R1968">
        <v>28.801126332733901</v>
      </c>
      <c r="S1968">
        <v>313.38714991751198</v>
      </c>
      <c r="T1968">
        <v>0</v>
      </c>
      <c r="U1968">
        <v>0</v>
      </c>
      <c r="V1968">
        <v>6.0629461826225999</v>
      </c>
      <c r="W1968">
        <v>201.779309372341</v>
      </c>
    </row>
    <row r="1969" spans="1:23" x14ac:dyDescent="0.3">
      <c r="A1969" t="s">
        <v>382</v>
      </c>
      <c r="B1969" t="s">
        <v>17</v>
      </c>
      <c r="C1969" t="s">
        <v>29</v>
      </c>
      <c r="D1969" t="s">
        <v>335</v>
      </c>
      <c r="E1969" t="s">
        <v>67</v>
      </c>
      <c r="F1969">
        <v>34.840719691013803</v>
      </c>
      <c r="G1969">
        <v>13.429902247075001</v>
      </c>
      <c r="H1969">
        <v>0.43435531137852801</v>
      </c>
      <c r="I1969">
        <v>79.496962974637896</v>
      </c>
      <c r="J1969">
        <v>1.0976823479392099</v>
      </c>
      <c r="K1969">
        <v>38.904056895907701</v>
      </c>
      <c r="L1969">
        <v>7.01028699626563E-2</v>
      </c>
      <c r="M1969">
        <v>2.1063655995702999</v>
      </c>
      <c r="N1969">
        <v>16.3727031652429</v>
      </c>
      <c r="O1969">
        <v>90.147003738828801</v>
      </c>
      <c r="P1969">
        <v>15.3385240440975</v>
      </c>
      <c r="Q1969">
        <v>3.9928222344006401</v>
      </c>
      <c r="R1969">
        <v>28.823946014875801</v>
      </c>
      <c r="S1969">
        <v>313.38714991751198</v>
      </c>
      <c r="T1969">
        <v>0</v>
      </c>
      <c r="U1969">
        <v>0</v>
      </c>
      <c r="V1969">
        <v>6.1944278991399102</v>
      </c>
      <c r="W1969">
        <v>184.553494878474</v>
      </c>
    </row>
    <row r="1970" spans="1:23" x14ac:dyDescent="0.3">
      <c r="A1970" t="s">
        <v>382</v>
      </c>
      <c r="B1970" t="s">
        <v>17</v>
      </c>
      <c r="C1970" t="s">
        <v>29</v>
      </c>
      <c r="D1970" t="s">
        <v>336</v>
      </c>
      <c r="E1970" t="s">
        <v>68</v>
      </c>
      <c r="F1970">
        <v>33.700387426429202</v>
      </c>
      <c r="G1970">
        <v>12.779763897910801</v>
      </c>
      <c r="H1970">
        <v>0.391049501510287</v>
      </c>
      <c r="I1970">
        <v>77.689926975822601</v>
      </c>
      <c r="J1970">
        <v>0.78005239649842295</v>
      </c>
      <c r="K1970">
        <v>40.928951393637199</v>
      </c>
      <c r="L1970">
        <v>5.8989631222518601E-2</v>
      </c>
      <c r="M1970">
        <v>1.93964350014455</v>
      </c>
      <c r="N1970">
        <v>11.9072279501656</v>
      </c>
      <c r="O1970">
        <v>72.576496554024004</v>
      </c>
      <c r="P1970">
        <v>13.416622781554301</v>
      </c>
      <c r="Q1970">
        <v>3.4850927000787602</v>
      </c>
      <c r="R1970">
        <v>25.147133776154</v>
      </c>
      <c r="S1970">
        <v>310.95141282347498</v>
      </c>
      <c r="T1970">
        <v>0</v>
      </c>
      <c r="U1970">
        <v>0</v>
      </c>
      <c r="V1970">
        <v>5.5203574258333603</v>
      </c>
      <c r="W1970">
        <v>175.81765580184401</v>
      </c>
    </row>
    <row r="1971" spans="1:23" x14ac:dyDescent="0.3">
      <c r="A1971" t="s">
        <v>382</v>
      </c>
      <c r="B1971" t="s">
        <v>17</v>
      </c>
      <c r="C1971" t="s">
        <v>29</v>
      </c>
      <c r="D1971" t="s">
        <v>336</v>
      </c>
      <c r="E1971" t="s">
        <v>69</v>
      </c>
      <c r="F1971">
        <v>34.679881400681197</v>
      </c>
      <c r="G1971">
        <v>13.7536222792664</v>
      </c>
      <c r="H1971">
        <v>0.561070955800822</v>
      </c>
      <c r="I1971">
        <v>77.702663006266903</v>
      </c>
      <c r="J1971">
        <v>0.86078614037875301</v>
      </c>
      <c r="K1971">
        <v>42.857091477681799</v>
      </c>
      <c r="L1971">
        <v>5.1366666218871697E-2</v>
      </c>
      <c r="M1971">
        <v>2.1912274883760601</v>
      </c>
      <c r="N1971">
        <v>13.108770865262199</v>
      </c>
      <c r="O1971">
        <v>81.471818710573601</v>
      </c>
      <c r="P1971">
        <v>13.793894916985</v>
      </c>
      <c r="Q1971">
        <v>3.5896697168921601</v>
      </c>
      <c r="R1971">
        <v>25.8464833274416</v>
      </c>
      <c r="S1971">
        <v>310.95141282347498</v>
      </c>
      <c r="T1971">
        <v>0</v>
      </c>
      <c r="U1971">
        <v>0</v>
      </c>
      <c r="V1971">
        <v>7.8160993804266603</v>
      </c>
      <c r="W1971">
        <v>189.79840340491299</v>
      </c>
    </row>
    <row r="1972" spans="1:23" x14ac:dyDescent="0.3">
      <c r="A1972" t="s">
        <v>382</v>
      </c>
      <c r="B1972" t="s">
        <v>17</v>
      </c>
      <c r="C1972" t="s">
        <v>29</v>
      </c>
      <c r="D1972" t="s">
        <v>336</v>
      </c>
      <c r="E1972" t="s">
        <v>70</v>
      </c>
      <c r="F1972">
        <v>34.9743458421014</v>
      </c>
      <c r="G1972">
        <v>14.046585671907099</v>
      </c>
      <c r="H1972">
        <v>0.64587789594756195</v>
      </c>
      <c r="I1972">
        <v>77.704887575698507</v>
      </c>
      <c r="J1972">
        <v>0.89334106466780305</v>
      </c>
      <c r="K1972">
        <v>43.113168766495697</v>
      </c>
      <c r="L1972">
        <v>5.7839341000815003E-2</v>
      </c>
      <c r="M1972">
        <v>2.2810731574638901</v>
      </c>
      <c r="N1972">
        <v>13.493923658605301</v>
      </c>
      <c r="O1972">
        <v>84.585494328553594</v>
      </c>
      <c r="P1972">
        <v>13.7448349873422</v>
      </c>
      <c r="Q1972">
        <v>3.58117901400498</v>
      </c>
      <c r="R1972">
        <v>25.749499007341399</v>
      </c>
      <c r="S1972">
        <v>310.95141282347498</v>
      </c>
      <c r="T1972">
        <v>0</v>
      </c>
      <c r="U1972">
        <v>0</v>
      </c>
      <c r="V1972">
        <v>8.9638712569858896</v>
      </c>
      <c r="W1972">
        <v>193.558121470548</v>
      </c>
    </row>
    <row r="1973" spans="1:23" x14ac:dyDescent="0.3">
      <c r="A1973" t="s">
        <v>382</v>
      </c>
      <c r="B1973" t="s">
        <v>17</v>
      </c>
      <c r="C1973" t="s">
        <v>29</v>
      </c>
      <c r="D1973" t="s">
        <v>336</v>
      </c>
      <c r="E1973" t="s">
        <v>71</v>
      </c>
      <c r="F1973">
        <v>34.076744710386201</v>
      </c>
      <c r="G1973">
        <v>13.153162498991399</v>
      </c>
      <c r="H1973">
        <v>0.66393068351155304</v>
      </c>
      <c r="I1973">
        <v>77.699620059138695</v>
      </c>
      <c r="J1973">
        <v>0.79398153212768996</v>
      </c>
      <c r="K1973">
        <v>42.5443180951969</v>
      </c>
      <c r="L1973">
        <v>6.3809124296338102E-2</v>
      </c>
      <c r="M1973">
        <v>1.9617228514529199</v>
      </c>
      <c r="N1973">
        <v>12.1668146273937</v>
      </c>
      <c r="O1973">
        <v>73.619975225921706</v>
      </c>
      <c r="P1973">
        <v>14.0325781992634</v>
      </c>
      <c r="Q1973">
        <v>3.6426001318621601</v>
      </c>
      <c r="R1973">
        <v>26.304584076394601</v>
      </c>
      <c r="S1973">
        <v>310.95141282347498</v>
      </c>
      <c r="T1973">
        <v>0</v>
      </c>
      <c r="U1973">
        <v>0</v>
      </c>
      <c r="V1973">
        <v>9.2288990089838396</v>
      </c>
      <c r="W1973">
        <v>180.78072996348899</v>
      </c>
    </row>
    <row r="1974" spans="1:23" x14ac:dyDescent="0.3">
      <c r="A1974" t="s">
        <v>382</v>
      </c>
      <c r="B1974" t="s">
        <v>17</v>
      </c>
      <c r="C1974" t="s">
        <v>29</v>
      </c>
      <c r="D1974" t="s">
        <v>337</v>
      </c>
      <c r="E1974" t="s">
        <v>72</v>
      </c>
      <c r="F1974">
        <v>29.271810784747</v>
      </c>
      <c r="G1974">
        <v>11.7920125079266</v>
      </c>
      <c r="H1974">
        <v>0.59911186969256902</v>
      </c>
      <c r="I1974">
        <v>64.799285066687503</v>
      </c>
      <c r="J1974">
        <v>0.67704816748540897</v>
      </c>
      <c r="K1974">
        <v>39.061247501115901</v>
      </c>
      <c r="L1974">
        <v>4.9421635297710799E-2</v>
      </c>
      <c r="M1974">
        <v>1.6531465355330801</v>
      </c>
      <c r="N1974">
        <v>10.2947102978753</v>
      </c>
      <c r="O1974">
        <v>64.384367526220103</v>
      </c>
      <c r="P1974">
        <v>14.6605481724933</v>
      </c>
      <c r="Q1974">
        <v>3.6364415923106699</v>
      </c>
      <c r="R1974">
        <v>27.7840520494046</v>
      </c>
      <c r="S1974">
        <v>289.03038545855702</v>
      </c>
      <c r="T1974">
        <v>0</v>
      </c>
      <c r="U1974">
        <v>0</v>
      </c>
      <c r="V1974">
        <v>8.3388821632283694</v>
      </c>
      <c r="W1974">
        <v>162.33065817305101</v>
      </c>
    </row>
    <row r="1975" spans="1:23" x14ac:dyDescent="0.3">
      <c r="A1975" t="s">
        <v>382</v>
      </c>
      <c r="B1975" t="s">
        <v>17</v>
      </c>
      <c r="C1975" t="s">
        <v>29</v>
      </c>
      <c r="D1975" t="s">
        <v>337</v>
      </c>
      <c r="E1975" t="s">
        <v>73</v>
      </c>
      <c r="F1975">
        <v>30.7065258108405</v>
      </c>
      <c r="G1975">
        <v>13.2176497882574</v>
      </c>
      <c r="H1975">
        <v>0.71489498304496601</v>
      </c>
      <c r="I1975">
        <v>64.822670447631396</v>
      </c>
      <c r="J1975">
        <v>0.77992744650867996</v>
      </c>
      <c r="K1975">
        <v>42.729300122880502</v>
      </c>
      <c r="L1975">
        <v>4.24571907289676E-2</v>
      </c>
      <c r="M1975">
        <v>1.93610128590497</v>
      </c>
      <c r="N1975">
        <v>11.7761430745427</v>
      </c>
      <c r="O1975">
        <v>74.963250095165705</v>
      </c>
      <c r="P1975">
        <v>15.8192212791299</v>
      </c>
      <c r="Q1975">
        <v>3.9289112598935301</v>
      </c>
      <c r="R1975">
        <v>29.973873169608598</v>
      </c>
      <c r="S1975">
        <v>289.03038545855702</v>
      </c>
      <c r="T1975">
        <v>0</v>
      </c>
      <c r="U1975">
        <v>0</v>
      </c>
      <c r="V1975">
        <v>9.9248263074429808</v>
      </c>
      <c r="W1975">
        <v>182.52334447346399</v>
      </c>
    </row>
    <row r="1976" spans="1:23" x14ac:dyDescent="0.3">
      <c r="A1976" t="s">
        <v>382</v>
      </c>
      <c r="B1976" t="s">
        <v>17</v>
      </c>
      <c r="C1976" t="s">
        <v>29</v>
      </c>
      <c r="D1976" t="s">
        <v>337</v>
      </c>
      <c r="E1976" t="s">
        <v>74</v>
      </c>
      <c r="F1976">
        <v>31.026120566659301</v>
      </c>
      <c r="G1976">
        <v>13.535767807994199</v>
      </c>
      <c r="H1976">
        <v>0.77498246918236802</v>
      </c>
      <c r="I1976">
        <v>64.825015388632707</v>
      </c>
      <c r="J1976">
        <v>0.81047482924715797</v>
      </c>
      <c r="K1976">
        <v>43.042039403869097</v>
      </c>
      <c r="L1976">
        <v>4.4902096101550999E-2</v>
      </c>
      <c r="M1976">
        <v>2.0292420122942798</v>
      </c>
      <c r="N1976">
        <v>12.179821123190001</v>
      </c>
      <c r="O1976">
        <v>78.3111847020906</v>
      </c>
      <c r="P1976">
        <v>15.7935450273462</v>
      </c>
      <c r="Q1976">
        <v>3.92657134251739</v>
      </c>
      <c r="R1976">
        <v>29.9204085717932</v>
      </c>
      <c r="S1976">
        <v>289.03038545855702</v>
      </c>
      <c r="T1976">
        <v>0</v>
      </c>
      <c r="U1976">
        <v>0</v>
      </c>
      <c r="V1976">
        <v>10.736490726398699</v>
      </c>
      <c r="W1976">
        <v>186.857587815454</v>
      </c>
    </row>
    <row r="1977" spans="1:23" x14ac:dyDescent="0.3">
      <c r="A1977" t="s">
        <v>382</v>
      </c>
      <c r="B1977" t="s">
        <v>17</v>
      </c>
      <c r="C1977" t="s">
        <v>29</v>
      </c>
      <c r="D1977" t="s">
        <v>337</v>
      </c>
      <c r="E1977" t="s">
        <v>75</v>
      </c>
      <c r="F1977">
        <v>29.835612854183999</v>
      </c>
      <c r="G1977">
        <v>12.351527691250499</v>
      </c>
      <c r="H1977">
        <v>0.788348415353049</v>
      </c>
      <c r="I1977">
        <v>64.812547646183802</v>
      </c>
      <c r="J1977">
        <v>0.704630401296096</v>
      </c>
      <c r="K1977">
        <v>41.210134618295299</v>
      </c>
      <c r="L1977">
        <v>4.5981904705239302E-2</v>
      </c>
      <c r="M1977">
        <v>1.7175916131250399</v>
      </c>
      <c r="N1977">
        <v>10.7593961996388</v>
      </c>
      <c r="O1977">
        <v>67.013199719802003</v>
      </c>
      <c r="P1977">
        <v>15.51802901049</v>
      </c>
      <c r="Q1977">
        <v>3.8471989248454701</v>
      </c>
      <c r="R1977">
        <v>29.411419011125901</v>
      </c>
      <c r="S1977">
        <v>289.03038545855702</v>
      </c>
      <c r="T1977">
        <v>0</v>
      </c>
      <c r="U1977">
        <v>0</v>
      </c>
      <c r="V1977">
        <v>10.936860117836799</v>
      </c>
      <c r="W1977">
        <v>170.27772159570199</v>
      </c>
    </row>
    <row r="1978" spans="1:23" x14ac:dyDescent="0.3">
      <c r="A1978" t="s">
        <v>382</v>
      </c>
      <c r="B1978" t="s">
        <v>17</v>
      </c>
      <c r="C1978" t="s">
        <v>29</v>
      </c>
      <c r="D1978" t="s">
        <v>338</v>
      </c>
      <c r="E1978" t="s">
        <v>76</v>
      </c>
      <c r="F1978">
        <v>30.399252050238399</v>
      </c>
      <c r="G1978">
        <v>11.054067737767101</v>
      </c>
      <c r="H1978">
        <v>0.907526356662405</v>
      </c>
      <c r="I1978">
        <v>71.950101445012805</v>
      </c>
      <c r="J1978">
        <v>0.63246661726195796</v>
      </c>
      <c r="K1978">
        <v>37.811018945017999</v>
      </c>
      <c r="L1978">
        <v>5.4576440716159198E-2</v>
      </c>
      <c r="M1978">
        <v>1.41825337469379</v>
      </c>
      <c r="N1978">
        <v>9.1828528945397103</v>
      </c>
      <c r="O1978">
        <v>58.640474153687002</v>
      </c>
      <c r="P1978">
        <v>12.8604688165751</v>
      </c>
      <c r="Q1978">
        <v>3.2105737153959701</v>
      </c>
      <c r="R1978">
        <v>24.2870693985248</v>
      </c>
      <c r="S1978">
        <v>260.69836425955202</v>
      </c>
      <c r="T1978">
        <v>0</v>
      </c>
      <c r="U1978">
        <v>0</v>
      </c>
      <c r="V1978">
        <v>12.540420054131699</v>
      </c>
      <c r="W1978">
        <v>151.60077799471199</v>
      </c>
    </row>
    <row r="1979" spans="1:23" x14ac:dyDescent="0.3">
      <c r="A1979" t="s">
        <v>382</v>
      </c>
      <c r="B1979" t="s">
        <v>17</v>
      </c>
      <c r="C1979" t="s">
        <v>29</v>
      </c>
      <c r="D1979" t="s">
        <v>338</v>
      </c>
      <c r="E1979" t="s">
        <v>77</v>
      </c>
      <c r="F1979">
        <v>31.875465448252999</v>
      </c>
      <c r="G1979">
        <v>12.520901035885601</v>
      </c>
      <c r="H1979">
        <v>1.0818772387108699</v>
      </c>
      <c r="I1979">
        <v>71.975265089360306</v>
      </c>
      <c r="J1979">
        <v>0.72931426526646603</v>
      </c>
      <c r="K1979">
        <v>41.701887991747</v>
      </c>
      <c r="L1979">
        <v>4.2831810680559301E-2</v>
      </c>
      <c r="M1979">
        <v>1.6914382755310899</v>
      </c>
      <c r="N1979">
        <v>10.660619521187</v>
      </c>
      <c r="O1979">
        <v>69.484011166935602</v>
      </c>
      <c r="P1979">
        <v>13.9968229660783</v>
      </c>
      <c r="Q1979">
        <v>3.4989107100331802</v>
      </c>
      <c r="R1979">
        <v>26.4275821316531</v>
      </c>
      <c r="S1979">
        <v>260.69836425955202</v>
      </c>
      <c r="T1979">
        <v>0</v>
      </c>
      <c r="U1979">
        <v>0</v>
      </c>
      <c r="V1979">
        <v>14.921022121652401</v>
      </c>
      <c r="W1979">
        <v>172.660005224614</v>
      </c>
    </row>
    <row r="1980" spans="1:23" x14ac:dyDescent="0.3">
      <c r="A1980" t="s">
        <v>382</v>
      </c>
      <c r="B1980" t="s">
        <v>17</v>
      </c>
      <c r="C1980" t="s">
        <v>29</v>
      </c>
      <c r="D1980" t="s">
        <v>338</v>
      </c>
      <c r="E1980" t="s">
        <v>78</v>
      </c>
      <c r="F1980">
        <v>32.114518637715697</v>
      </c>
      <c r="G1980">
        <v>12.758935564189599</v>
      </c>
      <c r="H1980">
        <v>1.11946332504714</v>
      </c>
      <c r="I1980">
        <v>71.976484079158197</v>
      </c>
      <c r="J1980">
        <v>0.75415815319961998</v>
      </c>
      <c r="K1980">
        <v>41.859411959346097</v>
      </c>
      <c r="L1980">
        <v>4.9062124237911897E-2</v>
      </c>
      <c r="M1980">
        <v>1.7557798564109901</v>
      </c>
      <c r="N1980">
        <v>10.9364990197829</v>
      </c>
      <c r="O1980">
        <v>71.898114549636603</v>
      </c>
      <c r="P1980">
        <v>13.9544232948197</v>
      </c>
      <c r="Q1980">
        <v>3.4918521976843899</v>
      </c>
      <c r="R1980">
        <v>26.343321370460799</v>
      </c>
      <c r="S1980">
        <v>260.69836425955202</v>
      </c>
      <c r="T1980">
        <v>0</v>
      </c>
      <c r="U1980">
        <v>0</v>
      </c>
      <c r="V1980">
        <v>15.426743883699601</v>
      </c>
      <c r="W1980">
        <v>175.700242808388</v>
      </c>
    </row>
    <row r="1981" spans="1:23" x14ac:dyDescent="0.3">
      <c r="A1981" t="s">
        <v>382</v>
      </c>
      <c r="B1981" t="s">
        <v>17</v>
      </c>
      <c r="C1981" t="s">
        <v>29</v>
      </c>
      <c r="D1981" t="s">
        <v>338</v>
      </c>
      <c r="E1981" t="s">
        <v>79</v>
      </c>
      <c r="F1981">
        <v>31.263659290796799</v>
      </c>
      <c r="G1981">
        <v>11.911460686463201</v>
      </c>
      <c r="H1981">
        <v>1.0655863961296801</v>
      </c>
      <c r="I1981">
        <v>71.972548122187504</v>
      </c>
      <c r="J1981">
        <v>0.67053527479934505</v>
      </c>
      <c r="K1981">
        <v>41.308607864354698</v>
      </c>
      <c r="L1981">
        <v>4.9634101485603703E-2</v>
      </c>
      <c r="M1981">
        <v>1.5046544747548001</v>
      </c>
      <c r="N1981">
        <v>9.8549495456688696</v>
      </c>
      <c r="O1981">
        <v>62.427955112225199</v>
      </c>
      <c r="P1981">
        <v>14.127194406329201</v>
      </c>
      <c r="Q1981">
        <v>3.5234990167854501</v>
      </c>
      <c r="R1981">
        <v>26.683222265664899</v>
      </c>
      <c r="S1981">
        <v>260.69836425955202</v>
      </c>
      <c r="T1981">
        <v>0</v>
      </c>
      <c r="U1981">
        <v>0</v>
      </c>
      <c r="V1981">
        <v>14.706758314359501</v>
      </c>
      <c r="W1981">
        <v>163.80958231612701</v>
      </c>
    </row>
    <row r="1982" spans="1:23" x14ac:dyDescent="0.3">
      <c r="A1982" t="s">
        <v>382</v>
      </c>
      <c r="B1982" t="s">
        <v>17</v>
      </c>
      <c r="C1982" t="s">
        <v>29</v>
      </c>
      <c r="D1982" t="s">
        <v>339</v>
      </c>
      <c r="E1982" t="s">
        <v>80</v>
      </c>
      <c r="F1982">
        <v>31.025854573597101</v>
      </c>
      <c r="G1982">
        <v>11.0596293598465</v>
      </c>
      <c r="H1982">
        <v>1.07375644300138</v>
      </c>
      <c r="I1982">
        <v>74.404523786724596</v>
      </c>
      <c r="J1982">
        <v>0.62015672107956499</v>
      </c>
      <c r="K1982">
        <v>38.012266483481397</v>
      </c>
      <c r="L1982">
        <v>4.4513756914293302E-2</v>
      </c>
      <c r="M1982">
        <v>1.24128251372902</v>
      </c>
      <c r="N1982">
        <v>8.3526913562772407</v>
      </c>
      <c r="O1982">
        <v>53.853966039519598</v>
      </c>
      <c r="P1982">
        <v>13.147282801560801</v>
      </c>
      <c r="Q1982">
        <v>3.2091767890322802</v>
      </c>
      <c r="R1982">
        <v>24.917074927645199</v>
      </c>
      <c r="S1982">
        <v>231.66202207844901</v>
      </c>
      <c r="T1982">
        <v>0</v>
      </c>
      <c r="U1982">
        <v>0</v>
      </c>
      <c r="V1982">
        <v>14.9676708256493</v>
      </c>
      <c r="W1982">
        <v>152.221326171953</v>
      </c>
    </row>
    <row r="1983" spans="1:23" x14ac:dyDescent="0.3">
      <c r="A1983" t="s">
        <v>382</v>
      </c>
      <c r="B1983" t="s">
        <v>17</v>
      </c>
      <c r="C1983" t="s">
        <v>29</v>
      </c>
      <c r="D1983" t="s">
        <v>339</v>
      </c>
      <c r="E1983" t="s">
        <v>81</v>
      </c>
      <c r="F1983">
        <v>32.270825025002601</v>
      </c>
      <c r="G1983">
        <v>12.297057156415899</v>
      </c>
      <c r="H1983">
        <v>1.36707837453184</v>
      </c>
      <c r="I1983">
        <v>74.423834953919695</v>
      </c>
      <c r="J1983">
        <v>0.706770847125619</v>
      </c>
      <c r="K1983">
        <v>40.794038217383701</v>
      </c>
      <c r="L1983">
        <v>4.2862782346405698E-2</v>
      </c>
      <c r="M1983">
        <v>1.46440285064308</v>
      </c>
      <c r="N1983">
        <v>9.5301310616414803</v>
      </c>
      <c r="O1983">
        <v>63.044161883068902</v>
      </c>
      <c r="P1983">
        <v>13.907290562058099</v>
      </c>
      <c r="Q1983">
        <v>3.4011600878955699</v>
      </c>
      <c r="R1983">
        <v>26.349790146317901</v>
      </c>
      <c r="S1983">
        <v>231.66202207844901</v>
      </c>
      <c r="T1983">
        <v>0</v>
      </c>
      <c r="U1983">
        <v>0</v>
      </c>
      <c r="V1983">
        <v>18.993731670407101</v>
      </c>
      <c r="W1983">
        <v>169.58903794011499</v>
      </c>
    </row>
    <row r="1984" spans="1:23" x14ac:dyDescent="0.3">
      <c r="A1984" t="s">
        <v>382</v>
      </c>
      <c r="B1984" t="s">
        <v>17</v>
      </c>
      <c r="C1984" t="s">
        <v>29</v>
      </c>
      <c r="D1984" t="s">
        <v>339</v>
      </c>
      <c r="E1984" t="s">
        <v>177</v>
      </c>
      <c r="F1984">
        <v>32.557960728320303</v>
      </c>
      <c r="G1984">
        <v>12.5836865665355</v>
      </c>
      <c r="H1984">
        <v>1.60405961425201</v>
      </c>
      <c r="I1984">
        <v>74.422544861440102</v>
      </c>
      <c r="J1984">
        <v>0.73706255088142203</v>
      </c>
      <c r="K1984">
        <v>40.635407811536098</v>
      </c>
      <c r="L1984">
        <v>4.7097009771682803E-2</v>
      </c>
      <c r="M1984">
        <v>1.5544098451316899</v>
      </c>
      <c r="N1984">
        <v>9.9042170694914304</v>
      </c>
      <c r="O1984">
        <v>66.603970451462899</v>
      </c>
      <c r="P1984">
        <v>13.700880350430801</v>
      </c>
      <c r="Q1984">
        <v>3.3560904933193498</v>
      </c>
      <c r="R1984">
        <v>25.952286269195501</v>
      </c>
      <c r="S1984">
        <v>231.66202207844901</v>
      </c>
      <c r="T1984">
        <v>0</v>
      </c>
      <c r="U1984">
        <v>0</v>
      </c>
      <c r="V1984">
        <v>22.246185422395499</v>
      </c>
      <c r="W1984">
        <v>173.38839741119401</v>
      </c>
    </row>
    <row r="1985" spans="1:23" x14ac:dyDescent="0.3">
      <c r="A1985" t="s">
        <v>382</v>
      </c>
      <c r="B1985" t="s">
        <v>17</v>
      </c>
      <c r="C1985" t="s">
        <v>29</v>
      </c>
      <c r="D1985" t="s">
        <v>339</v>
      </c>
      <c r="E1985" t="s">
        <v>178</v>
      </c>
      <c r="F1985">
        <v>31.846060126506899</v>
      </c>
      <c r="G1985">
        <v>11.873747100925099</v>
      </c>
      <c r="H1985">
        <v>1.4459357890479401</v>
      </c>
      <c r="I1985">
        <v>74.422215438490994</v>
      </c>
      <c r="J1985">
        <v>0.67013972511644404</v>
      </c>
      <c r="K1985">
        <v>40.516275960464597</v>
      </c>
      <c r="L1985">
        <v>4.7839791109481299E-2</v>
      </c>
      <c r="M1985">
        <v>1.3489295191159001</v>
      </c>
      <c r="N1985">
        <v>9.0111612258169291</v>
      </c>
      <c r="O1985">
        <v>58.414521313093999</v>
      </c>
      <c r="P1985">
        <v>13.9728420263197</v>
      </c>
      <c r="Q1985">
        <v>3.4121186441551998</v>
      </c>
      <c r="R1985">
        <v>26.480002577154501</v>
      </c>
      <c r="S1985">
        <v>231.66202207844901</v>
      </c>
      <c r="T1985">
        <v>0</v>
      </c>
      <c r="U1985">
        <v>0</v>
      </c>
      <c r="V1985">
        <v>20.073566125886899</v>
      </c>
      <c r="W1985">
        <v>163.439446365983</v>
      </c>
    </row>
    <row r="1986" spans="1:23" x14ac:dyDescent="0.3">
      <c r="A1986" t="s">
        <v>382</v>
      </c>
      <c r="B1986" t="s">
        <v>17</v>
      </c>
      <c r="C1986" t="s">
        <v>29</v>
      </c>
      <c r="D1986" t="s">
        <v>340</v>
      </c>
      <c r="E1986" t="s">
        <v>192</v>
      </c>
      <c r="F1986">
        <v>27.860056584358201</v>
      </c>
      <c r="G1986">
        <v>10.599184886578</v>
      </c>
      <c r="H1986">
        <v>1.7273943399429099</v>
      </c>
      <c r="I1986">
        <v>64.277832888527996</v>
      </c>
      <c r="J1986">
        <v>0.66108645444089398</v>
      </c>
      <c r="K1986">
        <v>36.716568515988698</v>
      </c>
      <c r="L1986">
        <v>5.4261152145849402E-2</v>
      </c>
      <c r="M1986">
        <v>1.17721285644546</v>
      </c>
      <c r="N1986">
        <v>8.2420834153082296</v>
      </c>
      <c r="O1986">
        <v>54.905958166885597</v>
      </c>
      <c r="P1986">
        <v>12.9575512476175</v>
      </c>
      <c r="Q1986">
        <v>3.12607619041697</v>
      </c>
      <c r="R1986">
        <v>24.6041340954683</v>
      </c>
      <c r="S1986">
        <v>208.73556159594699</v>
      </c>
      <c r="T1986">
        <v>0</v>
      </c>
      <c r="U1986">
        <v>0</v>
      </c>
      <c r="V1986">
        <v>24.073623351927299</v>
      </c>
      <c r="W1986">
        <v>145.91918419259</v>
      </c>
    </row>
    <row r="1987" spans="1:23" x14ac:dyDescent="0.3">
      <c r="A1987" t="s">
        <v>382</v>
      </c>
      <c r="B1987" t="s">
        <v>17</v>
      </c>
      <c r="C1987" t="s">
        <v>29</v>
      </c>
      <c r="D1987" t="s">
        <v>340</v>
      </c>
      <c r="E1987" t="s">
        <v>194</v>
      </c>
      <c r="F1987">
        <v>29.199472999687298</v>
      </c>
      <c r="G1987">
        <v>11.927870135082101</v>
      </c>
      <c r="H1987">
        <v>1.96031672847759</v>
      </c>
      <c r="I1987">
        <v>64.309436798218499</v>
      </c>
      <c r="J1987">
        <v>0.74523398147757203</v>
      </c>
      <c r="K1987">
        <v>40.687377296103897</v>
      </c>
      <c r="L1987">
        <v>4.9268894576603897E-2</v>
      </c>
      <c r="M1987">
        <v>1.36107730336379</v>
      </c>
      <c r="N1987">
        <v>9.4180900480858707</v>
      </c>
      <c r="O1987">
        <v>63.444268004469698</v>
      </c>
      <c r="P1987">
        <v>14.267922170879</v>
      </c>
      <c r="Q1987">
        <v>3.4440749942411601</v>
      </c>
      <c r="R1987">
        <v>27.090091758940499</v>
      </c>
      <c r="S1987">
        <v>208.73556159594699</v>
      </c>
      <c r="T1987">
        <v>0</v>
      </c>
      <c r="U1987">
        <v>0</v>
      </c>
      <c r="V1987">
        <v>27.306920886545399</v>
      </c>
      <c r="W1987">
        <v>164.71474567099699</v>
      </c>
    </row>
    <row r="1988" spans="1:23" x14ac:dyDescent="0.3">
      <c r="A1988" t="s">
        <v>382</v>
      </c>
      <c r="B1988" t="s">
        <v>17</v>
      </c>
      <c r="C1988" t="s">
        <v>29</v>
      </c>
      <c r="D1988" t="s">
        <v>340</v>
      </c>
      <c r="E1988" t="s">
        <v>196</v>
      </c>
      <c r="F1988">
        <v>29.5669516114415</v>
      </c>
      <c r="G1988">
        <v>12.292724818056101</v>
      </c>
      <c r="H1988">
        <v>1.9129897314826501</v>
      </c>
      <c r="I1988">
        <v>64.317248084258594</v>
      </c>
      <c r="J1988">
        <v>0.76501748074628895</v>
      </c>
      <c r="K1988">
        <v>41.665396984841898</v>
      </c>
      <c r="L1988">
        <v>5.20037957047478E-2</v>
      </c>
      <c r="M1988">
        <v>1.4114666569830501</v>
      </c>
      <c r="N1988">
        <v>9.7488772969345998</v>
      </c>
      <c r="O1988">
        <v>65.867732705824295</v>
      </c>
      <c r="P1988">
        <v>14.5771403818759</v>
      </c>
      <c r="Q1988">
        <v>3.5194273205032198</v>
      </c>
      <c r="R1988">
        <v>27.676348458592599</v>
      </c>
      <c r="S1988">
        <v>208.73556159594699</v>
      </c>
      <c r="T1988">
        <v>0</v>
      </c>
      <c r="U1988">
        <v>0</v>
      </c>
      <c r="V1988">
        <v>26.652321803966299</v>
      </c>
      <c r="W1988">
        <v>169.65605576677501</v>
      </c>
    </row>
    <row r="1989" spans="1:23" x14ac:dyDescent="0.3">
      <c r="A1989" t="s">
        <v>382</v>
      </c>
      <c r="B1989" t="s">
        <v>17</v>
      </c>
      <c r="C1989" t="s">
        <v>29</v>
      </c>
      <c r="D1989" t="s">
        <v>340</v>
      </c>
      <c r="E1989" t="s">
        <v>198</v>
      </c>
      <c r="F1989">
        <v>28.776480450324499</v>
      </c>
      <c r="G1989">
        <v>11.505164127229101</v>
      </c>
      <c r="H1989">
        <v>2.0887304974171501</v>
      </c>
      <c r="I1989">
        <v>64.3139994337932</v>
      </c>
      <c r="J1989">
        <v>0.69181826943545499</v>
      </c>
      <c r="K1989">
        <v>41.063178325667202</v>
      </c>
      <c r="L1989">
        <v>5.4485209314784497E-2</v>
      </c>
      <c r="M1989">
        <v>1.21844613484891</v>
      </c>
      <c r="N1989">
        <v>8.8054024943117799</v>
      </c>
      <c r="O1989">
        <v>57.356141697800503</v>
      </c>
      <c r="P1989">
        <v>14.658557671915601</v>
      </c>
      <c r="Q1989">
        <v>3.52934975682673</v>
      </c>
      <c r="R1989">
        <v>27.842480525282198</v>
      </c>
      <c r="S1989">
        <v>208.73556159594699</v>
      </c>
      <c r="T1989">
        <v>0</v>
      </c>
      <c r="U1989">
        <v>0</v>
      </c>
      <c r="V1989">
        <v>29.101727570668501</v>
      </c>
      <c r="W1989">
        <v>158.518665426025</v>
      </c>
    </row>
    <row r="1990" spans="1:23" x14ac:dyDescent="0.3">
      <c r="A1990" t="s">
        <v>382</v>
      </c>
      <c r="B1990" t="s">
        <v>17</v>
      </c>
      <c r="C1990" t="s">
        <v>29</v>
      </c>
      <c r="D1990" t="s">
        <v>341</v>
      </c>
      <c r="E1990" t="s">
        <v>199</v>
      </c>
      <c r="F1990">
        <v>36.577332675690897</v>
      </c>
      <c r="G1990">
        <v>10.310839975670399</v>
      </c>
      <c r="H1990">
        <v>1.9136508972113999</v>
      </c>
      <c r="I1990">
        <v>98.401214570630103</v>
      </c>
      <c r="J1990">
        <v>0.65789794750036101</v>
      </c>
      <c r="K1990">
        <v>34.413151232586202</v>
      </c>
      <c r="L1990">
        <v>4.5766725809187898E-2</v>
      </c>
      <c r="M1990">
        <v>1.1137386552499</v>
      </c>
      <c r="N1990">
        <v>7.8467759561352501</v>
      </c>
      <c r="O1990">
        <v>52.375274370140801</v>
      </c>
      <c r="P1990">
        <v>13.086277844457401</v>
      </c>
      <c r="Q1990">
        <v>3.1152202512451401</v>
      </c>
      <c r="R1990">
        <v>24.901743984803399</v>
      </c>
      <c r="S1990">
        <v>171.74969627351999</v>
      </c>
      <c r="T1990">
        <v>0</v>
      </c>
      <c r="U1990">
        <v>0</v>
      </c>
      <c r="V1990">
        <v>26.747335165228201</v>
      </c>
      <c r="W1990">
        <v>141.79446429977099</v>
      </c>
    </row>
    <row r="1991" spans="1:23" x14ac:dyDescent="0.3">
      <c r="A1991" t="s">
        <v>382</v>
      </c>
      <c r="B1991" t="s">
        <v>17</v>
      </c>
      <c r="C1991" t="s">
        <v>29</v>
      </c>
      <c r="D1991" t="s">
        <v>341</v>
      </c>
      <c r="E1991" t="s">
        <v>203</v>
      </c>
      <c r="F1991">
        <v>37.937673685317797</v>
      </c>
      <c r="G1991">
        <v>11.6605738149901</v>
      </c>
      <c r="H1991">
        <v>2.0708083400024901</v>
      </c>
      <c r="I1991">
        <v>98.431979234550894</v>
      </c>
      <c r="J1991">
        <v>0.74555988921958705</v>
      </c>
      <c r="K1991">
        <v>37.948803565986999</v>
      </c>
      <c r="L1991">
        <v>3.9021562638800397E-2</v>
      </c>
      <c r="M1991">
        <v>1.3054246623013599</v>
      </c>
      <c r="N1991">
        <v>9.0546512795096508</v>
      </c>
      <c r="O1991">
        <v>61.488215853278803</v>
      </c>
      <c r="P1991">
        <v>14.2924934834413</v>
      </c>
      <c r="Q1991">
        <v>3.4052651964599501</v>
      </c>
      <c r="R1991">
        <v>27.193588145823199</v>
      </c>
      <c r="S1991">
        <v>171.74969627351999</v>
      </c>
      <c r="T1991">
        <v>0</v>
      </c>
      <c r="U1991">
        <v>0</v>
      </c>
      <c r="V1991">
        <v>28.925027529698401</v>
      </c>
      <c r="W1991">
        <v>160.887377483265</v>
      </c>
    </row>
    <row r="1992" spans="1:23" x14ac:dyDescent="0.3">
      <c r="A1992" t="s">
        <v>382</v>
      </c>
      <c r="B1992" t="s">
        <v>17</v>
      </c>
      <c r="C1992" t="s">
        <v>29</v>
      </c>
      <c r="D1992" t="s">
        <v>341</v>
      </c>
      <c r="E1992" t="s">
        <v>207</v>
      </c>
      <c r="F1992">
        <v>38.147576887382201</v>
      </c>
      <c r="G1992">
        <v>11.8701497481466</v>
      </c>
      <c r="H1992">
        <v>2.1401849285191998</v>
      </c>
      <c r="I1992">
        <v>98.431935771157896</v>
      </c>
      <c r="J1992">
        <v>0.75765941447093499</v>
      </c>
      <c r="K1992">
        <v>38.013894986164701</v>
      </c>
      <c r="L1992">
        <v>4.1503678372572302E-2</v>
      </c>
      <c r="M1992">
        <v>1.3510793976823801</v>
      </c>
      <c r="N1992">
        <v>9.3000367240725303</v>
      </c>
      <c r="O1992">
        <v>63.7129190833517</v>
      </c>
      <c r="P1992">
        <v>14.2324540945578</v>
      </c>
      <c r="Q1992">
        <v>3.3933521753921698</v>
      </c>
      <c r="R1992">
        <v>27.076513245940902</v>
      </c>
      <c r="S1992">
        <v>171.74969627351999</v>
      </c>
      <c r="T1992">
        <v>0</v>
      </c>
      <c r="U1992">
        <v>0</v>
      </c>
      <c r="V1992">
        <v>29.885660070727301</v>
      </c>
      <c r="W1992">
        <v>163.69646542271201</v>
      </c>
    </row>
    <row r="1993" spans="1:23" x14ac:dyDescent="0.3">
      <c r="A1993" t="s">
        <v>382</v>
      </c>
      <c r="B1993" t="s">
        <v>17</v>
      </c>
      <c r="C1993" t="s">
        <v>29</v>
      </c>
      <c r="D1993" t="s">
        <v>341</v>
      </c>
      <c r="E1993" t="s">
        <v>209</v>
      </c>
      <c r="F1993">
        <v>37.260605727534802</v>
      </c>
      <c r="G1993">
        <v>10.9876232499207</v>
      </c>
      <c r="H1993">
        <v>2.34647554501908</v>
      </c>
      <c r="I1993">
        <v>98.422899215175406</v>
      </c>
      <c r="J1993">
        <v>0.68444604710981005</v>
      </c>
      <c r="K1993">
        <v>36.783905314100402</v>
      </c>
      <c r="L1993">
        <v>4.4360812854553303E-2</v>
      </c>
      <c r="M1993">
        <v>1.1725713707096701</v>
      </c>
      <c r="N1993">
        <v>8.3631336667121996</v>
      </c>
      <c r="O1993">
        <v>55.511885630097296</v>
      </c>
      <c r="P1993">
        <v>14.0144130716671</v>
      </c>
      <c r="Q1993">
        <v>3.33372621866791</v>
      </c>
      <c r="R1993">
        <v>26.670773976509398</v>
      </c>
      <c r="S1993">
        <v>171.74969627351999</v>
      </c>
      <c r="T1993">
        <v>0</v>
      </c>
      <c r="U1993">
        <v>0</v>
      </c>
      <c r="V1993">
        <v>32.766451663836001</v>
      </c>
      <c r="W1993">
        <v>151.24832258065399</v>
      </c>
    </row>
    <row r="1994" spans="1:23" x14ac:dyDescent="0.3">
      <c r="A1994" t="s">
        <v>382</v>
      </c>
      <c r="B1994" t="s">
        <v>17</v>
      </c>
      <c r="C1994" t="s">
        <v>29</v>
      </c>
      <c r="D1994" t="s">
        <v>342</v>
      </c>
      <c r="E1994" t="s">
        <v>249</v>
      </c>
      <c r="F1994">
        <v>29.596044919065399</v>
      </c>
      <c r="G1994">
        <v>9.6633005884200394</v>
      </c>
      <c r="H1994">
        <v>1.93043092692993</v>
      </c>
      <c r="I1994">
        <v>74.629353949869994</v>
      </c>
      <c r="J1994">
        <v>0.63732236074686099</v>
      </c>
      <c r="K1994">
        <v>30.751036187236501</v>
      </c>
      <c r="L1994">
        <v>5.3020700913946797E-2</v>
      </c>
      <c r="M1994">
        <v>1.0334796447111401</v>
      </c>
      <c r="N1994">
        <v>7.3443950642489</v>
      </c>
      <c r="O1994">
        <v>49.6190683080439</v>
      </c>
      <c r="P1994">
        <v>12.4757262863902</v>
      </c>
      <c r="Q1994">
        <v>2.9401753214201301</v>
      </c>
      <c r="R1994">
        <v>23.7813715177242</v>
      </c>
      <c r="S1994">
        <v>138.12050782887499</v>
      </c>
      <c r="T1994">
        <v>0</v>
      </c>
      <c r="U1994">
        <v>0</v>
      </c>
      <c r="V1994">
        <v>27.013215300849701</v>
      </c>
      <c r="W1994">
        <v>132.719360929007</v>
      </c>
    </row>
    <row r="1995" spans="1:23" x14ac:dyDescent="0.3">
      <c r="A1995" t="s">
        <v>382</v>
      </c>
      <c r="B1995" t="s">
        <v>17</v>
      </c>
      <c r="C1995" t="s">
        <v>29</v>
      </c>
      <c r="D1995" t="s">
        <v>342</v>
      </c>
      <c r="E1995" t="s">
        <v>259</v>
      </c>
      <c r="F1995">
        <v>31.059861496091401</v>
      </c>
      <c r="G1995">
        <v>11.113502276075399</v>
      </c>
      <c r="H1995">
        <v>2.3502219316040698</v>
      </c>
      <c r="I1995">
        <v>74.670530096403198</v>
      </c>
      <c r="J1995">
        <v>0.73386559429310305</v>
      </c>
      <c r="K1995">
        <v>34.924830110518997</v>
      </c>
      <c r="L1995">
        <v>4.7914981564920203E-2</v>
      </c>
      <c r="M1995">
        <v>1.2109028395957599</v>
      </c>
      <c r="N1995">
        <v>8.53800962056971</v>
      </c>
      <c r="O1995">
        <v>58.234982623669701</v>
      </c>
      <c r="P1995">
        <v>14.104193480866799</v>
      </c>
      <c r="Q1995">
        <v>3.3248429493089602</v>
      </c>
      <c r="R1995">
        <v>26.884520139618498</v>
      </c>
      <c r="S1995">
        <v>138.12050782887499</v>
      </c>
      <c r="T1995">
        <v>0</v>
      </c>
      <c r="U1995">
        <v>0</v>
      </c>
      <c r="V1995">
        <v>32.814773032166997</v>
      </c>
      <c r="W1995">
        <v>153.21043492885099</v>
      </c>
    </row>
    <row r="1996" spans="1:23" x14ac:dyDescent="0.3">
      <c r="A1996" t="s">
        <v>382</v>
      </c>
      <c r="B1996" t="s">
        <v>17</v>
      </c>
      <c r="C1996" t="s">
        <v>29</v>
      </c>
      <c r="D1996" t="s">
        <v>342</v>
      </c>
      <c r="E1996" t="s">
        <v>260</v>
      </c>
      <c r="F1996">
        <v>31.475739105916698</v>
      </c>
      <c r="G1996">
        <v>11.5278875691981</v>
      </c>
      <c r="H1996">
        <v>2.1790537900408098</v>
      </c>
      <c r="I1996">
        <v>74.672651432991699</v>
      </c>
      <c r="J1996">
        <v>0.76708568381661002</v>
      </c>
      <c r="K1996">
        <v>35.278000093972402</v>
      </c>
      <c r="L1996">
        <v>5.1203973942832999E-2</v>
      </c>
      <c r="M1996">
        <v>1.29285057422508</v>
      </c>
      <c r="N1996">
        <v>8.9614435123949203</v>
      </c>
      <c r="O1996">
        <v>62.153128791478302</v>
      </c>
      <c r="P1996">
        <v>14.1101681855697</v>
      </c>
      <c r="Q1996">
        <v>3.3307609511960501</v>
      </c>
      <c r="R1996">
        <v>26.890551547137299</v>
      </c>
      <c r="S1996">
        <v>138.12050782887499</v>
      </c>
      <c r="T1996">
        <v>0</v>
      </c>
      <c r="U1996">
        <v>0</v>
      </c>
      <c r="V1996">
        <v>30.435853950745098</v>
      </c>
      <c r="W1996">
        <v>158.876412637165</v>
      </c>
    </row>
    <row r="1997" spans="1:23" x14ac:dyDescent="0.3">
      <c r="A1997" t="s">
        <v>382</v>
      </c>
      <c r="B1997" t="s">
        <v>17</v>
      </c>
      <c r="C1997" t="s">
        <v>29</v>
      </c>
      <c r="D1997" t="s">
        <v>342</v>
      </c>
      <c r="E1997" t="s">
        <v>265</v>
      </c>
      <c r="F1997">
        <v>30.446745563201599</v>
      </c>
      <c r="G1997">
        <v>10.5053832535531</v>
      </c>
      <c r="H1997">
        <v>2.2694266783905999</v>
      </c>
      <c r="I1997">
        <v>74.656205950839507</v>
      </c>
      <c r="J1997">
        <v>0.69097231597037401</v>
      </c>
      <c r="K1997">
        <v>33.424871209119999</v>
      </c>
      <c r="L1997">
        <v>5.3035090978463602E-2</v>
      </c>
      <c r="M1997">
        <v>1.1246264444413701</v>
      </c>
      <c r="N1997">
        <v>8.0000769592892595</v>
      </c>
      <c r="O1997">
        <v>54.062379903032699</v>
      </c>
      <c r="P1997">
        <v>13.559921258524399</v>
      </c>
      <c r="Q1997">
        <v>3.1951894834344299</v>
      </c>
      <c r="R1997">
        <v>25.848668540531499</v>
      </c>
      <c r="S1997">
        <v>138.12050782887499</v>
      </c>
      <c r="T1997">
        <v>0</v>
      </c>
      <c r="U1997">
        <v>0</v>
      </c>
      <c r="V1997">
        <v>31.711507335488701</v>
      </c>
      <c r="W1997">
        <v>144.49141769279899</v>
      </c>
    </row>
    <row r="1998" spans="1:23" x14ac:dyDescent="0.3">
      <c r="A1998" t="s">
        <v>382</v>
      </c>
      <c r="B1998" t="s">
        <v>17</v>
      </c>
      <c r="C1998" t="s">
        <v>29</v>
      </c>
      <c r="D1998" t="s">
        <v>343</v>
      </c>
      <c r="E1998" t="s">
        <v>266</v>
      </c>
      <c r="F1998">
        <v>28.1084073103405</v>
      </c>
      <c r="G1998">
        <v>9.2534274229811402</v>
      </c>
      <c r="H1998">
        <v>1.72731074973615</v>
      </c>
      <c r="I1998">
        <v>70.670626681434598</v>
      </c>
      <c r="J1998">
        <v>0.58591186425574004</v>
      </c>
      <c r="K1998">
        <v>26.1890564636969</v>
      </c>
      <c r="L1998">
        <v>4.00466397433379E-2</v>
      </c>
      <c r="M1998">
        <v>0.94236263941439402</v>
      </c>
      <c r="N1998">
        <v>6.8865659929853003</v>
      </c>
      <c r="O1998">
        <v>46.566241433559902</v>
      </c>
      <c r="P1998">
        <v>11.4735732565284</v>
      </c>
      <c r="Q1998">
        <v>2.7073613822739402</v>
      </c>
      <c r="R1998">
        <v>21.862795427796399</v>
      </c>
      <c r="S1998">
        <v>110.858284580079</v>
      </c>
      <c r="T1998">
        <v>0</v>
      </c>
      <c r="U1998">
        <v>0</v>
      </c>
      <c r="V1998">
        <v>24.197422636335101</v>
      </c>
      <c r="W1998">
        <v>127.54747580408301</v>
      </c>
    </row>
    <row r="1999" spans="1:23" x14ac:dyDescent="0.3">
      <c r="A1999" t="s">
        <v>382</v>
      </c>
      <c r="B1999" t="s">
        <v>17</v>
      </c>
      <c r="C1999" t="s">
        <v>29</v>
      </c>
      <c r="D1999" t="s">
        <v>343</v>
      </c>
      <c r="E1999" t="s">
        <v>267</v>
      </c>
      <c r="F1999">
        <v>29.5250152195296</v>
      </c>
      <c r="G1999">
        <v>10.6570846357475</v>
      </c>
      <c r="H1999">
        <v>2.10286525800508</v>
      </c>
      <c r="I1999">
        <v>70.710075007931593</v>
      </c>
      <c r="J1999">
        <v>0.67508650357760902</v>
      </c>
      <c r="K1999">
        <v>29.758383767681899</v>
      </c>
      <c r="L1999">
        <v>3.7546947459562899E-2</v>
      </c>
      <c r="M1999">
        <v>1.10398895666759</v>
      </c>
      <c r="N1999">
        <v>8.0025527675274208</v>
      </c>
      <c r="O1999">
        <v>54.673019589129702</v>
      </c>
      <c r="P1999">
        <v>12.9716591326673</v>
      </c>
      <c r="Q1999">
        <v>3.0619980551230799</v>
      </c>
      <c r="R1999">
        <v>24.716027502487702</v>
      </c>
      <c r="S1999">
        <v>110.858284580079</v>
      </c>
      <c r="T1999">
        <v>0</v>
      </c>
      <c r="U1999">
        <v>0</v>
      </c>
      <c r="V1999">
        <v>29.3933149787884</v>
      </c>
      <c r="W1999">
        <v>147.265341589044</v>
      </c>
    </row>
    <row r="2000" spans="1:23" x14ac:dyDescent="0.3">
      <c r="A2000" t="s">
        <v>382</v>
      </c>
      <c r="B2000" t="s">
        <v>17</v>
      </c>
      <c r="C2000" t="s">
        <v>29</v>
      </c>
      <c r="D2000" t="s">
        <v>343</v>
      </c>
      <c r="E2000" t="s">
        <v>268</v>
      </c>
      <c r="F2000">
        <v>29.9254652972872</v>
      </c>
      <c r="G2000">
        <v>11.0561459408856</v>
      </c>
      <c r="H2000">
        <v>1.9468920602894499</v>
      </c>
      <c r="I2000">
        <v>70.712116846727298</v>
      </c>
      <c r="J2000">
        <v>0.70536097995823199</v>
      </c>
      <c r="K2000">
        <v>30.076966378991798</v>
      </c>
      <c r="L2000">
        <v>4.0184698210462798E-2</v>
      </c>
      <c r="M2000">
        <v>1.17805576743396</v>
      </c>
      <c r="N2000">
        <v>8.3922187540037303</v>
      </c>
      <c r="O2000">
        <v>58.374519508047499</v>
      </c>
      <c r="P2000">
        <v>12.977061829444899</v>
      </c>
      <c r="Q2000">
        <v>3.0673472093698799</v>
      </c>
      <c r="R2000">
        <v>24.721483741796199</v>
      </c>
      <c r="S2000">
        <v>110.858284580079</v>
      </c>
      <c r="T2000">
        <v>0</v>
      </c>
      <c r="U2000">
        <v>0</v>
      </c>
      <c r="V2000">
        <v>27.212128972083399</v>
      </c>
      <c r="W2000">
        <v>152.74872620716599</v>
      </c>
    </row>
    <row r="2001" spans="1:23" x14ac:dyDescent="0.3">
      <c r="A2001" t="s">
        <v>382</v>
      </c>
      <c r="B2001" t="s">
        <v>17</v>
      </c>
      <c r="C2001" t="s">
        <v>29</v>
      </c>
      <c r="D2001" t="s">
        <v>343</v>
      </c>
      <c r="E2001" t="s">
        <v>270</v>
      </c>
      <c r="F2001">
        <v>28.928227540980199</v>
      </c>
      <c r="G2001">
        <v>10.065051091884801</v>
      </c>
      <c r="H2001">
        <v>2.0246926115210599</v>
      </c>
      <c r="I2001">
        <v>70.696316641189398</v>
      </c>
      <c r="J2001">
        <v>0.63550909286105495</v>
      </c>
      <c r="K2001">
        <v>28.468387825523902</v>
      </c>
      <c r="L2001">
        <v>4.0487942773980899E-2</v>
      </c>
      <c r="M2001">
        <v>1.0255440612532101</v>
      </c>
      <c r="N2001">
        <v>7.5013853974074403</v>
      </c>
      <c r="O2001">
        <v>50.740511315398003</v>
      </c>
      <c r="P2001">
        <v>12.4708547168048</v>
      </c>
      <c r="Q2001">
        <v>2.9423612212008399</v>
      </c>
      <c r="R2001">
        <v>23.763489839597501</v>
      </c>
      <c r="S2001">
        <v>110.858284580079</v>
      </c>
      <c r="T2001">
        <v>0</v>
      </c>
      <c r="U2001">
        <v>0</v>
      </c>
      <c r="V2001">
        <v>28.300101887093099</v>
      </c>
      <c r="W2001">
        <v>138.864924788016</v>
      </c>
    </row>
    <row r="2002" spans="1:23" x14ac:dyDescent="0.3">
      <c r="A2002" t="s">
        <v>382</v>
      </c>
      <c r="B2002" t="s">
        <v>17</v>
      </c>
      <c r="C2002" t="s">
        <v>29</v>
      </c>
      <c r="D2002" t="s">
        <v>344</v>
      </c>
      <c r="E2002" t="s">
        <v>273</v>
      </c>
      <c r="F2002">
        <v>27.017902974475099</v>
      </c>
      <c r="G2002">
        <v>8.9438732820122802</v>
      </c>
      <c r="H2002">
        <v>1.95319643419655</v>
      </c>
      <c r="I2002">
        <v>67.794763556961499</v>
      </c>
      <c r="J2002">
        <v>0.56970770855131803</v>
      </c>
      <c r="K2002">
        <v>24.077010043800598</v>
      </c>
      <c r="L2002">
        <v>3.8587923251811901E-2</v>
      </c>
      <c r="M2002">
        <v>0.885956031102893</v>
      </c>
      <c r="N2002">
        <v>6.7999547151577104</v>
      </c>
      <c r="O2002">
        <v>45.446970496469703</v>
      </c>
      <c r="P2002">
        <v>11.258380382355</v>
      </c>
      <c r="Q2002">
        <v>2.6370513302360301</v>
      </c>
      <c r="R2002">
        <v>21.480532202695699</v>
      </c>
      <c r="S2002">
        <v>92.465534028649998</v>
      </c>
      <c r="T2002">
        <v>0</v>
      </c>
      <c r="U2002">
        <v>0</v>
      </c>
      <c r="V2002">
        <v>27.235611889426401</v>
      </c>
      <c r="W2002">
        <v>122.95702126736801</v>
      </c>
    </row>
    <row r="2003" spans="1:23" x14ac:dyDescent="0.3">
      <c r="A2003" t="s">
        <v>382</v>
      </c>
      <c r="B2003" t="s">
        <v>17</v>
      </c>
      <c r="C2003" t="s">
        <v>29</v>
      </c>
      <c r="D2003" t="s">
        <v>344</v>
      </c>
      <c r="E2003" t="s">
        <v>275</v>
      </c>
      <c r="F2003">
        <v>27.2759920540312</v>
      </c>
      <c r="G2003">
        <v>9.2015209904237398</v>
      </c>
      <c r="H2003">
        <v>1.9348670397585399</v>
      </c>
      <c r="I2003">
        <v>67.795042539454997</v>
      </c>
      <c r="J2003">
        <v>0.58283059368932799</v>
      </c>
      <c r="K2003">
        <v>24.199373919417699</v>
      </c>
      <c r="L2003">
        <v>3.33710787054508E-2</v>
      </c>
      <c r="M2003">
        <v>0.93048000468868697</v>
      </c>
      <c r="N2003">
        <v>7.0711902410608696</v>
      </c>
      <c r="O2003">
        <v>48.015015793746599</v>
      </c>
      <c r="P2003">
        <v>11.2295093646973</v>
      </c>
      <c r="Q2003">
        <v>2.63207372378647</v>
      </c>
      <c r="R2003">
        <v>21.4233234196445</v>
      </c>
      <c r="S2003">
        <v>92.465534028649998</v>
      </c>
      <c r="T2003">
        <v>0</v>
      </c>
      <c r="U2003">
        <v>0</v>
      </c>
      <c r="V2003">
        <v>26.982470241701499</v>
      </c>
      <c r="W2003">
        <v>126.773617742749</v>
      </c>
    </row>
    <row r="2004" spans="1:23" x14ac:dyDescent="0.3">
      <c r="A2004" t="s">
        <v>382</v>
      </c>
      <c r="B2004" t="s">
        <v>17</v>
      </c>
      <c r="C2004" t="s">
        <v>29</v>
      </c>
      <c r="D2004" t="s">
        <v>344</v>
      </c>
      <c r="E2004" t="s">
        <v>276</v>
      </c>
      <c r="F2004">
        <v>28.267970125102199</v>
      </c>
      <c r="G2004">
        <v>10.1869139127965</v>
      </c>
      <c r="H2004">
        <v>1.91734167077128</v>
      </c>
      <c r="I2004">
        <v>67.813268905892002</v>
      </c>
      <c r="J2004">
        <v>0.64551493627266299</v>
      </c>
      <c r="K2004">
        <v>25.860545446273701</v>
      </c>
      <c r="L2004">
        <v>3.7253069683648297E-2</v>
      </c>
      <c r="M2004">
        <v>1.0622283996214701</v>
      </c>
      <c r="N2004">
        <v>7.92581003738644</v>
      </c>
      <c r="O2004">
        <v>55.053741495079102</v>
      </c>
      <c r="P2004">
        <v>11.849500640504299</v>
      </c>
      <c r="Q2004">
        <v>2.78172823260351</v>
      </c>
      <c r="R2004">
        <v>22.600971477518101</v>
      </c>
      <c r="S2004">
        <v>92.465534028649998</v>
      </c>
      <c r="T2004">
        <v>0</v>
      </c>
      <c r="U2004">
        <v>0</v>
      </c>
      <c r="V2004">
        <v>26.7301332903263</v>
      </c>
      <c r="W2004">
        <v>140.38913734346599</v>
      </c>
    </row>
    <row r="2005" spans="1:23" x14ac:dyDescent="0.3">
      <c r="A2005" t="s">
        <v>382</v>
      </c>
      <c r="B2005" t="s">
        <v>17</v>
      </c>
      <c r="C2005" t="s">
        <v>29</v>
      </c>
      <c r="D2005" t="s">
        <v>344</v>
      </c>
      <c r="E2005" t="s">
        <v>278</v>
      </c>
      <c r="F2005">
        <v>27.3245974584698</v>
      </c>
      <c r="G2005">
        <v>9.2448695696523</v>
      </c>
      <c r="H2005">
        <v>1.5547697339662401</v>
      </c>
      <c r="I2005">
        <v>67.815972644362702</v>
      </c>
      <c r="J2005">
        <v>0.57248585831129695</v>
      </c>
      <c r="K2005">
        <v>25.655981085404498</v>
      </c>
      <c r="L2005">
        <v>3.7431902400919301E-2</v>
      </c>
      <c r="M2005">
        <v>0.87658639199891397</v>
      </c>
      <c r="N2005">
        <v>6.9546000920033197</v>
      </c>
      <c r="O2005">
        <v>45.232903424749097</v>
      </c>
      <c r="P2005">
        <v>12.136852584791299</v>
      </c>
      <c r="Q2005">
        <v>2.8376697905941501</v>
      </c>
      <c r="R2005">
        <v>23.162733242246301</v>
      </c>
      <c r="S2005">
        <v>92.465534028649998</v>
      </c>
      <c r="T2005">
        <v>0</v>
      </c>
      <c r="U2005">
        <v>0</v>
      </c>
      <c r="V2005">
        <v>21.742959332525</v>
      </c>
      <c r="W2005">
        <v>127.17665074592701</v>
      </c>
    </row>
    <row r="2006" spans="1:23" x14ac:dyDescent="0.3">
      <c r="A2006" t="s">
        <v>382</v>
      </c>
      <c r="B2006" t="s">
        <v>17</v>
      </c>
      <c r="C2006" t="s">
        <v>29</v>
      </c>
      <c r="D2006" t="s">
        <v>345</v>
      </c>
      <c r="E2006" t="s">
        <v>279</v>
      </c>
      <c r="F2006">
        <v>25.3026829228154</v>
      </c>
      <c r="G2006">
        <v>8.01960501258303</v>
      </c>
      <c r="H2006">
        <v>1.65987383968743</v>
      </c>
      <c r="I2006">
        <v>64.891620877674001</v>
      </c>
      <c r="J2006">
        <v>0.48323645939240401</v>
      </c>
      <c r="K2006">
        <v>20.168918779517501</v>
      </c>
      <c r="L2006">
        <v>3.6339544831192699E-2</v>
      </c>
      <c r="M2006">
        <v>0.76453766634137899</v>
      </c>
      <c r="N2006">
        <v>5.9675151873584404</v>
      </c>
      <c r="O2006">
        <v>39.423862626998897</v>
      </c>
      <c r="P2006">
        <v>10.048605751679</v>
      </c>
      <c r="Q2006">
        <v>2.33988298492946</v>
      </c>
      <c r="R2006">
        <v>19.183086014918899</v>
      </c>
      <c r="S2006">
        <v>73.267756785812296</v>
      </c>
      <c r="T2006">
        <v>0</v>
      </c>
      <c r="U2006">
        <v>0</v>
      </c>
      <c r="V2006">
        <v>23.294813086903002</v>
      </c>
      <c r="W2006">
        <v>110.142410548314</v>
      </c>
    </row>
    <row r="2007" spans="1:23" x14ac:dyDescent="0.3">
      <c r="A2007" t="s">
        <v>382</v>
      </c>
      <c r="B2007" t="s">
        <v>17</v>
      </c>
      <c r="C2007" t="s">
        <v>29</v>
      </c>
      <c r="D2007" t="s">
        <v>345</v>
      </c>
      <c r="E2007" t="s">
        <v>280</v>
      </c>
      <c r="F2007">
        <v>26.783096130166999</v>
      </c>
      <c r="G2007">
        <v>9.4866585108539692</v>
      </c>
      <c r="H2007">
        <v>1.68449029523006</v>
      </c>
      <c r="I2007">
        <v>64.932747506421705</v>
      </c>
      <c r="J2007">
        <v>0.57113476162316501</v>
      </c>
      <c r="K2007">
        <v>23.373093665512702</v>
      </c>
      <c r="L2007">
        <v>3.41246135262036E-2</v>
      </c>
      <c r="M2007">
        <v>0.92392165724164599</v>
      </c>
      <c r="N2007">
        <v>7.1246129824153996</v>
      </c>
      <c r="O2007">
        <v>47.8282909029585</v>
      </c>
      <c r="P2007">
        <v>11.562388858178</v>
      </c>
      <c r="Q2007">
        <v>2.6939019522938499</v>
      </c>
      <c r="R2007">
        <v>22.071128927239702</v>
      </c>
      <c r="S2007">
        <v>73.267756785812296</v>
      </c>
      <c r="T2007">
        <v>0</v>
      </c>
      <c r="U2007">
        <v>0</v>
      </c>
      <c r="V2007">
        <v>23.625615302013902</v>
      </c>
      <c r="W2007">
        <v>130.734963778398</v>
      </c>
    </row>
    <row r="2008" spans="1:23" x14ac:dyDescent="0.3">
      <c r="A2008" t="s">
        <v>382</v>
      </c>
      <c r="B2008" t="s">
        <v>17</v>
      </c>
      <c r="C2008" t="s">
        <v>29</v>
      </c>
      <c r="D2008" t="s">
        <v>345</v>
      </c>
      <c r="E2008" t="s">
        <v>282</v>
      </c>
      <c r="F2008">
        <v>27.2426996868716</v>
      </c>
      <c r="G2008">
        <v>9.9467707764838504</v>
      </c>
      <c r="H2008">
        <v>1.9479512958016001</v>
      </c>
      <c r="I2008">
        <v>64.927529197728106</v>
      </c>
      <c r="J2008">
        <v>0.60235415014256499</v>
      </c>
      <c r="K2008">
        <v>23.215949615525801</v>
      </c>
      <c r="L2008">
        <v>3.6882746153401001E-2</v>
      </c>
      <c r="M2008">
        <v>1.0147005249265</v>
      </c>
      <c r="N2008">
        <v>7.5734984265864096</v>
      </c>
      <c r="O2008">
        <v>52.731680081283002</v>
      </c>
      <c r="P2008">
        <v>11.2568684234346</v>
      </c>
      <c r="Q2008">
        <v>2.6291460608229298</v>
      </c>
      <c r="R2008">
        <v>21.480296387687702</v>
      </c>
      <c r="S2008">
        <v>73.267756785812296</v>
      </c>
      <c r="T2008">
        <v>0</v>
      </c>
      <c r="U2008">
        <v>0</v>
      </c>
      <c r="V2008">
        <v>27.268847541285002</v>
      </c>
      <c r="W2008">
        <v>137.07151842344501</v>
      </c>
    </row>
    <row r="2009" spans="1:23" x14ac:dyDescent="0.3">
      <c r="A2009" t="s">
        <v>382</v>
      </c>
      <c r="B2009" t="s">
        <v>17</v>
      </c>
      <c r="C2009" t="s">
        <v>29</v>
      </c>
      <c r="D2009" t="s">
        <v>345</v>
      </c>
      <c r="E2009" t="s">
        <v>284</v>
      </c>
      <c r="F2009">
        <v>26.1163411774127</v>
      </c>
      <c r="G2009">
        <v>8.8261850859736892</v>
      </c>
      <c r="H2009">
        <v>1.94278346964963</v>
      </c>
      <c r="I2009">
        <v>64.913338149827297</v>
      </c>
      <c r="J2009">
        <v>0.53049017675008503</v>
      </c>
      <c r="K2009">
        <v>21.870924022133501</v>
      </c>
      <c r="L2009">
        <v>3.6853952809375902E-2</v>
      </c>
      <c r="M2009">
        <v>0.85263723300795702</v>
      </c>
      <c r="N2009">
        <v>6.6040787290876999</v>
      </c>
      <c r="O2009">
        <v>44.1036457200033</v>
      </c>
      <c r="P2009">
        <v>10.8422861078636</v>
      </c>
      <c r="Q2009">
        <v>2.5258452638963802</v>
      </c>
      <c r="R2009">
        <v>20.696879672399898</v>
      </c>
      <c r="S2009">
        <v>73.267756785812296</v>
      </c>
      <c r="T2009">
        <v>0</v>
      </c>
      <c r="U2009">
        <v>0</v>
      </c>
      <c r="V2009">
        <v>27.207840342149101</v>
      </c>
      <c r="W2009">
        <v>121.391807010522</v>
      </c>
    </row>
    <row r="2010" spans="1:23" x14ac:dyDescent="0.3">
      <c r="A2010" t="s">
        <v>382</v>
      </c>
      <c r="B2010" t="s">
        <v>17</v>
      </c>
      <c r="C2010" t="s">
        <v>29</v>
      </c>
      <c r="D2010" t="s">
        <v>346</v>
      </c>
      <c r="E2010" t="s">
        <v>285</v>
      </c>
      <c r="F2010">
        <v>25.036528541857798</v>
      </c>
      <c r="G2010">
        <v>7.7605634956769904</v>
      </c>
      <c r="H2010">
        <v>1.8136554384399499</v>
      </c>
      <c r="I2010">
        <v>64.876365584544402</v>
      </c>
      <c r="J2010">
        <v>0.46765269112638402</v>
      </c>
      <c r="K2010">
        <v>19.025518315286199</v>
      </c>
      <c r="L2010">
        <v>3.6520980456617898E-2</v>
      </c>
      <c r="M2010">
        <v>0.75572431850493105</v>
      </c>
      <c r="N2010">
        <v>5.8102943410864096</v>
      </c>
      <c r="O2010">
        <v>39.078463797915603</v>
      </c>
      <c r="P2010">
        <v>9.3959242886664693</v>
      </c>
      <c r="Q2010">
        <v>2.19025405440643</v>
      </c>
      <c r="R2010">
        <v>17.934304247631001</v>
      </c>
      <c r="S2010">
        <v>73.267756785812296</v>
      </c>
      <c r="T2010">
        <v>0</v>
      </c>
      <c r="U2010">
        <v>0</v>
      </c>
      <c r="V2010">
        <v>25.432209355258198</v>
      </c>
      <c r="W2010">
        <v>106.52318232532301</v>
      </c>
    </row>
    <row r="2011" spans="1:23" x14ac:dyDescent="0.3">
      <c r="A2011" t="s">
        <v>382</v>
      </c>
      <c r="B2011" t="s">
        <v>17</v>
      </c>
      <c r="C2011" t="s">
        <v>29</v>
      </c>
      <c r="D2011" t="s">
        <v>346</v>
      </c>
      <c r="E2011" t="s">
        <v>286</v>
      </c>
      <c r="F2011">
        <v>25.666211261106799</v>
      </c>
      <c r="G2011">
        <v>8.3885777673236408</v>
      </c>
      <c r="H2011">
        <v>2.1220741001218699</v>
      </c>
      <c r="I2011">
        <v>64.877383292895203</v>
      </c>
      <c r="J2011">
        <v>0.51760822289073005</v>
      </c>
      <c r="K2011">
        <v>19.368935286606501</v>
      </c>
      <c r="L2011">
        <v>3.2364650218808598E-2</v>
      </c>
      <c r="M2011">
        <v>0.87003919883926895</v>
      </c>
      <c r="N2011">
        <v>6.3986141655552098</v>
      </c>
      <c r="O2011">
        <v>44.982964413223101</v>
      </c>
      <c r="P2011">
        <v>9.3426833155116302</v>
      </c>
      <c r="Q2011">
        <v>2.1840668924799398</v>
      </c>
      <c r="R2011">
        <v>17.825289688605199</v>
      </c>
      <c r="S2011">
        <v>73.267756785812296</v>
      </c>
      <c r="T2011">
        <v>0</v>
      </c>
      <c r="U2011">
        <v>0</v>
      </c>
      <c r="V2011">
        <v>29.7045499342913</v>
      </c>
      <c r="W2011">
        <v>115.501714392891</v>
      </c>
    </row>
    <row r="2012" spans="1:23" x14ac:dyDescent="0.3">
      <c r="A2012" t="s">
        <v>382</v>
      </c>
      <c r="B2012" t="s">
        <v>17</v>
      </c>
      <c r="C2012" t="s">
        <v>29</v>
      </c>
      <c r="D2012" t="s">
        <v>346</v>
      </c>
      <c r="E2012" t="s">
        <v>288</v>
      </c>
      <c r="F2012">
        <v>25.989409039054799</v>
      </c>
      <c r="G2012">
        <v>8.7107537176243905</v>
      </c>
      <c r="H2012">
        <v>2.1547788870059899</v>
      </c>
      <c r="I2012">
        <v>64.879241825027805</v>
      </c>
      <c r="J2012">
        <v>0.53651238832471804</v>
      </c>
      <c r="K2012">
        <v>19.604369827285002</v>
      </c>
      <c r="L2012">
        <v>3.4665634230782602E-2</v>
      </c>
      <c r="M2012">
        <v>0.919384649047572</v>
      </c>
      <c r="N2012">
        <v>6.6836259000127196</v>
      </c>
      <c r="O2012">
        <v>47.678031687018297</v>
      </c>
      <c r="P2012">
        <v>9.3629462193806603</v>
      </c>
      <c r="Q2012">
        <v>2.1914412053613699</v>
      </c>
      <c r="R2012">
        <v>17.860817509552799</v>
      </c>
      <c r="S2012">
        <v>73.267756785812296</v>
      </c>
      <c r="T2012">
        <v>0</v>
      </c>
      <c r="U2012">
        <v>0</v>
      </c>
      <c r="V2012">
        <v>30.135696563811301</v>
      </c>
      <c r="W2012">
        <v>119.914636289103</v>
      </c>
    </row>
    <row r="2013" spans="1:23" x14ac:dyDescent="0.3">
      <c r="A2013" t="s">
        <v>382</v>
      </c>
      <c r="B2013" t="s">
        <v>17</v>
      </c>
      <c r="C2013" t="s">
        <v>29</v>
      </c>
      <c r="D2013" t="s">
        <v>346</v>
      </c>
      <c r="E2013" t="s">
        <v>305</v>
      </c>
      <c r="F2013">
        <v>25.509639485444598</v>
      </c>
      <c r="G2013">
        <v>8.2308007062762307</v>
      </c>
      <c r="H2013">
        <v>1.9626073865611999</v>
      </c>
      <c r="I2013">
        <v>64.883329075480802</v>
      </c>
      <c r="J2013">
        <v>0.50438154432025795</v>
      </c>
      <c r="K2013">
        <v>19.667764942723501</v>
      </c>
      <c r="L2013">
        <v>3.63711104179789E-2</v>
      </c>
      <c r="M2013">
        <v>0.82683575150780297</v>
      </c>
      <c r="N2013">
        <v>6.2124077601202501</v>
      </c>
      <c r="O2013">
        <v>42.6635804753899</v>
      </c>
      <c r="P2013">
        <v>9.6136882087741995</v>
      </c>
      <c r="Q2013">
        <v>2.2440169897810001</v>
      </c>
      <c r="R2013">
        <v>18.346394283932199</v>
      </c>
      <c r="S2013">
        <v>73.267756785812296</v>
      </c>
      <c r="T2013">
        <v>0</v>
      </c>
      <c r="U2013">
        <v>0</v>
      </c>
      <c r="V2013">
        <v>27.476419835572301</v>
      </c>
      <c r="W2013">
        <v>113.11688764917901</v>
      </c>
    </row>
    <row r="2014" spans="1:23" x14ac:dyDescent="0.3">
      <c r="A2014" t="s">
        <v>382</v>
      </c>
      <c r="B2014" t="s">
        <v>17</v>
      </c>
      <c r="C2014" t="s">
        <v>29</v>
      </c>
      <c r="D2014" t="s">
        <v>347</v>
      </c>
      <c r="E2014" t="s">
        <v>308</v>
      </c>
      <c r="F2014">
        <v>25.133660711318601</v>
      </c>
      <c r="G2014">
        <v>7.8586084139434202</v>
      </c>
      <c r="H2014">
        <v>1.9728321104039099</v>
      </c>
      <c r="I2014">
        <v>64.872161881757194</v>
      </c>
      <c r="J2014">
        <v>0.47483956373249497</v>
      </c>
      <c r="K2014">
        <v>18.794097728149598</v>
      </c>
      <c r="L2014">
        <v>3.6852303279690003E-2</v>
      </c>
      <c r="M2014">
        <v>0.78223393085886095</v>
      </c>
      <c r="N2014">
        <v>5.9226340636852202</v>
      </c>
      <c r="O2014">
        <v>40.527315580174303</v>
      </c>
      <c r="P2014">
        <v>9.1980841861697602</v>
      </c>
      <c r="Q2014">
        <v>2.1464802679627399</v>
      </c>
      <c r="R2014">
        <v>17.553896389737201</v>
      </c>
      <c r="S2014">
        <v>73.267756785812296</v>
      </c>
      <c r="T2014">
        <v>0</v>
      </c>
      <c r="U2014">
        <v>0</v>
      </c>
      <c r="V2014">
        <v>27.6373890182218</v>
      </c>
      <c r="W2014">
        <v>107.887564043149</v>
      </c>
    </row>
    <row r="2015" spans="1:23" x14ac:dyDescent="0.3">
      <c r="A2015" t="s">
        <v>383</v>
      </c>
      <c r="B2015" t="s">
        <v>18</v>
      </c>
      <c r="C2015" t="s">
        <v>29</v>
      </c>
      <c r="D2015" t="s">
        <v>332</v>
      </c>
      <c r="E2015" t="s">
        <v>52</v>
      </c>
      <c r="F2015">
        <v>6.7850302901950998</v>
      </c>
      <c r="G2015">
        <v>6.5954781774437201</v>
      </c>
      <c r="H2015">
        <v>5.3117973672668697E-2</v>
      </c>
      <c r="I2015">
        <v>0.143467328394733</v>
      </c>
      <c r="J2015">
        <v>0.89519373209096398</v>
      </c>
      <c r="K2015">
        <v>24.946507311670299</v>
      </c>
      <c r="L2015">
        <v>0.185882242234989</v>
      </c>
      <c r="M2015">
        <v>1.04413118871216</v>
      </c>
      <c r="N2015">
        <v>10.035264611386999</v>
      </c>
      <c r="O2015">
        <v>57.326680838566404</v>
      </c>
      <c r="P2015">
        <v>5.57012212187957</v>
      </c>
      <c r="Q2015">
        <v>2.1372069906236701</v>
      </c>
      <c r="R2015">
        <v>9.6211749501330406</v>
      </c>
      <c r="S2015">
        <v>126.46784622822599</v>
      </c>
      <c r="T2015">
        <v>0</v>
      </c>
      <c r="U2015">
        <v>0</v>
      </c>
      <c r="V2015">
        <v>0.76949945319855395</v>
      </c>
      <c r="W2015">
        <v>84.050394393742906</v>
      </c>
    </row>
    <row r="2016" spans="1:23" x14ac:dyDescent="0.3">
      <c r="A2016" t="s">
        <v>383</v>
      </c>
      <c r="B2016" t="s">
        <v>18</v>
      </c>
      <c r="C2016" t="s">
        <v>29</v>
      </c>
      <c r="D2016" t="s">
        <v>332</v>
      </c>
      <c r="E2016" t="s">
        <v>53</v>
      </c>
      <c r="F2016">
        <v>7.3966417764222303</v>
      </c>
      <c r="G2016">
        <v>7.2043392761196099</v>
      </c>
      <c r="H2016">
        <v>0.147809565752306</v>
      </c>
      <c r="I2016">
        <v>0.15675569025056199</v>
      </c>
      <c r="J2016">
        <v>0.86765700564311199</v>
      </c>
      <c r="K2016">
        <v>27.598764277193801</v>
      </c>
      <c r="L2016">
        <v>0.15868847753985199</v>
      </c>
      <c r="M2016">
        <v>1.1919880626938899</v>
      </c>
      <c r="N2016">
        <v>11.3553155952744</v>
      </c>
      <c r="O2016">
        <v>65.337476791501203</v>
      </c>
      <c r="P2016">
        <v>6.1507365301858199</v>
      </c>
      <c r="Q2016">
        <v>2.35459398069426</v>
      </c>
      <c r="R2016">
        <v>10.630412744070799</v>
      </c>
      <c r="S2016">
        <v>126.46784622822599</v>
      </c>
      <c r="T2016">
        <v>0</v>
      </c>
      <c r="U2016">
        <v>0</v>
      </c>
      <c r="V2016">
        <v>2.0249730410600701</v>
      </c>
      <c r="W2016">
        <v>94.5542870623825</v>
      </c>
    </row>
    <row r="2017" spans="1:23" x14ac:dyDescent="0.3">
      <c r="A2017" t="s">
        <v>383</v>
      </c>
      <c r="B2017" t="s">
        <v>18</v>
      </c>
      <c r="C2017" t="s">
        <v>29</v>
      </c>
      <c r="D2017" t="s">
        <v>332</v>
      </c>
      <c r="E2017" t="s">
        <v>54</v>
      </c>
      <c r="F2017">
        <v>7.3724299644003501</v>
      </c>
      <c r="G2017">
        <v>7.1801914469927102</v>
      </c>
      <c r="H2017">
        <v>0.15270870060445699</v>
      </c>
      <c r="I2017">
        <v>0.154136090970104</v>
      </c>
      <c r="J2017">
        <v>0.89016453829776199</v>
      </c>
      <c r="K2017">
        <v>26.913668253263001</v>
      </c>
      <c r="L2017">
        <v>0.160792885689855</v>
      </c>
      <c r="M2017">
        <v>1.2285719490976901</v>
      </c>
      <c r="N2017">
        <v>11.4593218014155</v>
      </c>
      <c r="O2017">
        <v>66.874547428646693</v>
      </c>
      <c r="P2017">
        <v>5.9087435323716804</v>
      </c>
      <c r="Q2017">
        <v>2.26641832539209</v>
      </c>
      <c r="R2017">
        <v>10.206890712760901</v>
      </c>
      <c r="S2017">
        <v>126.46784622822599</v>
      </c>
      <c r="T2017">
        <v>0</v>
      </c>
      <c r="U2017">
        <v>0</v>
      </c>
      <c r="V2017">
        <v>2.0943744376726099</v>
      </c>
      <c r="W2017">
        <v>94.079646960237099</v>
      </c>
    </row>
    <row r="2018" spans="1:23" x14ac:dyDescent="0.3">
      <c r="A2018" t="s">
        <v>383</v>
      </c>
      <c r="B2018" t="s">
        <v>18</v>
      </c>
      <c r="C2018" t="s">
        <v>29</v>
      </c>
      <c r="D2018" t="s">
        <v>332</v>
      </c>
      <c r="E2018" t="s">
        <v>55</v>
      </c>
      <c r="F2018">
        <v>7.1955214189474104</v>
      </c>
      <c r="G2018">
        <v>7.0022080507394602</v>
      </c>
      <c r="H2018">
        <v>0.16018662426003799</v>
      </c>
      <c r="I2018">
        <v>0.15352797854557801</v>
      </c>
      <c r="J2018">
        <v>0.93430741661219496</v>
      </c>
      <c r="K2018">
        <v>26.830988898469101</v>
      </c>
      <c r="L2018">
        <v>0.19062798263381001</v>
      </c>
      <c r="M2018">
        <v>1.0871611422193199</v>
      </c>
      <c r="N2018">
        <v>10.577403651525101</v>
      </c>
      <c r="O2018">
        <v>59.895902519774801</v>
      </c>
      <c r="P2018">
        <v>6.0410862188305199</v>
      </c>
      <c r="Q2018">
        <v>2.3141188465428799</v>
      </c>
      <c r="R2018">
        <v>10.4391475452819</v>
      </c>
      <c r="S2018">
        <v>126.46784622822599</v>
      </c>
      <c r="T2018">
        <v>0</v>
      </c>
      <c r="U2018">
        <v>0</v>
      </c>
      <c r="V2018">
        <v>2.20480644740916</v>
      </c>
      <c r="W2018">
        <v>89.412735826233799</v>
      </c>
    </row>
    <row r="2019" spans="1:23" x14ac:dyDescent="0.3">
      <c r="A2019" t="s">
        <v>383</v>
      </c>
      <c r="B2019" t="s">
        <v>18</v>
      </c>
      <c r="C2019" t="s">
        <v>29</v>
      </c>
      <c r="D2019" t="s">
        <v>333</v>
      </c>
      <c r="E2019" t="s">
        <v>56</v>
      </c>
      <c r="F2019">
        <v>7.0459782511496796</v>
      </c>
      <c r="G2019">
        <v>6.8520845773994798</v>
      </c>
      <c r="H2019">
        <v>0.15314092709555599</v>
      </c>
      <c r="I2019">
        <v>0.14225295850865699</v>
      </c>
      <c r="J2019">
        <v>0.65686237596889796</v>
      </c>
      <c r="K2019">
        <v>24.167076443315601</v>
      </c>
      <c r="L2019">
        <v>0.18682063284428399</v>
      </c>
      <c r="M2019">
        <v>1.0178407560601701</v>
      </c>
      <c r="N2019">
        <v>9.6446197491121204</v>
      </c>
      <c r="O2019">
        <v>55.182216863022298</v>
      </c>
      <c r="P2019">
        <v>5.8157028582703099</v>
      </c>
      <c r="Q2019">
        <v>2.1434093042427298</v>
      </c>
      <c r="R2019">
        <v>10.1494958262052</v>
      </c>
      <c r="S2019">
        <v>137.804493218266</v>
      </c>
      <c r="T2019">
        <v>0</v>
      </c>
      <c r="U2019">
        <v>0</v>
      </c>
      <c r="V2019">
        <v>2.1144262636113602</v>
      </c>
      <c r="W2019">
        <v>87.533163844816698</v>
      </c>
    </row>
    <row r="2020" spans="1:23" x14ac:dyDescent="0.3">
      <c r="A2020" t="s">
        <v>383</v>
      </c>
      <c r="B2020" t="s">
        <v>18</v>
      </c>
      <c r="C2020" t="s">
        <v>29</v>
      </c>
      <c r="D2020" t="s">
        <v>333</v>
      </c>
      <c r="E2020" t="s">
        <v>57</v>
      </c>
      <c r="F2020">
        <v>7.6211086441776299</v>
      </c>
      <c r="G2020">
        <v>7.4233358315694202</v>
      </c>
      <c r="H2020">
        <v>0.181917383293971</v>
      </c>
      <c r="I2020">
        <v>0.154003309233852</v>
      </c>
      <c r="J2020">
        <v>0.68419437296320995</v>
      </c>
      <c r="K2020">
        <v>26.316003016759598</v>
      </c>
      <c r="L2020">
        <v>0.12821988447518901</v>
      </c>
      <c r="M2020">
        <v>1.19502278844808</v>
      </c>
      <c r="N2020">
        <v>11.044642399572</v>
      </c>
      <c r="O2020">
        <v>64.385253752801702</v>
      </c>
      <c r="P2020">
        <v>6.2596501659004797</v>
      </c>
      <c r="Q2020">
        <v>2.3037232192283099</v>
      </c>
      <c r="R2020">
        <v>10.9281477331924</v>
      </c>
      <c r="S2020">
        <v>137.804493218266</v>
      </c>
      <c r="T2020">
        <v>0</v>
      </c>
      <c r="U2020">
        <v>0</v>
      </c>
      <c r="V2020">
        <v>2.49898938190187</v>
      </c>
      <c r="W2020">
        <v>98.656805813641</v>
      </c>
    </row>
    <row r="2021" spans="1:23" x14ac:dyDescent="0.3">
      <c r="A2021" t="s">
        <v>383</v>
      </c>
      <c r="B2021" t="s">
        <v>18</v>
      </c>
      <c r="C2021" t="s">
        <v>29</v>
      </c>
      <c r="D2021" t="s">
        <v>333</v>
      </c>
      <c r="E2021" t="s">
        <v>58</v>
      </c>
      <c r="F2021">
        <v>7.7511502998707797</v>
      </c>
      <c r="G2021">
        <v>7.5524166087344398</v>
      </c>
      <c r="H2021">
        <v>0.17205186632568001</v>
      </c>
      <c r="I2021">
        <v>0.15538702792287401</v>
      </c>
      <c r="J2021">
        <v>0.70541555423256297</v>
      </c>
      <c r="K2021">
        <v>26.4746401574419</v>
      </c>
      <c r="L2021">
        <v>0.12887630204071601</v>
      </c>
      <c r="M2021">
        <v>1.24008683450979</v>
      </c>
      <c r="N2021">
        <v>11.3292989327421</v>
      </c>
      <c r="O2021">
        <v>66.564297471770601</v>
      </c>
      <c r="P2021">
        <v>6.2457012138747103</v>
      </c>
      <c r="Q2021">
        <v>2.3005112176883902</v>
      </c>
      <c r="R2021">
        <v>10.9015183487749</v>
      </c>
      <c r="S2021">
        <v>137.804493218266</v>
      </c>
      <c r="T2021">
        <v>0</v>
      </c>
      <c r="U2021">
        <v>0</v>
      </c>
      <c r="V2021">
        <v>2.3745107900836699</v>
      </c>
      <c r="W2021">
        <v>100.434589389316</v>
      </c>
    </row>
    <row r="2022" spans="1:23" x14ac:dyDescent="0.3">
      <c r="A2022" t="s">
        <v>383</v>
      </c>
      <c r="B2022" t="s">
        <v>18</v>
      </c>
      <c r="C2022" t="s">
        <v>29</v>
      </c>
      <c r="D2022" t="s">
        <v>333</v>
      </c>
      <c r="E2022" t="s">
        <v>59</v>
      </c>
      <c r="F2022">
        <v>7.4740905554920802</v>
      </c>
      <c r="G2022">
        <v>7.2767109865352202</v>
      </c>
      <c r="H2022">
        <v>0.173590540539975</v>
      </c>
      <c r="I2022">
        <v>0.15317730113922301</v>
      </c>
      <c r="J2022">
        <v>0.67796753345331096</v>
      </c>
      <c r="K2022">
        <v>26.189541418522001</v>
      </c>
      <c r="L2022">
        <v>0.183141846361875</v>
      </c>
      <c r="M2022">
        <v>1.0614888783766601</v>
      </c>
      <c r="N2022">
        <v>10.207006203033</v>
      </c>
      <c r="O2022">
        <v>57.780603927313997</v>
      </c>
      <c r="P2022">
        <v>6.3705542958795096</v>
      </c>
      <c r="Q2022">
        <v>2.3435981476876999</v>
      </c>
      <c r="R2022">
        <v>11.122907059981401</v>
      </c>
      <c r="S2022">
        <v>137.804493218266</v>
      </c>
      <c r="T2022">
        <v>0</v>
      </c>
      <c r="U2022">
        <v>0</v>
      </c>
      <c r="V2022">
        <v>2.4104311485064498</v>
      </c>
      <c r="W2022">
        <v>93.674987535393498</v>
      </c>
    </row>
    <row r="2023" spans="1:23" x14ac:dyDescent="0.3">
      <c r="A2023" t="s">
        <v>383</v>
      </c>
      <c r="B2023" t="s">
        <v>18</v>
      </c>
      <c r="C2023" t="s">
        <v>29</v>
      </c>
      <c r="D2023" t="s">
        <v>334</v>
      </c>
      <c r="E2023" t="s">
        <v>60</v>
      </c>
      <c r="F2023">
        <v>7.5854775953679798</v>
      </c>
      <c r="G2023">
        <v>7.3928992671086604</v>
      </c>
      <c r="H2023">
        <v>0.20296289204448101</v>
      </c>
      <c r="I2023">
        <v>0.15288302415795799</v>
      </c>
      <c r="J2023">
        <v>0.54513833040852899</v>
      </c>
      <c r="K2023">
        <v>25.296538098877399</v>
      </c>
      <c r="L2023">
        <v>0.24250538018017201</v>
      </c>
      <c r="M2023">
        <v>0.95679822727922104</v>
      </c>
      <c r="N2023">
        <v>9.2168358476193006</v>
      </c>
      <c r="O2023">
        <v>52.719786842818799</v>
      </c>
      <c r="P2023">
        <v>5.9501294742418196</v>
      </c>
      <c r="Q2023">
        <v>2.21306822656899</v>
      </c>
      <c r="R2023">
        <v>10.3508664618899</v>
      </c>
      <c r="S2023">
        <v>136.80045360602</v>
      </c>
      <c r="T2023">
        <v>0</v>
      </c>
      <c r="U2023">
        <v>0</v>
      </c>
      <c r="V2023">
        <v>2.9042451738775501</v>
      </c>
      <c r="W2023">
        <v>93.000461163135796</v>
      </c>
    </row>
    <row r="2024" spans="1:23" x14ac:dyDescent="0.3">
      <c r="A2024" t="s">
        <v>383</v>
      </c>
      <c r="B2024" t="s">
        <v>18</v>
      </c>
      <c r="C2024" t="s">
        <v>29</v>
      </c>
      <c r="D2024" t="s">
        <v>334</v>
      </c>
      <c r="E2024" t="s">
        <v>61</v>
      </c>
      <c r="F2024">
        <v>7.9008481105392203</v>
      </c>
      <c r="G2024">
        <v>7.7046169871263404</v>
      </c>
      <c r="H2024">
        <v>0.220202393462748</v>
      </c>
      <c r="I2024">
        <v>0.16215097451315799</v>
      </c>
      <c r="J2024">
        <v>0.58788077003106498</v>
      </c>
      <c r="K2024">
        <v>27.052986310088102</v>
      </c>
      <c r="L2024">
        <v>0.113527268290032</v>
      </c>
      <c r="M2024">
        <v>1.1048503480804199</v>
      </c>
      <c r="N2024">
        <v>10.381863619402001</v>
      </c>
      <c r="O2024">
        <v>60.542443055893898</v>
      </c>
      <c r="P2024">
        <v>6.3216772852633198</v>
      </c>
      <c r="Q2024">
        <v>2.3439784805154402</v>
      </c>
      <c r="R2024">
        <v>11.006545151376599</v>
      </c>
      <c r="S2024">
        <v>136.80045360602</v>
      </c>
      <c r="T2024">
        <v>0</v>
      </c>
      <c r="U2024">
        <v>0</v>
      </c>
      <c r="V2024">
        <v>3.1598362982357102</v>
      </c>
      <c r="W2024">
        <v>103.04620958749599</v>
      </c>
    </row>
    <row r="2025" spans="1:23" x14ac:dyDescent="0.3">
      <c r="A2025" t="s">
        <v>383</v>
      </c>
      <c r="B2025" t="s">
        <v>18</v>
      </c>
      <c r="C2025" t="s">
        <v>29</v>
      </c>
      <c r="D2025" t="s">
        <v>334</v>
      </c>
      <c r="E2025" t="s">
        <v>62</v>
      </c>
      <c r="F2025">
        <v>8.1679748769748599</v>
      </c>
      <c r="G2025">
        <v>7.9698878127498203</v>
      </c>
      <c r="H2025">
        <v>0.227389091818643</v>
      </c>
      <c r="I2025">
        <v>0.165605805340583</v>
      </c>
      <c r="J2025">
        <v>0.62146686442033106</v>
      </c>
      <c r="K2025">
        <v>27.5280895559473</v>
      </c>
      <c r="L2025">
        <v>0.12353728322765301</v>
      </c>
      <c r="M2025">
        <v>1.1723058638707999</v>
      </c>
      <c r="N2025">
        <v>10.838928312408701</v>
      </c>
      <c r="O2025">
        <v>63.894383707829803</v>
      </c>
      <c r="P2025">
        <v>6.3669480536926297</v>
      </c>
      <c r="Q2025">
        <v>2.3637864134840201</v>
      </c>
      <c r="R2025">
        <v>11.0817459880844</v>
      </c>
      <c r="S2025">
        <v>136.80045360602</v>
      </c>
      <c r="T2025">
        <v>0</v>
      </c>
      <c r="U2025">
        <v>0</v>
      </c>
      <c r="V2025">
        <v>3.2632894118331501</v>
      </c>
      <c r="W2025">
        <v>106.32176147480401</v>
      </c>
    </row>
    <row r="2026" spans="1:23" x14ac:dyDescent="0.3">
      <c r="A2026" t="s">
        <v>383</v>
      </c>
      <c r="B2026" t="s">
        <v>18</v>
      </c>
      <c r="C2026" t="s">
        <v>29</v>
      </c>
      <c r="D2026" t="s">
        <v>334</v>
      </c>
      <c r="E2026" t="s">
        <v>63</v>
      </c>
      <c r="F2026">
        <v>8.2252367105813793</v>
      </c>
      <c r="G2026">
        <v>8.0273755005277003</v>
      </c>
      <c r="H2026">
        <v>0.248517319265673</v>
      </c>
      <c r="I2026">
        <v>0.16968700890696101</v>
      </c>
      <c r="J2026">
        <v>0.57477496740402201</v>
      </c>
      <c r="K2026">
        <v>28.275378771568501</v>
      </c>
      <c r="L2026">
        <v>0.234988298932611</v>
      </c>
      <c r="M2026">
        <v>1.00703963502409</v>
      </c>
      <c r="N2026">
        <v>9.9377854135559396</v>
      </c>
      <c r="O2026">
        <v>55.887912279460799</v>
      </c>
      <c r="P2026">
        <v>6.7483042336529202</v>
      </c>
      <c r="Q2026">
        <v>2.50387386076273</v>
      </c>
      <c r="R2026">
        <v>11.7467533747123</v>
      </c>
      <c r="S2026">
        <v>136.80045360602</v>
      </c>
      <c r="T2026">
        <v>0</v>
      </c>
      <c r="U2026">
        <v>0</v>
      </c>
      <c r="V2026">
        <v>3.58750911178443</v>
      </c>
      <c r="W2026">
        <v>102.206793415037</v>
      </c>
    </row>
    <row r="2027" spans="1:23" x14ac:dyDescent="0.3">
      <c r="A2027" t="s">
        <v>383</v>
      </c>
      <c r="B2027" t="s">
        <v>18</v>
      </c>
      <c r="C2027" t="s">
        <v>29</v>
      </c>
      <c r="D2027" t="s">
        <v>335</v>
      </c>
      <c r="E2027" t="s">
        <v>64</v>
      </c>
      <c r="F2027">
        <v>7.8679353084634398</v>
      </c>
      <c r="G2027">
        <v>7.6571196259286296</v>
      </c>
      <c r="H2027">
        <v>0.25628413024735203</v>
      </c>
      <c r="I2027">
        <v>0.165729840785444</v>
      </c>
      <c r="J2027">
        <v>0.71448595377818502</v>
      </c>
      <c r="K2027">
        <v>27.4153704406103</v>
      </c>
      <c r="L2027">
        <v>0.10429340221709101</v>
      </c>
      <c r="M2027">
        <v>0.90166553855639697</v>
      </c>
      <c r="N2027">
        <v>8.8914709864964401</v>
      </c>
      <c r="O2027">
        <v>51.273549542377502</v>
      </c>
      <c r="P2027">
        <v>7.5244825628886502</v>
      </c>
      <c r="Q2027">
        <v>2.5298841275696402</v>
      </c>
      <c r="R2027">
        <v>13.453409016237099</v>
      </c>
      <c r="S2027">
        <v>146.89166802087701</v>
      </c>
      <c r="T2027">
        <v>0</v>
      </c>
      <c r="U2027">
        <v>0</v>
      </c>
      <c r="V2027">
        <v>3.6179215094516701</v>
      </c>
      <c r="W2027">
        <v>101.99972559620301</v>
      </c>
    </row>
    <row r="2028" spans="1:23" x14ac:dyDescent="0.3">
      <c r="A2028" t="s">
        <v>383</v>
      </c>
      <c r="B2028" t="s">
        <v>18</v>
      </c>
      <c r="C2028" t="s">
        <v>29</v>
      </c>
      <c r="D2028" t="s">
        <v>335</v>
      </c>
      <c r="E2028" t="s">
        <v>65</v>
      </c>
      <c r="F2028">
        <v>8.5702653966196607</v>
      </c>
      <c r="G2028">
        <v>8.3576209116317504</v>
      </c>
      <c r="H2028">
        <v>0.28587756262786101</v>
      </c>
      <c r="I2028">
        <v>0.17729622615606699</v>
      </c>
      <c r="J2028">
        <v>0.67033275127385505</v>
      </c>
      <c r="K2028">
        <v>29.6512005923014</v>
      </c>
      <c r="L2028">
        <v>7.8329103986118601E-2</v>
      </c>
      <c r="M2028">
        <v>1.0565271293074601</v>
      </c>
      <c r="N2028">
        <v>10.129123360873299</v>
      </c>
      <c r="O2028">
        <v>59.574236471854398</v>
      </c>
      <c r="P2028">
        <v>8.07463192387916</v>
      </c>
      <c r="Q2028">
        <v>2.7146655045853798</v>
      </c>
      <c r="R2028">
        <v>14.4372502896698</v>
      </c>
      <c r="S2028">
        <v>146.89166802087701</v>
      </c>
      <c r="T2028">
        <v>0</v>
      </c>
      <c r="U2028">
        <v>0</v>
      </c>
      <c r="V2028">
        <v>4.02172986296112</v>
      </c>
      <c r="W2028">
        <v>113.884604258287</v>
      </c>
    </row>
    <row r="2029" spans="1:23" x14ac:dyDescent="0.3">
      <c r="A2029" t="s">
        <v>383</v>
      </c>
      <c r="B2029" t="s">
        <v>18</v>
      </c>
      <c r="C2029" t="s">
        <v>29</v>
      </c>
      <c r="D2029" t="s">
        <v>335</v>
      </c>
      <c r="E2029" t="s">
        <v>66</v>
      </c>
      <c r="F2029">
        <v>8.6705401253526109</v>
      </c>
      <c r="G2029">
        <v>8.4567209680682804</v>
      </c>
      <c r="H2029">
        <v>0.30289076007344901</v>
      </c>
      <c r="I2029">
        <v>0.17830532934439</v>
      </c>
      <c r="J2029">
        <v>0.70273489239932296</v>
      </c>
      <c r="K2029">
        <v>29.741339826871901</v>
      </c>
      <c r="L2029">
        <v>8.3589497323334497E-2</v>
      </c>
      <c r="M2029">
        <v>1.07879329997281</v>
      </c>
      <c r="N2029">
        <v>10.267465576604501</v>
      </c>
      <c r="O2029">
        <v>60.658463054880002</v>
      </c>
      <c r="P2029">
        <v>8.0682472191774597</v>
      </c>
      <c r="Q2029">
        <v>2.71414399040389</v>
      </c>
      <c r="R2029">
        <v>14.4238995961828</v>
      </c>
      <c r="S2029">
        <v>146.89166802087701</v>
      </c>
      <c r="T2029">
        <v>0</v>
      </c>
      <c r="U2029">
        <v>0</v>
      </c>
      <c r="V2029">
        <v>4.2489705973841598</v>
      </c>
      <c r="W2029">
        <v>114.872470162596</v>
      </c>
    </row>
    <row r="2030" spans="1:23" x14ac:dyDescent="0.3">
      <c r="A2030" t="s">
        <v>383</v>
      </c>
      <c r="B2030" t="s">
        <v>18</v>
      </c>
      <c r="C2030" t="s">
        <v>29</v>
      </c>
      <c r="D2030" t="s">
        <v>335</v>
      </c>
      <c r="E2030" t="s">
        <v>67</v>
      </c>
      <c r="F2030">
        <v>8.1996239795002399</v>
      </c>
      <c r="G2030">
        <v>7.98717170099179</v>
      </c>
      <c r="H2030">
        <v>0.30694949642854902</v>
      </c>
      <c r="I2030">
        <v>0.17506749948727501</v>
      </c>
      <c r="J2030">
        <v>0.68456154012253201</v>
      </c>
      <c r="K2030">
        <v>29.169720020699501</v>
      </c>
      <c r="L2030">
        <v>9.4385800329966907E-2</v>
      </c>
      <c r="M2030">
        <v>0.92439779234459696</v>
      </c>
      <c r="N2030">
        <v>9.2448778804090601</v>
      </c>
      <c r="O2030">
        <v>52.7711011094759</v>
      </c>
      <c r="P2030">
        <v>8.0708568120829298</v>
      </c>
      <c r="Q2030">
        <v>2.7095708043834699</v>
      </c>
      <c r="R2030">
        <v>14.4350782102153</v>
      </c>
      <c r="S2030">
        <v>146.89166802087701</v>
      </c>
      <c r="T2030">
        <v>0</v>
      </c>
      <c r="U2030">
        <v>0</v>
      </c>
      <c r="V2030">
        <v>4.3237926959344302</v>
      </c>
      <c r="W2030">
        <v>107.446042517734</v>
      </c>
    </row>
    <row r="2031" spans="1:23" x14ac:dyDescent="0.3">
      <c r="A2031" t="s">
        <v>383</v>
      </c>
      <c r="B2031" t="s">
        <v>18</v>
      </c>
      <c r="C2031" t="s">
        <v>29</v>
      </c>
      <c r="D2031" t="s">
        <v>336</v>
      </c>
      <c r="E2031" t="s">
        <v>68</v>
      </c>
      <c r="F2031">
        <v>7.6769129611672797</v>
      </c>
      <c r="G2031">
        <v>7.4744293676291997</v>
      </c>
      <c r="H2031">
        <v>0.26267388490054899</v>
      </c>
      <c r="I2031">
        <v>0.175455493358637</v>
      </c>
      <c r="J2031">
        <v>0.44052983567779902</v>
      </c>
      <c r="K2031">
        <v>28.006872254052102</v>
      </c>
      <c r="L2031">
        <v>9.6656837551317307E-2</v>
      </c>
      <c r="M2031">
        <v>0.89215207058617996</v>
      </c>
      <c r="N2031">
        <v>7.21315428343686</v>
      </c>
      <c r="O2031">
        <v>45.183350586006902</v>
      </c>
      <c r="P2031">
        <v>6.9758121156206796</v>
      </c>
      <c r="Q2031">
        <v>2.3484108140525999</v>
      </c>
      <c r="R2031">
        <v>12.4343049920149</v>
      </c>
      <c r="S2031">
        <v>143.65305239905399</v>
      </c>
      <c r="T2031">
        <v>0</v>
      </c>
      <c r="U2031">
        <v>0</v>
      </c>
      <c r="V2031">
        <v>3.7181270441119301</v>
      </c>
      <c r="W2031">
        <v>100.32526447690999</v>
      </c>
    </row>
    <row r="2032" spans="1:23" x14ac:dyDescent="0.3">
      <c r="A2032" t="s">
        <v>383</v>
      </c>
      <c r="B2032" t="s">
        <v>18</v>
      </c>
      <c r="C2032" t="s">
        <v>29</v>
      </c>
      <c r="D2032" t="s">
        <v>336</v>
      </c>
      <c r="E2032" t="s">
        <v>69</v>
      </c>
      <c r="F2032">
        <v>8.0917647343811208</v>
      </c>
      <c r="G2032">
        <v>7.8867295198563898</v>
      </c>
      <c r="H2032">
        <v>0.37596013787712701</v>
      </c>
      <c r="I2032">
        <v>0.18221720380658901</v>
      </c>
      <c r="J2032">
        <v>0.46766439703331902</v>
      </c>
      <c r="K2032">
        <v>29.086145401910098</v>
      </c>
      <c r="L2032">
        <v>7.3355917802712001E-2</v>
      </c>
      <c r="M2032">
        <v>1.00532562679994</v>
      </c>
      <c r="N2032">
        <v>7.8449540713848904</v>
      </c>
      <c r="O2032">
        <v>50.4168558022307</v>
      </c>
      <c r="P2032">
        <v>7.1701458845342696</v>
      </c>
      <c r="Q2032">
        <v>2.4155827242667498</v>
      </c>
      <c r="R2032">
        <v>12.778614208633901</v>
      </c>
      <c r="S2032">
        <v>143.65305239905399</v>
      </c>
      <c r="T2032">
        <v>0</v>
      </c>
      <c r="U2032">
        <v>0</v>
      </c>
      <c r="V2032">
        <v>5.2491166485952503</v>
      </c>
      <c r="W2032">
        <v>107.231749586926</v>
      </c>
    </row>
    <row r="2033" spans="1:23" x14ac:dyDescent="0.3">
      <c r="A2033" t="s">
        <v>383</v>
      </c>
      <c r="B2033" t="s">
        <v>18</v>
      </c>
      <c r="C2033" t="s">
        <v>29</v>
      </c>
      <c r="D2033" t="s">
        <v>336</v>
      </c>
      <c r="E2033" t="s">
        <v>70</v>
      </c>
      <c r="F2033">
        <v>8.2623186035519893</v>
      </c>
      <c r="G2033">
        <v>8.0563169759688495</v>
      </c>
      <c r="H2033">
        <v>0.43243096903209099</v>
      </c>
      <c r="I2033">
        <v>0.183458348900852</v>
      </c>
      <c r="J2033">
        <v>0.49043259733418398</v>
      </c>
      <c r="K2033">
        <v>29.195191515396299</v>
      </c>
      <c r="L2033">
        <v>8.8388901212166401E-2</v>
      </c>
      <c r="M2033">
        <v>1.0464048712490299</v>
      </c>
      <c r="N2033">
        <v>8.0370797769838092</v>
      </c>
      <c r="O2033">
        <v>52.235830868411803</v>
      </c>
      <c r="P2033">
        <v>7.1465761945424999</v>
      </c>
      <c r="Q2033">
        <v>2.4108638080949598</v>
      </c>
      <c r="R2033">
        <v>12.732795812948901</v>
      </c>
      <c r="S2033">
        <v>143.65305239905399</v>
      </c>
      <c r="T2033">
        <v>0</v>
      </c>
      <c r="U2033">
        <v>0</v>
      </c>
      <c r="V2033">
        <v>6.0141157833080099</v>
      </c>
      <c r="W2033">
        <v>108.845831819471</v>
      </c>
    </row>
    <row r="2034" spans="1:23" x14ac:dyDescent="0.3">
      <c r="A2034" t="s">
        <v>383</v>
      </c>
      <c r="B2034" t="s">
        <v>18</v>
      </c>
      <c r="C2034" t="s">
        <v>29</v>
      </c>
      <c r="D2034" t="s">
        <v>336</v>
      </c>
      <c r="E2034" t="s">
        <v>71</v>
      </c>
      <c r="F2034">
        <v>7.9453725305770799</v>
      </c>
      <c r="G2034">
        <v>7.7405653129997898</v>
      </c>
      <c r="H2034">
        <v>0.444536245299403</v>
      </c>
      <c r="I2034">
        <v>0.18284862933923601</v>
      </c>
      <c r="J2034">
        <v>0.45354565726194601</v>
      </c>
      <c r="K2034">
        <v>29.188629299117402</v>
      </c>
      <c r="L2034">
        <v>0.107492386840044</v>
      </c>
      <c r="M2034">
        <v>0.90266722278594502</v>
      </c>
      <c r="N2034">
        <v>7.4019028403760903</v>
      </c>
      <c r="O2034">
        <v>45.930702314270803</v>
      </c>
      <c r="P2034">
        <v>7.2963365499943302</v>
      </c>
      <c r="Q2034">
        <v>2.4553651755139598</v>
      </c>
      <c r="R2034">
        <v>13.0067654294678</v>
      </c>
      <c r="S2034">
        <v>143.65305239905399</v>
      </c>
      <c r="T2034">
        <v>0</v>
      </c>
      <c r="U2034">
        <v>0</v>
      </c>
      <c r="V2034">
        <v>6.1925639509896104</v>
      </c>
      <c r="W2034">
        <v>103.496575944174</v>
      </c>
    </row>
    <row r="2035" spans="1:23" x14ac:dyDescent="0.3">
      <c r="A2035" t="s">
        <v>383</v>
      </c>
      <c r="B2035" t="s">
        <v>18</v>
      </c>
      <c r="C2035" t="s">
        <v>29</v>
      </c>
      <c r="D2035" t="s">
        <v>337</v>
      </c>
      <c r="E2035" t="s">
        <v>72</v>
      </c>
      <c r="F2035">
        <v>7.5438552889218702</v>
      </c>
      <c r="G2035">
        <v>7.3413290089899101</v>
      </c>
      <c r="H2035">
        <v>0.42332243485051901</v>
      </c>
      <c r="I2035">
        <v>0.178417304773062</v>
      </c>
      <c r="J2035">
        <v>0.385399764912632</v>
      </c>
      <c r="K2035">
        <v>28.171825571751501</v>
      </c>
      <c r="L2035">
        <v>7.7824721780363898E-2</v>
      </c>
      <c r="M2035">
        <v>0.81894124798312895</v>
      </c>
      <c r="N2035">
        <v>6.7161890664465602</v>
      </c>
      <c r="O2035">
        <v>43.231618625271103</v>
      </c>
      <c r="P2035">
        <v>8.0523525250515195</v>
      </c>
      <c r="Q2035">
        <v>2.5060926498762401</v>
      </c>
      <c r="R2035">
        <v>14.6478702071275</v>
      </c>
      <c r="S2035">
        <v>144.45450074954499</v>
      </c>
      <c r="T2035">
        <v>0</v>
      </c>
      <c r="U2035">
        <v>0</v>
      </c>
      <c r="V2035">
        <v>5.9192324443044004</v>
      </c>
      <c r="W2035">
        <v>99.254139542636096</v>
      </c>
    </row>
    <row r="2036" spans="1:23" x14ac:dyDescent="0.3">
      <c r="A2036" t="s">
        <v>383</v>
      </c>
      <c r="B2036" t="s">
        <v>18</v>
      </c>
      <c r="C2036" t="s">
        <v>29</v>
      </c>
      <c r="D2036" t="s">
        <v>337</v>
      </c>
      <c r="E2036" t="s">
        <v>73</v>
      </c>
      <c r="F2036">
        <v>8.2986715572460703</v>
      </c>
      <c r="G2036">
        <v>8.0905202073646105</v>
      </c>
      <c r="H2036">
        <v>0.50437683512442</v>
      </c>
      <c r="I2036">
        <v>0.19396782643209801</v>
      </c>
      <c r="J2036">
        <v>0.43912054026466102</v>
      </c>
      <c r="K2036">
        <v>30.633256741974499</v>
      </c>
      <c r="L2036">
        <v>5.4317004509307897E-2</v>
      </c>
      <c r="M2036">
        <v>0.95660813663569699</v>
      </c>
      <c r="N2036">
        <v>7.6036975812113203</v>
      </c>
      <c r="O2036">
        <v>50.0733980434537</v>
      </c>
      <c r="P2036">
        <v>8.6868539474837796</v>
      </c>
      <c r="Q2036">
        <v>2.7047123452797699</v>
      </c>
      <c r="R2036">
        <v>15.800691007996299</v>
      </c>
      <c r="S2036">
        <v>144.45450074954499</v>
      </c>
      <c r="T2036">
        <v>0</v>
      </c>
      <c r="U2036">
        <v>0</v>
      </c>
      <c r="V2036">
        <v>7.0317597915125303</v>
      </c>
      <c r="W2036">
        <v>110.681853333966</v>
      </c>
    </row>
    <row r="2037" spans="1:23" x14ac:dyDescent="0.3">
      <c r="A2037" t="s">
        <v>383</v>
      </c>
      <c r="B2037" t="s">
        <v>18</v>
      </c>
      <c r="C2037" t="s">
        <v>29</v>
      </c>
      <c r="D2037" t="s">
        <v>337</v>
      </c>
      <c r="E2037" t="s">
        <v>74</v>
      </c>
      <c r="F2037">
        <v>8.4621085283076596</v>
      </c>
      <c r="G2037">
        <v>8.2532112949975307</v>
      </c>
      <c r="H2037">
        <v>0.54606155650490396</v>
      </c>
      <c r="I2037">
        <v>0.195116324799504</v>
      </c>
      <c r="J2037">
        <v>0.45488951745439998</v>
      </c>
      <c r="K2037">
        <v>30.776334937780199</v>
      </c>
      <c r="L2037">
        <v>5.8955333417370998E-2</v>
      </c>
      <c r="M2037">
        <v>1.00190629900538</v>
      </c>
      <c r="N2037">
        <v>7.8215184154066497</v>
      </c>
      <c r="O2037">
        <v>52.177294780570797</v>
      </c>
      <c r="P2037">
        <v>8.6737460527389807</v>
      </c>
      <c r="Q2037">
        <v>2.7032869604092098</v>
      </c>
      <c r="R2037">
        <v>15.7736755324198</v>
      </c>
      <c r="S2037">
        <v>144.45450074954499</v>
      </c>
      <c r="T2037">
        <v>0</v>
      </c>
      <c r="U2037">
        <v>0</v>
      </c>
      <c r="V2037">
        <v>7.5945581435456901</v>
      </c>
      <c r="W2037">
        <v>112.753008315255</v>
      </c>
    </row>
    <row r="2038" spans="1:23" x14ac:dyDescent="0.3">
      <c r="A2038" t="s">
        <v>383</v>
      </c>
      <c r="B2038" t="s">
        <v>18</v>
      </c>
      <c r="C2038" t="s">
        <v>29</v>
      </c>
      <c r="D2038" t="s">
        <v>337</v>
      </c>
      <c r="E2038" t="s">
        <v>75</v>
      </c>
      <c r="F2038">
        <v>7.8760852139743998</v>
      </c>
      <c r="G2038">
        <v>7.6705838725569997</v>
      </c>
      <c r="H2038">
        <v>0.55584963508597995</v>
      </c>
      <c r="I2038">
        <v>0.18805368272072101</v>
      </c>
      <c r="J2038">
        <v>0.400450526673781</v>
      </c>
      <c r="K2038">
        <v>29.7285545239966</v>
      </c>
      <c r="L2038">
        <v>6.7137287964849801E-2</v>
      </c>
      <c r="M2038">
        <v>0.85036540855920895</v>
      </c>
      <c r="N2038">
        <v>7.0316554100912798</v>
      </c>
      <c r="O2038">
        <v>45.029449580847398</v>
      </c>
      <c r="P2038">
        <v>8.5216753116565105</v>
      </c>
      <c r="Q2038">
        <v>2.6500657821364602</v>
      </c>
      <c r="R2038">
        <v>15.5040980949342</v>
      </c>
      <c r="S2038">
        <v>144.45450074954499</v>
      </c>
      <c r="T2038">
        <v>0</v>
      </c>
      <c r="U2038">
        <v>0</v>
      </c>
      <c r="V2038">
        <v>7.74310332060276</v>
      </c>
      <c r="W2038">
        <v>104.287921229156</v>
      </c>
    </row>
    <row r="2039" spans="1:23" x14ac:dyDescent="0.3">
      <c r="A2039" t="s">
        <v>383</v>
      </c>
      <c r="B2039" t="s">
        <v>18</v>
      </c>
      <c r="C2039" t="s">
        <v>29</v>
      </c>
      <c r="D2039" t="s">
        <v>338</v>
      </c>
      <c r="E2039" t="s">
        <v>76</v>
      </c>
      <c r="F2039">
        <v>7.4122024313886801</v>
      </c>
      <c r="G2039">
        <v>7.1990645858162301</v>
      </c>
      <c r="H2039">
        <v>2.0041441495507999</v>
      </c>
      <c r="I2039">
        <v>0.23400024530584199</v>
      </c>
      <c r="J2039">
        <v>0.48021749017954002</v>
      </c>
      <c r="K2039">
        <v>28.581461216747599</v>
      </c>
      <c r="L2039">
        <v>0.21636754252024401</v>
      </c>
      <c r="M2039">
        <v>0.79253277078661699</v>
      </c>
      <c r="N2039">
        <v>6.6414156029807403</v>
      </c>
      <c r="O2039">
        <v>45.959843170049602</v>
      </c>
      <c r="P2039">
        <v>8.0567956934971008</v>
      </c>
      <c r="Q2039">
        <v>2.8978398137296999</v>
      </c>
      <c r="R2039">
        <v>14.138835298788299</v>
      </c>
      <c r="S2039">
        <v>137.68169084137801</v>
      </c>
      <c r="T2039">
        <v>0</v>
      </c>
      <c r="U2039">
        <v>0</v>
      </c>
      <c r="V2039">
        <v>9.1756257713244</v>
      </c>
      <c r="W2039">
        <v>96.783251199047001</v>
      </c>
    </row>
    <row r="2040" spans="1:23" x14ac:dyDescent="0.3">
      <c r="A2040" t="s">
        <v>383</v>
      </c>
      <c r="B2040" t="s">
        <v>18</v>
      </c>
      <c r="C2040" t="s">
        <v>29</v>
      </c>
      <c r="D2040" t="s">
        <v>338</v>
      </c>
      <c r="E2040" t="s">
        <v>77</v>
      </c>
      <c r="F2040">
        <v>8.1928397818662599</v>
      </c>
      <c r="G2040">
        <v>7.9830784238453401</v>
      </c>
      <c r="H2040">
        <v>1.35689133437976</v>
      </c>
      <c r="I2040">
        <v>0.22191192580222899</v>
      </c>
      <c r="J2040">
        <v>0.474035958640665</v>
      </c>
      <c r="K2040">
        <v>30.7360375386091</v>
      </c>
      <c r="L2040">
        <v>0.109212948432743</v>
      </c>
      <c r="M2040">
        <v>0.91212528099436796</v>
      </c>
      <c r="N2040">
        <v>7.3898057507951398</v>
      </c>
      <c r="O2040">
        <v>50.704172879825499</v>
      </c>
      <c r="P2040">
        <v>8.3772651035938406</v>
      </c>
      <c r="Q2040">
        <v>2.78345433872913</v>
      </c>
      <c r="R2040">
        <v>14.985397517729201</v>
      </c>
      <c r="S2040">
        <v>137.68169084137801</v>
      </c>
      <c r="T2040">
        <v>0</v>
      </c>
      <c r="U2040">
        <v>0</v>
      </c>
      <c r="V2040">
        <v>10.8929787308488</v>
      </c>
      <c r="W2040">
        <v>109.319452900852</v>
      </c>
    </row>
    <row r="2041" spans="1:23" x14ac:dyDescent="0.3">
      <c r="A2041" t="s">
        <v>383</v>
      </c>
      <c r="B2041" t="s">
        <v>18</v>
      </c>
      <c r="C2041" t="s">
        <v>29</v>
      </c>
      <c r="D2041" t="s">
        <v>338</v>
      </c>
      <c r="E2041" t="s">
        <v>78</v>
      </c>
      <c r="F2041">
        <v>8.3467562965939806</v>
      </c>
      <c r="G2041">
        <v>8.13952127456621</v>
      </c>
      <c r="H2041">
        <v>1.11076175291976</v>
      </c>
      <c r="I2041">
        <v>0.213279671870856</v>
      </c>
      <c r="J2041">
        <v>0.46550779073611598</v>
      </c>
      <c r="K2041">
        <v>30.633661787383598</v>
      </c>
      <c r="L2041">
        <v>9.8033644737867007E-2</v>
      </c>
      <c r="M2041">
        <v>0.93847125719562696</v>
      </c>
      <c r="N2041">
        <v>7.4789958671625802</v>
      </c>
      <c r="O2041">
        <v>51.375134106361301</v>
      </c>
      <c r="P2041">
        <v>8.2350482824494993</v>
      </c>
      <c r="Q2041">
        <v>2.6656884191403898</v>
      </c>
      <c r="R2041">
        <v>14.8183927286883</v>
      </c>
      <c r="S2041">
        <v>137.68169084137801</v>
      </c>
      <c r="T2041">
        <v>0</v>
      </c>
      <c r="U2041">
        <v>0</v>
      </c>
      <c r="V2041">
        <v>11.2511305410098</v>
      </c>
      <c r="W2041">
        <v>110.86694368897901</v>
      </c>
    </row>
    <row r="2042" spans="1:23" x14ac:dyDescent="0.3">
      <c r="A2042" t="s">
        <v>383</v>
      </c>
      <c r="B2042" t="s">
        <v>18</v>
      </c>
      <c r="C2042" t="s">
        <v>29</v>
      </c>
      <c r="D2042" t="s">
        <v>338</v>
      </c>
      <c r="E2042" t="s">
        <v>79</v>
      </c>
      <c r="F2042">
        <v>7.9428413684484198</v>
      </c>
      <c r="G2042">
        <v>7.7277957340586898</v>
      </c>
      <c r="H2042">
        <v>1.86326159990989</v>
      </c>
      <c r="I2042">
        <v>0.24087246016730399</v>
      </c>
      <c r="J2042">
        <v>0.48331220014344001</v>
      </c>
      <c r="K2042">
        <v>30.985612879401</v>
      </c>
      <c r="L2042">
        <v>0.17721199084119199</v>
      </c>
      <c r="M2042">
        <v>0.83035996153824299</v>
      </c>
      <c r="N2042">
        <v>7.0666954819097603</v>
      </c>
      <c r="O2042">
        <v>47.826055778300997</v>
      </c>
      <c r="P2042">
        <v>8.6790570789748092</v>
      </c>
      <c r="Q2042">
        <v>3.0183219292579699</v>
      </c>
      <c r="R2042">
        <v>15.3585244438174</v>
      </c>
      <c r="S2042">
        <v>137.68169084137801</v>
      </c>
      <c r="T2042">
        <v>0</v>
      </c>
      <c r="U2042">
        <v>0</v>
      </c>
      <c r="V2042">
        <v>10.744562637977801</v>
      </c>
      <c r="W2042">
        <v>104.85910770248999</v>
      </c>
    </row>
    <row r="2043" spans="1:23" x14ac:dyDescent="0.3">
      <c r="A2043" t="s">
        <v>383</v>
      </c>
      <c r="B2043" t="s">
        <v>18</v>
      </c>
      <c r="C2043" t="s">
        <v>29</v>
      </c>
      <c r="D2043" t="s">
        <v>339</v>
      </c>
      <c r="E2043" t="s">
        <v>80</v>
      </c>
      <c r="F2043">
        <v>7.9080713912232703</v>
      </c>
      <c r="G2043">
        <v>7.69209834533146</v>
      </c>
      <c r="H2043">
        <v>2.0870686434900199</v>
      </c>
      <c r="I2043">
        <v>0.25818392923230798</v>
      </c>
      <c r="J2043">
        <v>0.48824492317173601</v>
      </c>
      <c r="K2043">
        <v>30.244030165418401</v>
      </c>
      <c r="L2043">
        <v>0.19583531972196599</v>
      </c>
      <c r="M2043">
        <v>0.75222372751814304</v>
      </c>
      <c r="N2043">
        <v>6.4810229765288199</v>
      </c>
      <c r="O2043">
        <v>45.265330707325703</v>
      </c>
      <c r="P2043">
        <v>8.8035736539066392</v>
      </c>
      <c r="Q2043">
        <v>3.0003787151432402</v>
      </c>
      <c r="R2043">
        <v>15.6509479327257</v>
      </c>
      <c r="S2043">
        <v>133.88344679644001</v>
      </c>
      <c r="T2043">
        <v>0</v>
      </c>
      <c r="U2043">
        <v>0</v>
      </c>
      <c r="V2043">
        <v>11.426913326689499</v>
      </c>
      <c r="W2043">
        <v>104.361194473042</v>
      </c>
    </row>
    <row r="2044" spans="1:23" x14ac:dyDescent="0.3">
      <c r="A2044" t="s">
        <v>383</v>
      </c>
      <c r="B2044" t="s">
        <v>18</v>
      </c>
      <c r="C2044" t="s">
        <v>29</v>
      </c>
      <c r="D2044" t="s">
        <v>339</v>
      </c>
      <c r="E2044" t="s">
        <v>81</v>
      </c>
      <c r="F2044">
        <v>8.6593208811431399</v>
      </c>
      <c r="G2044">
        <v>8.4464133915721504</v>
      </c>
      <c r="H2044">
        <v>1.63459523496462</v>
      </c>
      <c r="I2044">
        <v>0.24694413244073901</v>
      </c>
      <c r="J2044">
        <v>0.48513741706265401</v>
      </c>
      <c r="K2044">
        <v>31.7927268270323</v>
      </c>
      <c r="L2044">
        <v>0.117544191027359</v>
      </c>
      <c r="M2044">
        <v>0.85934507481490596</v>
      </c>
      <c r="N2044">
        <v>7.0996678570517</v>
      </c>
      <c r="O2044">
        <v>49.658586378087101</v>
      </c>
      <c r="P2044">
        <v>8.9843627899313194</v>
      </c>
      <c r="Q2044">
        <v>2.86500320152467</v>
      </c>
      <c r="R2044">
        <v>16.216081999663501</v>
      </c>
      <c r="S2044">
        <v>133.88344679644001</v>
      </c>
      <c r="T2044">
        <v>0</v>
      </c>
      <c r="U2044">
        <v>0</v>
      </c>
      <c r="V2044">
        <v>14.4947256775434</v>
      </c>
      <c r="W2044">
        <v>115.282411078435</v>
      </c>
    </row>
    <row r="2045" spans="1:23" x14ac:dyDescent="0.3">
      <c r="A2045" t="s">
        <v>383</v>
      </c>
      <c r="B2045" t="s">
        <v>18</v>
      </c>
      <c r="C2045" t="s">
        <v>29</v>
      </c>
      <c r="D2045" t="s">
        <v>339</v>
      </c>
      <c r="E2045" t="s">
        <v>177</v>
      </c>
      <c r="F2045">
        <v>8.8215315492823301</v>
      </c>
      <c r="G2045">
        <v>8.6121589376906105</v>
      </c>
      <c r="H2045">
        <v>1.51330911176742</v>
      </c>
      <c r="I2045">
        <v>0.23448733592818599</v>
      </c>
      <c r="J2045">
        <v>0.476786456225119</v>
      </c>
      <c r="K2045">
        <v>31.3809834619423</v>
      </c>
      <c r="L2045">
        <v>9.3303987152231704E-2</v>
      </c>
      <c r="M2045">
        <v>0.90149059209959304</v>
      </c>
      <c r="N2045">
        <v>7.2405536548146099</v>
      </c>
      <c r="O2045">
        <v>51.136706530367903</v>
      </c>
      <c r="P2045">
        <v>8.72370315679348</v>
      </c>
      <c r="Q2045">
        <v>2.7043522402742601</v>
      </c>
      <c r="R2045">
        <v>15.8416519609529</v>
      </c>
      <c r="S2045">
        <v>133.88344679644001</v>
      </c>
      <c r="T2045">
        <v>0</v>
      </c>
      <c r="U2045">
        <v>0</v>
      </c>
      <c r="V2045">
        <v>16.972446856354502</v>
      </c>
      <c r="W2045">
        <v>117.170102378902</v>
      </c>
    </row>
    <row r="2046" spans="1:23" x14ac:dyDescent="0.3">
      <c r="A2046" t="s">
        <v>383</v>
      </c>
      <c r="B2046" t="s">
        <v>18</v>
      </c>
      <c r="C2046" t="s">
        <v>29</v>
      </c>
      <c r="D2046" t="s">
        <v>339</v>
      </c>
      <c r="E2046" t="s">
        <v>178</v>
      </c>
      <c r="F2046">
        <v>8.4640029044312595</v>
      </c>
      <c r="G2046">
        <v>8.2466311250832902</v>
      </c>
      <c r="H2046">
        <v>2.1149494896538399</v>
      </c>
      <c r="I2046">
        <v>0.26244434824484802</v>
      </c>
      <c r="J2046">
        <v>0.49787786666558898</v>
      </c>
      <c r="K2046">
        <v>31.979007967866899</v>
      </c>
      <c r="L2046">
        <v>0.17335734122415999</v>
      </c>
      <c r="M2046">
        <v>0.80659293754435402</v>
      </c>
      <c r="N2046">
        <v>6.8883307532868798</v>
      </c>
      <c r="O2046">
        <v>47.801931551126899</v>
      </c>
      <c r="P2046">
        <v>9.2096272549440599</v>
      </c>
      <c r="Q2046">
        <v>3.0498438063764102</v>
      </c>
      <c r="R2046">
        <v>16.482813629670002</v>
      </c>
      <c r="S2046">
        <v>133.88344679644001</v>
      </c>
      <c r="T2046">
        <v>0</v>
      </c>
      <c r="U2046">
        <v>0</v>
      </c>
      <c r="V2046">
        <v>15.316566850636001</v>
      </c>
      <c r="W2046">
        <v>111.864660748864</v>
      </c>
    </row>
    <row r="2047" spans="1:23" x14ac:dyDescent="0.3">
      <c r="A2047" t="s">
        <v>383</v>
      </c>
      <c r="B2047" t="s">
        <v>18</v>
      </c>
      <c r="C2047" t="s">
        <v>29</v>
      </c>
      <c r="D2047" t="s">
        <v>340</v>
      </c>
      <c r="E2047" t="s">
        <v>192</v>
      </c>
      <c r="F2047">
        <v>7.9823587850755997</v>
      </c>
      <c r="G2047">
        <v>7.7593275515675497</v>
      </c>
      <c r="H2047">
        <v>2.9331521648129399</v>
      </c>
      <c r="I2047">
        <v>0.29602755183263801</v>
      </c>
      <c r="J2047">
        <v>0.53942691251836705</v>
      </c>
      <c r="K2047">
        <v>30.4869625077846</v>
      </c>
      <c r="L2047">
        <v>0.249180723574663</v>
      </c>
      <c r="M2047">
        <v>0.78271793905358999</v>
      </c>
      <c r="N2047">
        <v>6.7623269022049</v>
      </c>
      <c r="O2047">
        <v>49.119655100770899</v>
      </c>
      <c r="P2047">
        <v>9.3165465960898395</v>
      </c>
      <c r="Q2047">
        <v>3.1550770646888102</v>
      </c>
      <c r="R2047">
        <v>16.586071318872602</v>
      </c>
      <c r="S2047">
        <v>129.47997872188299</v>
      </c>
      <c r="T2047">
        <v>0</v>
      </c>
      <c r="U2047">
        <v>0</v>
      </c>
      <c r="V2047">
        <v>18.850189341683301</v>
      </c>
      <c r="W2047">
        <v>104.968887406451</v>
      </c>
    </row>
    <row r="2048" spans="1:23" x14ac:dyDescent="0.3">
      <c r="A2048" t="s">
        <v>383</v>
      </c>
      <c r="B2048" t="s">
        <v>18</v>
      </c>
      <c r="C2048" t="s">
        <v>29</v>
      </c>
      <c r="D2048" t="s">
        <v>340</v>
      </c>
      <c r="E2048" t="s">
        <v>194</v>
      </c>
      <c r="F2048">
        <v>8.8633462606521594</v>
      </c>
      <c r="G2048">
        <v>8.6441625514825091</v>
      </c>
      <c r="H2048">
        <v>2.1441106493899502</v>
      </c>
      <c r="I2048">
        <v>0.28304147857234702</v>
      </c>
      <c r="J2048">
        <v>0.52491923664576001</v>
      </c>
      <c r="K2048">
        <v>32.906317532543603</v>
      </c>
      <c r="L2048">
        <v>0.11843747832589301</v>
      </c>
      <c r="M2048">
        <v>0.86830870869638699</v>
      </c>
      <c r="N2048">
        <v>7.3959417246889396</v>
      </c>
      <c r="O2048">
        <v>52.4812139506843</v>
      </c>
      <c r="P2048">
        <v>9.7608675263207196</v>
      </c>
      <c r="Q2048">
        <v>3.0010196380881502</v>
      </c>
      <c r="R2048">
        <v>17.753432078695099</v>
      </c>
      <c r="S2048">
        <v>129.47997872188299</v>
      </c>
      <c r="T2048">
        <v>0</v>
      </c>
      <c r="U2048">
        <v>0</v>
      </c>
      <c r="V2048">
        <v>21.3941736124162</v>
      </c>
      <c r="W2048">
        <v>118.115676984153</v>
      </c>
    </row>
    <row r="2049" spans="1:23" x14ac:dyDescent="0.3">
      <c r="A2049" t="s">
        <v>383</v>
      </c>
      <c r="B2049" t="s">
        <v>18</v>
      </c>
      <c r="C2049" t="s">
        <v>29</v>
      </c>
      <c r="D2049" t="s">
        <v>340</v>
      </c>
      <c r="E2049" t="s">
        <v>196</v>
      </c>
      <c r="F2049">
        <v>9.1249299756817308</v>
      </c>
      <c r="G2049">
        <v>8.9074520126402899</v>
      </c>
      <c r="H2049">
        <v>1.8049739310472599</v>
      </c>
      <c r="I2049">
        <v>0.27753625212149602</v>
      </c>
      <c r="J2049">
        <v>0.51610276812000599</v>
      </c>
      <c r="K2049">
        <v>33.452154602200601</v>
      </c>
      <c r="L2049">
        <v>8.2231023148368901E-2</v>
      </c>
      <c r="M2049">
        <v>0.890915263493403</v>
      </c>
      <c r="N2049">
        <v>7.5631739678491199</v>
      </c>
      <c r="O2049">
        <v>53.346288020232798</v>
      </c>
      <c r="P2049">
        <v>9.8341027771942002</v>
      </c>
      <c r="Q2049">
        <v>2.9347466548065499</v>
      </c>
      <c r="R2049">
        <v>17.996375070389799</v>
      </c>
      <c r="S2049">
        <v>129.47997872188299</v>
      </c>
      <c r="T2049">
        <v>0</v>
      </c>
      <c r="U2049">
        <v>0</v>
      </c>
      <c r="V2049">
        <v>20.876991807647201</v>
      </c>
      <c r="W2049">
        <v>121.54049992641001</v>
      </c>
    </row>
    <row r="2050" spans="1:23" x14ac:dyDescent="0.3">
      <c r="A2050" t="s">
        <v>383</v>
      </c>
      <c r="B2050" t="s">
        <v>18</v>
      </c>
      <c r="C2050" t="s">
        <v>29</v>
      </c>
      <c r="D2050" t="s">
        <v>340</v>
      </c>
      <c r="E2050" t="s">
        <v>198</v>
      </c>
      <c r="F2050">
        <v>8.6732236458001903</v>
      </c>
      <c r="G2050">
        <v>8.4457449277387795</v>
      </c>
      <c r="H2050">
        <v>2.9022103263682202</v>
      </c>
      <c r="I2050">
        <v>0.31284809769453797</v>
      </c>
      <c r="J2050">
        <v>0.53907119465965403</v>
      </c>
      <c r="K2050">
        <v>33.818124798083502</v>
      </c>
      <c r="L2050">
        <v>0.20853463921012799</v>
      </c>
      <c r="M2050">
        <v>0.79964835982299098</v>
      </c>
      <c r="N2050">
        <v>7.1786728409901901</v>
      </c>
      <c r="O2050">
        <v>50.171344307503098</v>
      </c>
      <c r="P2050">
        <v>10.309145168767801</v>
      </c>
      <c r="Q2050">
        <v>3.3453705059706502</v>
      </c>
      <c r="R2050">
        <v>18.533169356792101</v>
      </c>
      <c r="S2050">
        <v>129.47997872188299</v>
      </c>
      <c r="T2050">
        <v>0</v>
      </c>
      <c r="U2050">
        <v>0</v>
      </c>
      <c r="V2050">
        <v>22.794280615800201</v>
      </c>
      <c r="W2050">
        <v>114.672318206966</v>
      </c>
    </row>
    <row r="2051" spans="1:23" x14ac:dyDescent="0.3">
      <c r="A2051" t="s">
        <v>383</v>
      </c>
      <c r="B2051" t="s">
        <v>18</v>
      </c>
      <c r="C2051" t="s">
        <v>29</v>
      </c>
      <c r="D2051" t="s">
        <v>341</v>
      </c>
      <c r="E2051" t="s">
        <v>199</v>
      </c>
      <c r="F2051">
        <v>7.6247773176568598</v>
      </c>
      <c r="G2051">
        <v>7.4262681983687902</v>
      </c>
      <c r="H2051">
        <v>3.0204540850782799</v>
      </c>
      <c r="I2051">
        <v>0.30165702388915</v>
      </c>
      <c r="J2051">
        <v>0.50518698321255895</v>
      </c>
      <c r="K2051">
        <v>28.463590624080201</v>
      </c>
      <c r="L2051">
        <v>0.235286008207539</v>
      </c>
      <c r="M2051">
        <v>0.71163803583507101</v>
      </c>
      <c r="N2051">
        <v>6.2988758249397501</v>
      </c>
      <c r="O2051">
        <v>46.126677503013099</v>
      </c>
      <c r="P2051">
        <v>9.2052600085952694</v>
      </c>
      <c r="Q2051">
        <v>3.0812141157066701</v>
      </c>
      <c r="R2051">
        <v>16.4334962258852</v>
      </c>
      <c r="S2051">
        <v>104.424772427487</v>
      </c>
      <c r="T2051">
        <v>0</v>
      </c>
      <c r="U2051">
        <v>0</v>
      </c>
      <c r="V2051">
        <v>20.825649265091698</v>
      </c>
      <c r="W2051">
        <v>100.27274451394599</v>
      </c>
    </row>
    <row r="2052" spans="1:23" x14ac:dyDescent="0.3">
      <c r="A2052" t="s">
        <v>383</v>
      </c>
      <c r="B2052" t="s">
        <v>18</v>
      </c>
      <c r="C2052" t="s">
        <v>29</v>
      </c>
      <c r="D2052" t="s">
        <v>341</v>
      </c>
      <c r="E2052" t="s">
        <v>203</v>
      </c>
      <c r="F2052">
        <v>8.4853752661782096</v>
      </c>
      <c r="G2052">
        <v>8.2892257779939804</v>
      </c>
      <c r="H2052">
        <v>2.2912906970376699</v>
      </c>
      <c r="I2052">
        <v>0.29234083609066602</v>
      </c>
      <c r="J2052">
        <v>0.50908550688286902</v>
      </c>
      <c r="K2052">
        <v>30.587149409507401</v>
      </c>
      <c r="L2052">
        <v>0.118071577693244</v>
      </c>
      <c r="M2052">
        <v>0.80100606135612396</v>
      </c>
      <c r="N2052">
        <v>6.9458079515166897</v>
      </c>
      <c r="O2052">
        <v>50.197456370553702</v>
      </c>
      <c r="P2052">
        <v>9.6172245452299094</v>
      </c>
      <c r="Q2052">
        <v>2.9510863716314599</v>
      </c>
      <c r="R2052">
        <v>17.500216368526601</v>
      </c>
      <c r="S2052">
        <v>104.424772427487</v>
      </c>
      <c r="T2052">
        <v>0</v>
      </c>
      <c r="U2052">
        <v>0</v>
      </c>
      <c r="V2052">
        <v>22.5461842289751</v>
      </c>
      <c r="W2052">
        <v>113.1221721558</v>
      </c>
    </row>
    <row r="2053" spans="1:23" x14ac:dyDescent="0.3">
      <c r="A2053" t="s">
        <v>383</v>
      </c>
      <c r="B2053" t="s">
        <v>18</v>
      </c>
      <c r="C2053" t="s">
        <v>29</v>
      </c>
      <c r="D2053" t="s">
        <v>341</v>
      </c>
      <c r="E2053" t="s">
        <v>207</v>
      </c>
      <c r="F2053">
        <v>8.6133232539437898</v>
      </c>
      <c r="G2053">
        <v>8.4208154132926598</v>
      </c>
      <c r="H2053">
        <v>2.0240117800438302</v>
      </c>
      <c r="I2053">
        <v>0.27980846653549801</v>
      </c>
      <c r="J2053">
        <v>0.49763659256186799</v>
      </c>
      <c r="K2053">
        <v>30.365019689521201</v>
      </c>
      <c r="L2053">
        <v>7.8762245105812506E-2</v>
      </c>
      <c r="M2053">
        <v>0.819003303898863</v>
      </c>
      <c r="N2053">
        <v>7.0196953874558998</v>
      </c>
      <c r="O2053">
        <v>50.767868252910503</v>
      </c>
      <c r="P2053">
        <v>9.4369078670315396</v>
      </c>
      <c r="Q2053">
        <v>2.80683416959678</v>
      </c>
      <c r="R2053">
        <v>17.282054570402401</v>
      </c>
      <c r="S2053">
        <v>104.424772427487</v>
      </c>
      <c r="T2053">
        <v>0</v>
      </c>
      <c r="U2053">
        <v>0</v>
      </c>
      <c r="V2053">
        <v>23.305829098937298</v>
      </c>
      <c r="W2053">
        <v>114.733865104161</v>
      </c>
    </row>
    <row r="2054" spans="1:23" x14ac:dyDescent="0.3">
      <c r="A2054" t="s">
        <v>383</v>
      </c>
      <c r="B2054" t="s">
        <v>18</v>
      </c>
      <c r="C2054" t="s">
        <v>29</v>
      </c>
      <c r="D2054" t="s">
        <v>341</v>
      </c>
      <c r="E2054" t="s">
        <v>209</v>
      </c>
      <c r="F2054">
        <v>8.0995321662382693</v>
      </c>
      <c r="G2054">
        <v>7.8994476559905804</v>
      </c>
      <c r="H2054">
        <v>3.0702539979841998</v>
      </c>
      <c r="I2054">
        <v>0.30746246130455102</v>
      </c>
      <c r="J2054">
        <v>0.50650662766027799</v>
      </c>
      <c r="K2054">
        <v>30.1568413751294</v>
      </c>
      <c r="L2054">
        <v>0.19629585058968901</v>
      </c>
      <c r="M2054">
        <v>0.73928529119449204</v>
      </c>
      <c r="N2054">
        <v>6.6226854346016397</v>
      </c>
      <c r="O2054">
        <v>47.656422364087298</v>
      </c>
      <c r="P2054">
        <v>9.6829110404490795</v>
      </c>
      <c r="Q2054">
        <v>3.1313405908793701</v>
      </c>
      <c r="R2054">
        <v>17.421761431375099</v>
      </c>
      <c r="S2054">
        <v>104.424772427487</v>
      </c>
      <c r="T2054">
        <v>0</v>
      </c>
      <c r="U2054">
        <v>0</v>
      </c>
      <c r="V2054">
        <v>25.5518659280892</v>
      </c>
      <c r="W2054">
        <v>107.041869868636</v>
      </c>
    </row>
    <row r="2055" spans="1:23" x14ac:dyDescent="0.3">
      <c r="A2055" t="s">
        <v>383</v>
      </c>
      <c r="B2055" t="s">
        <v>18</v>
      </c>
      <c r="C2055" t="s">
        <v>29</v>
      </c>
      <c r="D2055" t="s">
        <v>342</v>
      </c>
      <c r="E2055" t="s">
        <v>249</v>
      </c>
      <c r="F2055">
        <v>7.19642748689611</v>
      </c>
      <c r="G2055">
        <v>7.0189892183135401</v>
      </c>
      <c r="H2055">
        <v>2.9739018680660898</v>
      </c>
      <c r="I2055">
        <v>0.29883964912948202</v>
      </c>
      <c r="J2055">
        <v>0.48685326643706101</v>
      </c>
      <c r="K2055">
        <v>25.747833957870199</v>
      </c>
      <c r="L2055">
        <v>0.237155663953768</v>
      </c>
      <c r="M2055">
        <v>0.67436986367713803</v>
      </c>
      <c r="N2055">
        <v>6.0029105684741904</v>
      </c>
      <c r="O2055">
        <v>44.623558031651697</v>
      </c>
      <c r="P2055">
        <v>8.8224976787693201</v>
      </c>
      <c r="Q2055">
        <v>2.92267435065299</v>
      </c>
      <c r="R2055">
        <v>15.7900269039104</v>
      </c>
      <c r="S2055">
        <v>84.613870103013994</v>
      </c>
      <c r="T2055">
        <v>0</v>
      </c>
      <c r="U2055">
        <v>0</v>
      </c>
      <c r="V2055">
        <v>20.793793611580501</v>
      </c>
      <c r="W2055">
        <v>94.689053963139898</v>
      </c>
    </row>
    <row r="2056" spans="1:23" x14ac:dyDescent="0.3">
      <c r="A2056" t="s">
        <v>383</v>
      </c>
      <c r="B2056" t="s">
        <v>18</v>
      </c>
      <c r="C2056" t="s">
        <v>29</v>
      </c>
      <c r="D2056" t="s">
        <v>342</v>
      </c>
      <c r="E2056" t="s">
        <v>259</v>
      </c>
      <c r="F2056">
        <v>8.1659755854374492</v>
      </c>
      <c r="G2056">
        <v>7.9882054033861998</v>
      </c>
      <c r="H2056">
        <v>2.4822833398843098</v>
      </c>
      <c r="I2056">
        <v>0.29887558424490901</v>
      </c>
      <c r="J2056">
        <v>0.49836721869064399</v>
      </c>
      <c r="K2056">
        <v>28.4679185873348</v>
      </c>
      <c r="L2056">
        <v>0.122068741007395</v>
      </c>
      <c r="M2056">
        <v>0.75868658952779</v>
      </c>
      <c r="N2056">
        <v>6.6907181755808596</v>
      </c>
      <c r="O2056">
        <v>48.610328614727003</v>
      </c>
      <c r="P2056">
        <v>9.5259132813049003</v>
      </c>
      <c r="Q2056">
        <v>2.8776978411433398</v>
      </c>
      <c r="R2056">
        <v>17.392599011485402</v>
      </c>
      <c r="S2056">
        <v>84.613870103013994</v>
      </c>
      <c r="T2056">
        <v>0</v>
      </c>
      <c r="U2056">
        <v>0</v>
      </c>
      <c r="V2056">
        <v>25.416112151659899</v>
      </c>
      <c r="W2056">
        <v>109.006657192254</v>
      </c>
    </row>
    <row r="2057" spans="1:23" x14ac:dyDescent="0.3">
      <c r="A2057" t="s">
        <v>383</v>
      </c>
      <c r="B2057" t="s">
        <v>18</v>
      </c>
      <c r="C2057" t="s">
        <v>29</v>
      </c>
      <c r="D2057" t="s">
        <v>342</v>
      </c>
      <c r="E2057" t="s">
        <v>260</v>
      </c>
      <c r="F2057">
        <v>8.4296526965611793</v>
      </c>
      <c r="G2057">
        <v>8.2546559039515692</v>
      </c>
      <c r="H2057">
        <v>2.0358094275018201</v>
      </c>
      <c r="I2057">
        <v>0.28824282053096101</v>
      </c>
      <c r="J2057">
        <v>0.49994910949639498</v>
      </c>
      <c r="K2057">
        <v>28.460804991691202</v>
      </c>
      <c r="L2057">
        <v>8.2519344418506599E-2</v>
      </c>
      <c r="M2057">
        <v>0.79952110459787595</v>
      </c>
      <c r="N2057">
        <v>6.8922557727359104</v>
      </c>
      <c r="O2057">
        <v>50.547299810378398</v>
      </c>
      <c r="P2057">
        <v>9.3930676847040999</v>
      </c>
      <c r="Q2057">
        <v>2.7512376075014302</v>
      </c>
      <c r="R2057">
        <v>17.256887952970398</v>
      </c>
      <c r="S2057">
        <v>84.613870103013994</v>
      </c>
      <c r="T2057">
        <v>0</v>
      </c>
      <c r="U2057">
        <v>0</v>
      </c>
      <c r="V2057">
        <v>23.551163176498001</v>
      </c>
      <c r="W2057">
        <v>112.498820223862</v>
      </c>
    </row>
    <row r="2058" spans="1:23" x14ac:dyDescent="0.3">
      <c r="A2058" t="s">
        <v>383</v>
      </c>
      <c r="B2058" t="s">
        <v>18</v>
      </c>
      <c r="C2058" t="s">
        <v>29</v>
      </c>
      <c r="D2058" t="s">
        <v>342</v>
      </c>
      <c r="E2058" t="s">
        <v>265</v>
      </c>
      <c r="F2058">
        <v>7.7882075747154804</v>
      </c>
      <c r="G2058">
        <v>7.6076064406709403</v>
      </c>
      <c r="H2058">
        <v>2.9608985794856899</v>
      </c>
      <c r="I2058">
        <v>0.30893852252199699</v>
      </c>
      <c r="J2058">
        <v>0.50423412404281298</v>
      </c>
      <c r="K2058">
        <v>27.689888862153801</v>
      </c>
      <c r="L2058">
        <v>0.199275251147817</v>
      </c>
      <c r="M2058">
        <v>0.72207812871156896</v>
      </c>
      <c r="N2058">
        <v>6.4355743336521396</v>
      </c>
      <c r="O2058">
        <v>47.208541414709003</v>
      </c>
      <c r="P2058">
        <v>9.4089470025183601</v>
      </c>
      <c r="Q2058">
        <v>3.0046210138460498</v>
      </c>
      <c r="R2058">
        <v>16.978447040403999</v>
      </c>
      <c r="S2058">
        <v>84.613870103013994</v>
      </c>
      <c r="T2058">
        <v>0</v>
      </c>
      <c r="U2058">
        <v>0</v>
      </c>
      <c r="V2058">
        <v>24.505293611825302</v>
      </c>
      <c r="W2058">
        <v>103.070068438679</v>
      </c>
    </row>
    <row r="2059" spans="1:23" x14ac:dyDescent="0.3">
      <c r="A2059" t="s">
        <v>383</v>
      </c>
      <c r="B2059" t="s">
        <v>18</v>
      </c>
      <c r="C2059" t="s">
        <v>29</v>
      </c>
      <c r="D2059" t="s">
        <v>343</v>
      </c>
      <c r="E2059" t="s">
        <v>266</v>
      </c>
      <c r="F2059">
        <v>6.6670264166174604</v>
      </c>
      <c r="G2059">
        <v>6.5259039848335201</v>
      </c>
      <c r="H2059">
        <v>2.0920139261303401</v>
      </c>
      <c r="I2059">
        <v>0.25299776062871798</v>
      </c>
      <c r="J2059">
        <v>0.40185479038102301</v>
      </c>
      <c r="K2059">
        <v>21.237607049705002</v>
      </c>
      <c r="L2059">
        <v>0.14453685623628701</v>
      </c>
      <c r="M2059">
        <v>0.58905509912182497</v>
      </c>
      <c r="N2059">
        <v>5.5145376900394103</v>
      </c>
      <c r="O2059">
        <v>40.281772727459597</v>
      </c>
      <c r="P2059">
        <v>7.4082840353886503</v>
      </c>
      <c r="Q2059">
        <v>2.3949720201953602</v>
      </c>
      <c r="R2059">
        <v>13.3322154446267</v>
      </c>
      <c r="S2059">
        <v>62.826091086668299</v>
      </c>
      <c r="T2059">
        <v>0</v>
      </c>
      <c r="U2059">
        <v>0</v>
      </c>
      <c r="V2059">
        <v>17.726669500976801</v>
      </c>
      <c r="W2059">
        <v>88.716770157418196</v>
      </c>
    </row>
    <row r="2060" spans="1:23" x14ac:dyDescent="0.3">
      <c r="A2060" t="s">
        <v>383</v>
      </c>
      <c r="B2060" t="s">
        <v>18</v>
      </c>
      <c r="C2060" t="s">
        <v>29</v>
      </c>
      <c r="D2060" t="s">
        <v>343</v>
      </c>
      <c r="E2060" t="s">
        <v>267</v>
      </c>
      <c r="F2060">
        <v>7.60007168600852</v>
      </c>
      <c r="G2060">
        <v>7.4550884041121197</v>
      </c>
      <c r="H2060">
        <v>1.9238737689425101</v>
      </c>
      <c r="I2060">
        <v>0.26467801878290198</v>
      </c>
      <c r="J2060">
        <v>0.42919699400949801</v>
      </c>
      <c r="K2060">
        <v>23.684960534586999</v>
      </c>
      <c r="L2060">
        <v>7.6684184313081799E-2</v>
      </c>
      <c r="M2060">
        <v>0.67338873917515996</v>
      </c>
      <c r="N2060">
        <v>6.2372322554975197</v>
      </c>
      <c r="O2060">
        <v>45.201356403550001</v>
      </c>
      <c r="P2060">
        <v>8.1283640426297108</v>
      </c>
      <c r="Q2060">
        <v>2.47276526319621</v>
      </c>
      <c r="R2060">
        <v>14.819690791831</v>
      </c>
      <c r="S2060">
        <v>62.826091086668299</v>
      </c>
      <c r="T2060">
        <v>0</v>
      </c>
      <c r="U2060">
        <v>0</v>
      </c>
      <c r="V2060">
        <v>21.6868288649768</v>
      </c>
      <c r="W2060">
        <v>102.183252136639</v>
      </c>
    </row>
    <row r="2061" spans="1:23" x14ac:dyDescent="0.3">
      <c r="A2061" t="s">
        <v>383</v>
      </c>
      <c r="B2061" t="s">
        <v>18</v>
      </c>
      <c r="C2061" t="s">
        <v>29</v>
      </c>
      <c r="D2061" t="s">
        <v>343</v>
      </c>
      <c r="E2061" t="s">
        <v>268</v>
      </c>
      <c r="F2061">
        <v>7.85069573683207</v>
      </c>
      <c r="G2061">
        <v>7.7069113353251799</v>
      </c>
      <c r="H2061">
        <v>1.6362449779036901</v>
      </c>
      <c r="I2061">
        <v>0.25929718433990301</v>
      </c>
      <c r="J2061">
        <v>0.43730559179106898</v>
      </c>
      <c r="K2061">
        <v>23.751563457027999</v>
      </c>
      <c r="L2061">
        <v>5.3182214562706998E-2</v>
      </c>
      <c r="M2061">
        <v>0.713257919205738</v>
      </c>
      <c r="N2061">
        <v>6.4492610389451697</v>
      </c>
      <c r="O2061">
        <v>47.478319689643001</v>
      </c>
      <c r="P2061">
        <v>8.0566128704669406</v>
      </c>
      <c r="Q2061">
        <v>2.4044881456165101</v>
      </c>
      <c r="R2061">
        <v>14.7464039122477</v>
      </c>
      <c r="S2061">
        <v>62.826091086668299</v>
      </c>
      <c r="T2061">
        <v>0</v>
      </c>
      <c r="U2061">
        <v>0</v>
      </c>
      <c r="V2061">
        <v>20.0810198015655</v>
      </c>
      <c r="W2061">
        <v>105.54281466074001</v>
      </c>
    </row>
    <row r="2062" spans="1:23" x14ac:dyDescent="0.3">
      <c r="A2062" t="s">
        <v>383</v>
      </c>
      <c r="B2062" t="s">
        <v>18</v>
      </c>
      <c r="C2062" t="s">
        <v>29</v>
      </c>
      <c r="D2062" t="s">
        <v>343</v>
      </c>
      <c r="E2062" t="s">
        <v>270</v>
      </c>
      <c r="F2062">
        <v>7.2273373559665801</v>
      </c>
      <c r="G2062">
        <v>7.0821220877500197</v>
      </c>
      <c r="H2062">
        <v>2.16559918846324</v>
      </c>
      <c r="I2062">
        <v>0.26619812240568602</v>
      </c>
      <c r="J2062">
        <v>0.42309552472807499</v>
      </c>
      <c r="K2062">
        <v>22.918545131798201</v>
      </c>
      <c r="L2062">
        <v>0.12228326826737999</v>
      </c>
      <c r="M2062">
        <v>0.63484141676754802</v>
      </c>
      <c r="N2062">
        <v>5.9486479953385096</v>
      </c>
      <c r="O2062">
        <v>43.1191559612476</v>
      </c>
      <c r="P2062">
        <v>7.9527000290799803</v>
      </c>
      <c r="Q2062">
        <v>2.5081410185069299</v>
      </c>
      <c r="R2062">
        <v>14.3896092346335</v>
      </c>
      <c r="S2062">
        <v>62.826091086668299</v>
      </c>
      <c r="T2062">
        <v>0</v>
      </c>
      <c r="U2062">
        <v>0</v>
      </c>
      <c r="V2062">
        <v>20.878943805145401</v>
      </c>
      <c r="W2062">
        <v>96.574570635531998</v>
      </c>
    </row>
    <row r="2063" spans="1:23" x14ac:dyDescent="0.3">
      <c r="A2063" t="s">
        <v>383</v>
      </c>
      <c r="B2063" t="s">
        <v>18</v>
      </c>
      <c r="C2063" t="s">
        <v>29</v>
      </c>
      <c r="D2063" t="s">
        <v>344</v>
      </c>
      <c r="E2063" t="s">
        <v>273</v>
      </c>
      <c r="F2063">
        <v>6.5141256172084701</v>
      </c>
      <c r="G2063">
        <v>6.3832362699331302</v>
      </c>
      <c r="H2063">
        <v>2.2796164497226798</v>
      </c>
      <c r="I2063">
        <v>0.25268063908034599</v>
      </c>
      <c r="J2063">
        <v>0.39825195234358501</v>
      </c>
      <c r="K2063">
        <v>19.788379098387299</v>
      </c>
      <c r="L2063">
        <v>0.138672028387749</v>
      </c>
      <c r="M2063">
        <v>0.56807282543436399</v>
      </c>
      <c r="N2063">
        <v>5.5718128762043904</v>
      </c>
      <c r="O2063">
        <v>40.518896730214699</v>
      </c>
      <c r="P2063">
        <v>7.2944884057692896</v>
      </c>
      <c r="Q2063">
        <v>2.3299852288571699</v>
      </c>
      <c r="R2063">
        <v>13.1636696233771</v>
      </c>
      <c r="S2063">
        <v>52.777923253427801</v>
      </c>
      <c r="T2063">
        <v>0</v>
      </c>
      <c r="U2063">
        <v>0</v>
      </c>
      <c r="V2063">
        <v>20.488819963100099</v>
      </c>
      <c r="W2063">
        <v>86.791228824336301</v>
      </c>
    </row>
    <row r="2064" spans="1:23" x14ac:dyDescent="0.3">
      <c r="A2064" t="s">
        <v>383</v>
      </c>
      <c r="B2064" t="s">
        <v>18</v>
      </c>
      <c r="C2064" t="s">
        <v>29</v>
      </c>
      <c r="D2064" t="s">
        <v>344</v>
      </c>
      <c r="E2064" t="s">
        <v>275</v>
      </c>
      <c r="F2064">
        <v>6.6405759766534098</v>
      </c>
      <c r="G2064">
        <v>6.51469070113155</v>
      </c>
      <c r="H2064">
        <v>1.8172040515772001</v>
      </c>
      <c r="I2064">
        <v>0.23551454330746199</v>
      </c>
      <c r="J2064">
        <v>0.38199993899875601</v>
      </c>
      <c r="K2064">
        <v>19.5315250436688</v>
      </c>
      <c r="L2064">
        <v>7.3999760934377407E-2</v>
      </c>
      <c r="M2064">
        <v>0.58447803987803404</v>
      </c>
      <c r="N2064">
        <v>5.6417137198234002</v>
      </c>
      <c r="O2064">
        <v>41.067694472230002</v>
      </c>
      <c r="P2064">
        <v>7.0800265107774196</v>
      </c>
      <c r="Q2064">
        <v>2.1385155512757499</v>
      </c>
      <c r="R2064">
        <v>12.928739163147201</v>
      </c>
      <c r="S2064">
        <v>52.777923253427801</v>
      </c>
      <c r="T2064">
        <v>0</v>
      </c>
      <c r="U2064">
        <v>0</v>
      </c>
      <c r="V2064">
        <v>20.294436778424298</v>
      </c>
      <c r="W2064">
        <v>89.181075881330102</v>
      </c>
    </row>
    <row r="2065" spans="1:23" x14ac:dyDescent="0.3">
      <c r="A2065" t="s">
        <v>383</v>
      </c>
      <c r="B2065" t="s">
        <v>18</v>
      </c>
      <c r="C2065" t="s">
        <v>29</v>
      </c>
      <c r="D2065" t="s">
        <v>344</v>
      </c>
      <c r="E2065" t="s">
        <v>276</v>
      </c>
      <c r="F2065">
        <v>7.3087283358869897</v>
      </c>
      <c r="G2065">
        <v>7.18009544778623</v>
      </c>
      <c r="H2065">
        <v>1.6359021334794099</v>
      </c>
      <c r="I2065">
        <v>0.242614398392868</v>
      </c>
      <c r="J2065">
        <v>0.41293390261544299</v>
      </c>
      <c r="K2065">
        <v>20.681332968217699</v>
      </c>
      <c r="L2065">
        <v>5.5237720853727801E-2</v>
      </c>
      <c r="M2065">
        <v>0.66295834446027002</v>
      </c>
      <c r="N2065">
        <v>6.2185630573950101</v>
      </c>
      <c r="O2065">
        <v>46.222680582395</v>
      </c>
      <c r="P2065">
        <v>7.3891694823751104</v>
      </c>
      <c r="Q2065">
        <v>2.18116252144846</v>
      </c>
      <c r="R2065">
        <v>13.5561293388383</v>
      </c>
      <c r="S2065">
        <v>52.777923253427801</v>
      </c>
      <c r="T2065">
        <v>0</v>
      </c>
      <c r="U2065">
        <v>0</v>
      </c>
      <c r="V2065">
        <v>20.125135624147401</v>
      </c>
      <c r="W2065">
        <v>98.279966100129897</v>
      </c>
    </row>
    <row r="2066" spans="1:23" x14ac:dyDescent="0.3">
      <c r="A2066" t="s">
        <v>383</v>
      </c>
      <c r="B2066" t="s">
        <v>18</v>
      </c>
      <c r="C2066" t="s">
        <v>29</v>
      </c>
      <c r="D2066" t="s">
        <v>344</v>
      </c>
      <c r="E2066" t="s">
        <v>278</v>
      </c>
      <c r="F2066">
        <v>6.7522678065038102</v>
      </c>
      <c r="G2066">
        <v>6.6187433646626603</v>
      </c>
      <c r="H2066">
        <v>1.8179162822925301</v>
      </c>
      <c r="I2066">
        <v>0.26303167026966801</v>
      </c>
      <c r="J2066">
        <v>0.39439735593826702</v>
      </c>
      <c r="K2066">
        <v>20.997140672564999</v>
      </c>
      <c r="L2066">
        <v>0.117476934724214</v>
      </c>
      <c r="M2066">
        <v>0.56015206891326297</v>
      </c>
      <c r="N2066">
        <v>5.7020153612686304</v>
      </c>
      <c r="O2066">
        <v>40.013197004771499</v>
      </c>
      <c r="P2066">
        <v>7.7683083948437304</v>
      </c>
      <c r="Q2066">
        <v>2.4180328902405801</v>
      </c>
      <c r="R2066">
        <v>14.096832466293201</v>
      </c>
      <c r="S2066">
        <v>52.777923253427801</v>
      </c>
      <c r="T2066">
        <v>0</v>
      </c>
      <c r="U2066">
        <v>0</v>
      </c>
      <c r="V2066">
        <v>16.222596104530702</v>
      </c>
      <c r="W2066">
        <v>90.190593818383206</v>
      </c>
    </row>
    <row r="2067" spans="1:23" x14ac:dyDescent="0.3">
      <c r="A2067" t="s">
        <v>383</v>
      </c>
      <c r="B2067" t="s">
        <v>18</v>
      </c>
      <c r="C2067" t="s">
        <v>29</v>
      </c>
      <c r="D2067" t="s">
        <v>345</v>
      </c>
      <c r="E2067" t="s">
        <v>279</v>
      </c>
      <c r="F2067">
        <v>6.0259615942607896</v>
      </c>
      <c r="G2067">
        <v>5.9120064048244201</v>
      </c>
      <c r="H2067">
        <v>2.0562393152041598</v>
      </c>
      <c r="I2067">
        <v>0.23115825818862001</v>
      </c>
      <c r="J2067">
        <v>0.356356834386586</v>
      </c>
      <c r="K2067">
        <v>16.995888854259999</v>
      </c>
      <c r="L2067">
        <v>0.13763790823819</v>
      </c>
      <c r="M2067">
        <v>0.520633382527804</v>
      </c>
      <c r="N2067">
        <v>5.1826924635558704</v>
      </c>
      <c r="O2067">
        <v>37.2431998765176</v>
      </c>
      <c r="P2067">
        <v>6.6479661918034996</v>
      </c>
      <c r="Q2067">
        <v>2.11357518815496</v>
      </c>
      <c r="R2067">
        <v>12.004626881168701</v>
      </c>
      <c r="S2067">
        <v>42.7202596535599</v>
      </c>
      <c r="T2067">
        <v>0</v>
      </c>
      <c r="U2067">
        <v>0</v>
      </c>
      <c r="V2067">
        <v>17.471403850704402</v>
      </c>
      <c r="W2067">
        <v>80.268090547422602</v>
      </c>
    </row>
    <row r="2068" spans="1:23" x14ac:dyDescent="0.3">
      <c r="A2068" t="s">
        <v>383</v>
      </c>
      <c r="B2068" t="s">
        <v>18</v>
      </c>
      <c r="C2068" t="s">
        <v>29</v>
      </c>
      <c r="D2068" t="s">
        <v>345</v>
      </c>
      <c r="E2068" t="s">
        <v>280</v>
      </c>
      <c r="F2068">
        <v>7.0563740863932498</v>
      </c>
      <c r="G2068">
        <v>6.9379641394658904</v>
      </c>
      <c r="H2068">
        <v>1.62852487318164</v>
      </c>
      <c r="I2068">
        <v>0.244686850957474</v>
      </c>
      <c r="J2068">
        <v>0.387416848931046</v>
      </c>
      <c r="K2068">
        <v>19.254424510821401</v>
      </c>
      <c r="L2068">
        <v>7.51288214116487E-2</v>
      </c>
      <c r="M2068">
        <v>0.61295609704516596</v>
      </c>
      <c r="N2068">
        <v>6.0075995390890604</v>
      </c>
      <c r="O2068">
        <v>43.008173734059802</v>
      </c>
      <c r="P2068">
        <v>7.3994213605072803</v>
      </c>
      <c r="Q2068">
        <v>2.1946347611471899</v>
      </c>
      <c r="R2068">
        <v>13.556604140602801</v>
      </c>
      <c r="S2068">
        <v>42.7202596535599</v>
      </c>
      <c r="T2068">
        <v>0</v>
      </c>
      <c r="U2068">
        <v>0</v>
      </c>
      <c r="V2068">
        <v>17.754799404254801</v>
      </c>
      <c r="W2068">
        <v>95.063207945944598</v>
      </c>
    </row>
    <row r="2069" spans="1:23" x14ac:dyDescent="0.3">
      <c r="A2069" t="s">
        <v>383</v>
      </c>
      <c r="B2069" t="s">
        <v>18</v>
      </c>
      <c r="C2069" t="s">
        <v>29</v>
      </c>
      <c r="D2069" t="s">
        <v>345</v>
      </c>
      <c r="E2069" t="s">
        <v>282</v>
      </c>
      <c r="F2069">
        <v>7.35820262689976</v>
      </c>
      <c r="G2069">
        <v>7.24222542130068</v>
      </c>
      <c r="H2069">
        <v>1.66624583803285</v>
      </c>
      <c r="I2069">
        <v>0.23419439136746001</v>
      </c>
      <c r="J2069">
        <v>0.39983686546941599</v>
      </c>
      <c r="K2069">
        <v>18.943032895827798</v>
      </c>
      <c r="L2069">
        <v>5.5642582486796703E-2</v>
      </c>
      <c r="M2069">
        <v>0.67031864487396098</v>
      </c>
      <c r="N2069">
        <v>6.2637415753365104</v>
      </c>
      <c r="O2069">
        <v>46.543260576848198</v>
      </c>
      <c r="P2069">
        <v>7.1353673232700396</v>
      </c>
      <c r="Q2069">
        <v>2.0750825578107901</v>
      </c>
      <c r="R2069">
        <v>13.1239841693146</v>
      </c>
      <c r="S2069">
        <v>42.7202596535599</v>
      </c>
      <c r="T2069">
        <v>0</v>
      </c>
      <c r="U2069">
        <v>0</v>
      </c>
      <c r="V2069">
        <v>20.622919290629302</v>
      </c>
      <c r="W2069">
        <v>99.158455489628295</v>
      </c>
    </row>
    <row r="2070" spans="1:23" x14ac:dyDescent="0.3">
      <c r="A2070" t="s">
        <v>383</v>
      </c>
      <c r="B2070" t="s">
        <v>18</v>
      </c>
      <c r="C2070" t="s">
        <v>29</v>
      </c>
      <c r="D2070" t="s">
        <v>345</v>
      </c>
      <c r="E2070" t="s">
        <v>284</v>
      </c>
      <c r="F2070">
        <v>6.6004622322303996</v>
      </c>
      <c r="G2070">
        <v>6.4831174528287399</v>
      </c>
      <c r="H2070">
        <v>2.12610609977922</v>
      </c>
      <c r="I2070">
        <v>0.2415608673346</v>
      </c>
      <c r="J2070">
        <v>0.37896035372956899</v>
      </c>
      <c r="K2070">
        <v>18.256654228792101</v>
      </c>
      <c r="L2070">
        <v>0.117497883101541</v>
      </c>
      <c r="M2070">
        <v>0.57500496675155599</v>
      </c>
      <c r="N2070">
        <v>5.6568301815234801</v>
      </c>
      <c r="O2070">
        <v>40.7899496425701</v>
      </c>
      <c r="P2070">
        <v>7.0784361133723497</v>
      </c>
      <c r="Q2070">
        <v>2.1910377942635799</v>
      </c>
      <c r="R2070">
        <v>12.855361378367199</v>
      </c>
      <c r="S2070">
        <v>42.7202596535599</v>
      </c>
      <c r="T2070">
        <v>0</v>
      </c>
      <c r="U2070">
        <v>0</v>
      </c>
      <c r="V2070">
        <v>20.555306584684601</v>
      </c>
      <c r="W2070">
        <v>88.331672070944407</v>
      </c>
    </row>
    <row r="2071" spans="1:23" x14ac:dyDescent="0.3">
      <c r="A2071" t="s">
        <v>383</v>
      </c>
      <c r="B2071" t="s">
        <v>18</v>
      </c>
      <c r="C2071" t="s">
        <v>29</v>
      </c>
      <c r="D2071" t="s">
        <v>346</v>
      </c>
      <c r="E2071" t="s">
        <v>285</v>
      </c>
      <c r="F2071">
        <v>5.7093805816904002</v>
      </c>
      <c r="G2071">
        <v>5.6057760636651999</v>
      </c>
      <c r="H2071">
        <v>1.6480477981083099</v>
      </c>
      <c r="I2071">
        <v>0.20218915917462299</v>
      </c>
      <c r="J2071">
        <v>0.31570929963352901</v>
      </c>
      <c r="K2071">
        <v>15.632132450700899</v>
      </c>
      <c r="L2071">
        <v>4.7246955016903402E-2</v>
      </c>
      <c r="M2071">
        <v>0.50050215897714201</v>
      </c>
      <c r="N2071">
        <v>4.8901374101109596</v>
      </c>
      <c r="O2071">
        <v>35.124158079828398</v>
      </c>
      <c r="P2071">
        <v>6.0140510595494101</v>
      </c>
      <c r="Q2071">
        <v>1.7849819566932601</v>
      </c>
      <c r="R2071">
        <v>11.0169047630456</v>
      </c>
      <c r="S2071">
        <v>42.7202596535599</v>
      </c>
      <c r="T2071">
        <v>0</v>
      </c>
      <c r="U2071">
        <v>0</v>
      </c>
      <c r="V2071">
        <v>19.122615569484498</v>
      </c>
      <c r="W2071">
        <v>77.440753049631695</v>
      </c>
    </row>
    <row r="2072" spans="1:23" x14ac:dyDescent="0.3">
      <c r="A2072" t="s">
        <v>383</v>
      </c>
      <c r="B2072" t="s">
        <v>18</v>
      </c>
      <c r="C2072" t="s">
        <v>29</v>
      </c>
      <c r="D2072" t="s">
        <v>346</v>
      </c>
      <c r="E2072" t="s">
        <v>286</v>
      </c>
      <c r="F2072">
        <v>6.1358923881064502</v>
      </c>
      <c r="G2072">
        <v>6.0335930033218803</v>
      </c>
      <c r="H2072">
        <v>1.7351595312751</v>
      </c>
      <c r="I2072">
        <v>0.194936628006007</v>
      </c>
      <c r="J2072">
        <v>0.33773742531381901</v>
      </c>
      <c r="K2072">
        <v>15.740761186944001</v>
      </c>
      <c r="L2072">
        <v>3.0683939267027501E-2</v>
      </c>
      <c r="M2072">
        <v>0.57096009973478801</v>
      </c>
      <c r="N2072">
        <v>5.2686912887927004</v>
      </c>
      <c r="O2072">
        <v>39.492884265415199</v>
      </c>
      <c r="P2072">
        <v>5.91057265289367</v>
      </c>
      <c r="Q2072">
        <v>1.7123914528581501</v>
      </c>
      <c r="R2072">
        <v>10.8792882513869</v>
      </c>
      <c r="S2072">
        <v>42.7202596535599</v>
      </c>
      <c r="T2072">
        <v>0</v>
      </c>
      <c r="U2072">
        <v>0</v>
      </c>
      <c r="V2072">
        <v>22.458360563818498</v>
      </c>
      <c r="W2072">
        <v>83.460711879752793</v>
      </c>
    </row>
    <row r="2073" spans="1:23" x14ac:dyDescent="0.3">
      <c r="A2073" t="s">
        <v>383</v>
      </c>
      <c r="B2073" t="s">
        <v>18</v>
      </c>
      <c r="C2073" t="s">
        <v>29</v>
      </c>
      <c r="D2073" t="s">
        <v>346</v>
      </c>
      <c r="E2073" t="s">
        <v>288</v>
      </c>
      <c r="F2073">
        <v>6.3524834740590004</v>
      </c>
      <c r="G2073">
        <v>6.2503561355995796</v>
      </c>
      <c r="H2073">
        <v>1.70636948636787</v>
      </c>
      <c r="I2073">
        <v>0.19319508320516601</v>
      </c>
      <c r="J2073">
        <v>0.34807539128047799</v>
      </c>
      <c r="K2073">
        <v>15.8661309362286</v>
      </c>
      <c r="L2073">
        <v>2.56873919981443E-2</v>
      </c>
      <c r="M2073">
        <v>0.60332723707951696</v>
      </c>
      <c r="N2073">
        <v>5.4592123256143896</v>
      </c>
      <c r="O2073">
        <v>41.579561254499801</v>
      </c>
      <c r="P2073">
        <v>5.8969566348495199</v>
      </c>
      <c r="Q2073">
        <v>1.69246484835912</v>
      </c>
      <c r="R2073">
        <v>10.874060727323499</v>
      </c>
      <c r="S2073">
        <v>42.7202596535599</v>
      </c>
      <c r="T2073">
        <v>0</v>
      </c>
      <c r="U2073">
        <v>0</v>
      </c>
      <c r="V2073">
        <v>22.857223014213599</v>
      </c>
      <c r="W2073">
        <v>86.452521955129498</v>
      </c>
    </row>
    <row r="2074" spans="1:23" x14ac:dyDescent="0.3">
      <c r="A2074" t="s">
        <v>383</v>
      </c>
      <c r="B2074" t="s">
        <v>18</v>
      </c>
      <c r="C2074" t="s">
        <v>29</v>
      </c>
      <c r="D2074" t="s">
        <v>346</v>
      </c>
      <c r="E2074" t="s">
        <v>305</v>
      </c>
      <c r="F2074">
        <v>6.0384863300607803</v>
      </c>
      <c r="G2074">
        <v>5.9337118158986</v>
      </c>
      <c r="H2074">
        <v>1.71559888800572</v>
      </c>
      <c r="I2074">
        <v>0.20461823592883699</v>
      </c>
      <c r="J2074">
        <v>0.334505399529964</v>
      </c>
      <c r="K2074">
        <v>16.085384347186</v>
      </c>
      <c r="L2074">
        <v>4.2243927318957902E-2</v>
      </c>
      <c r="M2074">
        <v>0.54448033010056396</v>
      </c>
      <c r="N2074">
        <v>5.1797897585614798</v>
      </c>
      <c r="O2074">
        <v>37.938390273571201</v>
      </c>
      <c r="P2074">
        <v>6.1265823270145399</v>
      </c>
      <c r="Q2074">
        <v>1.8025160111140299</v>
      </c>
      <c r="R2074">
        <v>11.242739370641299</v>
      </c>
      <c r="S2074">
        <v>42.7202596535599</v>
      </c>
      <c r="T2074">
        <v>0</v>
      </c>
      <c r="U2074">
        <v>0</v>
      </c>
      <c r="V2074">
        <v>20.779232380924999</v>
      </c>
      <c r="W2074">
        <v>82.012634265190698</v>
      </c>
    </row>
    <row r="2075" spans="1:23" x14ac:dyDescent="0.3">
      <c r="A2075" t="s">
        <v>383</v>
      </c>
      <c r="B2075" t="s">
        <v>18</v>
      </c>
      <c r="C2075" t="s">
        <v>29</v>
      </c>
      <c r="D2075" t="s">
        <v>347</v>
      </c>
      <c r="E2075" t="s">
        <v>308</v>
      </c>
      <c r="F2075">
        <v>5.7663796932515501</v>
      </c>
      <c r="G2075">
        <v>5.6634725783639901</v>
      </c>
      <c r="H2075">
        <v>1.7721317320533501</v>
      </c>
      <c r="I2075">
        <v>0.19896724546158001</v>
      </c>
      <c r="J2075">
        <v>0.32129515664427599</v>
      </c>
      <c r="K2075">
        <v>15.421553129240801</v>
      </c>
      <c r="L2075">
        <v>4.7465509248502701E-2</v>
      </c>
      <c r="M2075">
        <v>0.51900384663070298</v>
      </c>
      <c r="N2075">
        <v>4.9557559495542298</v>
      </c>
      <c r="O2075">
        <v>36.329081816420697</v>
      </c>
      <c r="P2075">
        <v>5.8907928847631599</v>
      </c>
      <c r="Q2075">
        <v>1.7519697137605399</v>
      </c>
      <c r="R2075">
        <v>10.7867823110013</v>
      </c>
      <c r="S2075">
        <v>42.7202596535599</v>
      </c>
      <c r="T2075">
        <v>0</v>
      </c>
      <c r="U2075">
        <v>0</v>
      </c>
      <c r="V2075">
        <v>20.8430322674031</v>
      </c>
      <c r="W2075">
        <v>78.244476539471904</v>
      </c>
    </row>
    <row r="2076" spans="1:23" x14ac:dyDescent="0.3">
      <c r="A2076" t="s">
        <v>384</v>
      </c>
      <c r="B2076" t="s">
        <v>19</v>
      </c>
      <c r="C2076" t="s">
        <v>29</v>
      </c>
      <c r="D2076" t="s">
        <v>332</v>
      </c>
      <c r="E2076" t="s">
        <v>52</v>
      </c>
      <c r="F2076">
        <v>34.944346983090497</v>
      </c>
      <c r="G2076">
        <v>34.187559992869701</v>
      </c>
      <c r="H2076">
        <v>1.3567439782509001</v>
      </c>
      <c r="I2076">
        <v>0.82668457026464004</v>
      </c>
      <c r="J2076">
        <v>2.6074215926998199</v>
      </c>
      <c r="K2076">
        <v>166.768427705524</v>
      </c>
      <c r="L2076">
        <v>0.20148220613044199</v>
      </c>
      <c r="M2076">
        <v>4.4459244038573802</v>
      </c>
      <c r="N2076">
        <v>47.184832195282603</v>
      </c>
      <c r="O2076">
        <v>229.814653577504</v>
      </c>
      <c r="P2076">
        <v>25.000594681253101</v>
      </c>
      <c r="Q2076">
        <v>12.167517497559899</v>
      </c>
      <c r="R2076">
        <v>40.105027012332698</v>
      </c>
      <c r="S2076">
        <v>464.707774505033</v>
      </c>
      <c r="T2076">
        <v>0</v>
      </c>
      <c r="U2076">
        <v>0</v>
      </c>
      <c r="V2076">
        <v>19.097672896904999</v>
      </c>
      <c r="W2076">
        <v>445.595851776627</v>
      </c>
    </row>
    <row r="2077" spans="1:23" x14ac:dyDescent="0.3">
      <c r="A2077" t="s">
        <v>384</v>
      </c>
      <c r="B2077" t="s">
        <v>19</v>
      </c>
      <c r="C2077" t="s">
        <v>29</v>
      </c>
      <c r="D2077" t="s">
        <v>332</v>
      </c>
      <c r="E2077" t="s">
        <v>53</v>
      </c>
      <c r="F2077">
        <v>38.487360963611899</v>
      </c>
      <c r="G2077">
        <v>37.699933924282298</v>
      </c>
      <c r="H2077">
        <v>2.2462618727018202</v>
      </c>
      <c r="I2077">
        <v>0.91757389944610801</v>
      </c>
      <c r="J2077">
        <v>2.8415064811209301</v>
      </c>
      <c r="K2077">
        <v>184.86684339692701</v>
      </c>
      <c r="L2077">
        <v>0.185321786457225</v>
      </c>
      <c r="M2077">
        <v>5.1001772683703797</v>
      </c>
      <c r="N2077">
        <v>53.237536239753403</v>
      </c>
      <c r="O2077">
        <v>261.41739632559802</v>
      </c>
      <c r="P2077">
        <v>27.6430894844843</v>
      </c>
      <c r="Q2077">
        <v>13.4523210175381</v>
      </c>
      <c r="R2077">
        <v>44.345511446392798</v>
      </c>
      <c r="S2077">
        <v>464.707774505033</v>
      </c>
      <c r="T2077">
        <v>0</v>
      </c>
      <c r="U2077">
        <v>0</v>
      </c>
      <c r="V2077">
        <v>31.1136482017736</v>
      </c>
      <c r="W2077">
        <v>499.277595997839</v>
      </c>
    </row>
    <row r="2078" spans="1:23" x14ac:dyDescent="0.3">
      <c r="A2078" t="s">
        <v>384</v>
      </c>
      <c r="B2078" t="s">
        <v>19</v>
      </c>
      <c r="C2078" t="s">
        <v>29</v>
      </c>
      <c r="D2078" t="s">
        <v>332</v>
      </c>
      <c r="E2078" t="s">
        <v>54</v>
      </c>
      <c r="F2078">
        <v>37.872501923075902</v>
      </c>
      <c r="G2078">
        <v>37.090210906966398</v>
      </c>
      <c r="H2078">
        <v>2.42849934738895</v>
      </c>
      <c r="I2078">
        <v>0.89471314279119196</v>
      </c>
      <c r="J2078">
        <v>2.8744378130274302</v>
      </c>
      <c r="K2078">
        <v>179.057236888397</v>
      </c>
      <c r="L2078">
        <v>0.186725082510136</v>
      </c>
      <c r="M2078">
        <v>5.2709616541642097</v>
      </c>
      <c r="N2078">
        <v>53.2537853091535</v>
      </c>
      <c r="O2078">
        <v>265.83676311566097</v>
      </c>
      <c r="P2078">
        <v>26.542378051212101</v>
      </c>
      <c r="Q2078">
        <v>12.926900353427801</v>
      </c>
      <c r="R2078">
        <v>42.567682268732099</v>
      </c>
      <c r="S2078">
        <v>464.707774505033</v>
      </c>
      <c r="T2078">
        <v>0</v>
      </c>
      <c r="U2078">
        <v>0</v>
      </c>
      <c r="V2078">
        <v>33.672872366268003</v>
      </c>
      <c r="W2078">
        <v>492.64134596346298</v>
      </c>
    </row>
    <row r="2079" spans="1:23" x14ac:dyDescent="0.3">
      <c r="A2079" t="s">
        <v>384</v>
      </c>
      <c r="B2079" t="s">
        <v>19</v>
      </c>
      <c r="C2079" t="s">
        <v>29</v>
      </c>
      <c r="D2079" t="s">
        <v>332</v>
      </c>
      <c r="E2079" t="s">
        <v>55</v>
      </c>
      <c r="F2079">
        <v>36.908357278921699</v>
      </c>
      <c r="G2079">
        <v>36.133132742531799</v>
      </c>
      <c r="H2079">
        <v>2.15645337411866</v>
      </c>
      <c r="I2079">
        <v>0.88909073705216402</v>
      </c>
      <c r="J2079">
        <v>2.6752755916419502</v>
      </c>
      <c r="K2079">
        <v>179.79488087773001</v>
      </c>
      <c r="L2079">
        <v>0.208650620149712</v>
      </c>
      <c r="M2079">
        <v>4.6359038788676399</v>
      </c>
      <c r="N2079">
        <v>50.036065018311099</v>
      </c>
      <c r="O2079">
        <v>241.30066658410399</v>
      </c>
      <c r="P2079">
        <v>27.1284161155438</v>
      </c>
      <c r="Q2079">
        <v>13.195936983618401</v>
      </c>
      <c r="R2079">
        <v>43.526838862579098</v>
      </c>
      <c r="S2079">
        <v>464.707774505033</v>
      </c>
      <c r="T2079">
        <v>0</v>
      </c>
      <c r="U2079">
        <v>0</v>
      </c>
      <c r="V2079">
        <v>29.84729042216</v>
      </c>
      <c r="W2079">
        <v>476.30531375530501</v>
      </c>
    </row>
    <row r="2080" spans="1:23" x14ac:dyDescent="0.3">
      <c r="A2080" t="s">
        <v>384</v>
      </c>
      <c r="B2080" t="s">
        <v>19</v>
      </c>
      <c r="C2080" t="s">
        <v>29</v>
      </c>
      <c r="D2080" t="s">
        <v>333</v>
      </c>
      <c r="E2080" t="s">
        <v>56</v>
      </c>
      <c r="F2080">
        <v>34.679892056869498</v>
      </c>
      <c r="G2080">
        <v>33.915261991614798</v>
      </c>
      <c r="H2080">
        <v>0.89651394400607698</v>
      </c>
      <c r="I2080">
        <v>0.83207987977131403</v>
      </c>
      <c r="J2080">
        <v>2.2585652036938102</v>
      </c>
      <c r="K2080">
        <v>158.43078433074501</v>
      </c>
      <c r="L2080">
        <v>0.25390415586690901</v>
      </c>
      <c r="M2080">
        <v>4.0003745459231199</v>
      </c>
      <c r="N2080">
        <v>44.049142683723197</v>
      </c>
      <c r="O2080">
        <v>212.6196919361</v>
      </c>
      <c r="P2080">
        <v>24.977962693233501</v>
      </c>
      <c r="Q2080">
        <v>11.9377140472423</v>
      </c>
      <c r="R2080">
        <v>40.326610952795697</v>
      </c>
      <c r="S2080">
        <v>480.889071411879</v>
      </c>
      <c r="T2080">
        <v>0</v>
      </c>
      <c r="U2080">
        <v>0</v>
      </c>
      <c r="V2080">
        <v>12.1178561068196</v>
      </c>
      <c r="W2080">
        <v>450.30579266907301</v>
      </c>
    </row>
    <row r="2081" spans="1:23" x14ac:dyDescent="0.3">
      <c r="A2081" t="s">
        <v>384</v>
      </c>
      <c r="B2081" t="s">
        <v>19</v>
      </c>
      <c r="C2081" t="s">
        <v>29</v>
      </c>
      <c r="D2081" t="s">
        <v>333</v>
      </c>
      <c r="E2081" t="s">
        <v>57</v>
      </c>
      <c r="F2081">
        <v>38.121058513392697</v>
      </c>
      <c r="G2081">
        <v>37.3281722449913</v>
      </c>
      <c r="H2081">
        <v>1.0735783561085801</v>
      </c>
      <c r="I2081">
        <v>0.90791485640492198</v>
      </c>
      <c r="J2081">
        <v>2.5499914300778999</v>
      </c>
      <c r="K2081">
        <v>172.32031059069101</v>
      </c>
      <c r="L2081">
        <v>0.19592043291106201</v>
      </c>
      <c r="M2081">
        <v>4.7060608938905304</v>
      </c>
      <c r="N2081">
        <v>49.891068264588</v>
      </c>
      <c r="O2081">
        <v>245.75552284084301</v>
      </c>
      <c r="P2081">
        <v>26.913511789965401</v>
      </c>
      <c r="Q2081">
        <v>12.866449819629601</v>
      </c>
      <c r="R2081">
        <v>43.4471938701586</v>
      </c>
      <c r="S2081">
        <v>480.889071411879</v>
      </c>
      <c r="T2081">
        <v>0</v>
      </c>
      <c r="U2081">
        <v>0</v>
      </c>
      <c r="V2081">
        <v>14.4712086615956</v>
      </c>
      <c r="W2081">
        <v>502.11205074109</v>
      </c>
    </row>
    <row r="2082" spans="1:23" x14ac:dyDescent="0.3">
      <c r="A2082" t="s">
        <v>384</v>
      </c>
      <c r="B2082" t="s">
        <v>19</v>
      </c>
      <c r="C2082" t="s">
        <v>29</v>
      </c>
      <c r="D2082" t="s">
        <v>333</v>
      </c>
      <c r="E2082" t="s">
        <v>58</v>
      </c>
      <c r="F2082">
        <v>38.555744021775403</v>
      </c>
      <c r="G2082">
        <v>37.759536111467199</v>
      </c>
      <c r="H2082">
        <v>1.0064487551061201</v>
      </c>
      <c r="I2082">
        <v>0.91258209912931998</v>
      </c>
      <c r="J2082">
        <v>2.6244493795380901</v>
      </c>
      <c r="K2082">
        <v>172.72929397585401</v>
      </c>
      <c r="L2082">
        <v>0.197485375915325</v>
      </c>
      <c r="M2082">
        <v>4.88215857297567</v>
      </c>
      <c r="N2082">
        <v>50.900275369703202</v>
      </c>
      <c r="O2082">
        <v>252.93224012013101</v>
      </c>
      <c r="P2082">
        <v>26.850145654286099</v>
      </c>
      <c r="Q2082">
        <v>12.841378293224601</v>
      </c>
      <c r="R2082">
        <v>43.338751058908002</v>
      </c>
      <c r="S2082">
        <v>480.889071411879</v>
      </c>
      <c r="T2082">
        <v>0</v>
      </c>
      <c r="U2082">
        <v>0</v>
      </c>
      <c r="V2082">
        <v>13.600803246140799</v>
      </c>
      <c r="W2082">
        <v>508.71315083184902</v>
      </c>
    </row>
    <row r="2083" spans="1:23" x14ac:dyDescent="0.3">
      <c r="A2083" t="s">
        <v>384</v>
      </c>
      <c r="B2083" t="s">
        <v>19</v>
      </c>
      <c r="C2083" t="s">
        <v>29</v>
      </c>
      <c r="D2083" t="s">
        <v>333</v>
      </c>
      <c r="E2083" t="s">
        <v>59</v>
      </c>
      <c r="F2083">
        <v>37.2941740882424</v>
      </c>
      <c r="G2083">
        <v>36.5073576021882</v>
      </c>
      <c r="H2083">
        <v>1.0056904739359001</v>
      </c>
      <c r="I2083">
        <v>0.90335128256082897</v>
      </c>
      <c r="J2083">
        <v>2.3764044558436099</v>
      </c>
      <c r="K2083">
        <v>172.70852488742901</v>
      </c>
      <c r="L2083">
        <v>0.25367917679730601</v>
      </c>
      <c r="M2083">
        <v>4.17364110406709</v>
      </c>
      <c r="N2083">
        <v>46.974454818319998</v>
      </c>
      <c r="O2083">
        <v>224.11148432455499</v>
      </c>
      <c r="P2083">
        <v>27.375449089385601</v>
      </c>
      <c r="Q2083">
        <v>13.0756046486537</v>
      </c>
      <c r="R2083">
        <v>44.2066718392255</v>
      </c>
      <c r="S2083">
        <v>480.889071411879</v>
      </c>
      <c r="T2083">
        <v>0</v>
      </c>
      <c r="U2083">
        <v>0</v>
      </c>
      <c r="V2083">
        <v>13.636517193491899</v>
      </c>
      <c r="W2083">
        <v>484.741242357239</v>
      </c>
    </row>
    <row r="2084" spans="1:23" x14ac:dyDescent="0.3">
      <c r="A2084" t="s">
        <v>384</v>
      </c>
      <c r="B2084" t="s">
        <v>19</v>
      </c>
      <c r="C2084" t="s">
        <v>29</v>
      </c>
      <c r="D2084" t="s">
        <v>334</v>
      </c>
      <c r="E2084" t="s">
        <v>60</v>
      </c>
      <c r="F2084">
        <v>35.578234475250603</v>
      </c>
      <c r="G2084">
        <v>34.856311141994198</v>
      </c>
      <c r="H2084">
        <v>4.3775084429094697</v>
      </c>
      <c r="I2084">
        <v>0.84991818687985299</v>
      </c>
      <c r="J2084">
        <v>2.1088749860459002</v>
      </c>
      <c r="K2084">
        <v>155.64044352589099</v>
      </c>
      <c r="L2084">
        <v>0.289943920506675</v>
      </c>
      <c r="M2084">
        <v>4.2623144677929901</v>
      </c>
      <c r="N2084">
        <v>42.243482965239401</v>
      </c>
      <c r="O2084">
        <v>204.37488686874701</v>
      </c>
      <c r="P2084">
        <v>23.820953390417799</v>
      </c>
      <c r="Q2084">
        <v>11.6392150837047</v>
      </c>
      <c r="R2084">
        <v>38.1282835361284</v>
      </c>
      <c r="S2084">
        <v>437.64651412394102</v>
      </c>
      <c r="T2084">
        <v>0</v>
      </c>
      <c r="U2084">
        <v>0</v>
      </c>
      <c r="V2084">
        <v>61.294446889825402</v>
      </c>
      <c r="W2084">
        <v>450.04745600466299</v>
      </c>
    </row>
    <row r="2085" spans="1:23" x14ac:dyDescent="0.3">
      <c r="A2085" t="s">
        <v>384</v>
      </c>
      <c r="B2085" t="s">
        <v>19</v>
      </c>
      <c r="C2085" t="s">
        <v>29</v>
      </c>
      <c r="D2085" t="s">
        <v>334</v>
      </c>
      <c r="E2085" t="s">
        <v>61</v>
      </c>
      <c r="F2085">
        <v>37.944946301877401</v>
      </c>
      <c r="G2085">
        <v>37.197427299449998</v>
      </c>
      <c r="H2085">
        <v>5.8298014041286601</v>
      </c>
      <c r="I2085">
        <v>0.91374048903879701</v>
      </c>
      <c r="J2085">
        <v>2.4189735252917801</v>
      </c>
      <c r="K2085">
        <v>167.12308625195701</v>
      </c>
      <c r="L2085">
        <v>0.16601167432588701</v>
      </c>
      <c r="M2085">
        <v>5.1300380040429499</v>
      </c>
      <c r="N2085">
        <v>47.832922223935597</v>
      </c>
      <c r="O2085">
        <v>236.813435963296</v>
      </c>
      <c r="P2085">
        <v>25.359355595166399</v>
      </c>
      <c r="Q2085">
        <v>12.392018715476601</v>
      </c>
      <c r="R2085">
        <v>40.590090600199403</v>
      </c>
      <c r="S2085">
        <v>437.64651412394102</v>
      </c>
      <c r="T2085">
        <v>0</v>
      </c>
      <c r="U2085">
        <v>0</v>
      </c>
      <c r="V2085">
        <v>81.746015627852501</v>
      </c>
      <c r="W2085">
        <v>493.69101110443597</v>
      </c>
    </row>
    <row r="2086" spans="1:23" x14ac:dyDescent="0.3">
      <c r="A2086" t="s">
        <v>384</v>
      </c>
      <c r="B2086" t="s">
        <v>19</v>
      </c>
      <c r="C2086" t="s">
        <v>29</v>
      </c>
      <c r="D2086" t="s">
        <v>334</v>
      </c>
      <c r="E2086" t="s">
        <v>62</v>
      </c>
      <c r="F2086">
        <v>38.7286178742918</v>
      </c>
      <c r="G2086">
        <v>37.974344434492899</v>
      </c>
      <c r="H2086">
        <v>5.9071152436338696</v>
      </c>
      <c r="I2086">
        <v>0.92774681437583195</v>
      </c>
      <c r="J2086">
        <v>2.5276435666197798</v>
      </c>
      <c r="K2086">
        <v>169.12856960277799</v>
      </c>
      <c r="L2086">
        <v>0.177673842997809</v>
      </c>
      <c r="M2086">
        <v>5.3803553001995397</v>
      </c>
      <c r="N2086">
        <v>49.446582272379999</v>
      </c>
      <c r="O2086">
        <v>247.15821474133401</v>
      </c>
      <c r="P2086">
        <v>25.532379847266899</v>
      </c>
      <c r="Q2086">
        <v>12.4823743646884</v>
      </c>
      <c r="R2086">
        <v>40.860201943607699</v>
      </c>
      <c r="S2086">
        <v>437.64651412394102</v>
      </c>
      <c r="T2086">
        <v>0</v>
      </c>
      <c r="U2086">
        <v>0</v>
      </c>
      <c r="V2086">
        <v>82.823920440353106</v>
      </c>
      <c r="W2086">
        <v>506.251864829</v>
      </c>
    </row>
    <row r="2087" spans="1:23" x14ac:dyDescent="0.3">
      <c r="A2087" t="s">
        <v>384</v>
      </c>
      <c r="B2087" t="s">
        <v>19</v>
      </c>
      <c r="C2087" t="s">
        <v>29</v>
      </c>
      <c r="D2087" t="s">
        <v>334</v>
      </c>
      <c r="E2087" t="s">
        <v>63</v>
      </c>
      <c r="F2087">
        <v>38.988253944631097</v>
      </c>
      <c r="G2087">
        <v>38.234811917713699</v>
      </c>
      <c r="H2087">
        <v>5.0374129342017202</v>
      </c>
      <c r="I2087">
        <v>0.95322824541448903</v>
      </c>
      <c r="J2087">
        <v>2.2567867056651201</v>
      </c>
      <c r="K2087">
        <v>175.108287311829</v>
      </c>
      <c r="L2087">
        <v>0.28724321941063602</v>
      </c>
      <c r="M2087">
        <v>4.5486203787714903</v>
      </c>
      <c r="N2087">
        <v>46.2231828086137</v>
      </c>
      <c r="O2087">
        <v>220.20382081044099</v>
      </c>
      <c r="P2087">
        <v>27.035619381599499</v>
      </c>
      <c r="Q2087">
        <v>13.1993004299269</v>
      </c>
      <c r="R2087">
        <v>43.286475493450702</v>
      </c>
      <c r="S2087">
        <v>437.64651412394102</v>
      </c>
      <c r="T2087">
        <v>0</v>
      </c>
      <c r="U2087">
        <v>0</v>
      </c>
      <c r="V2087">
        <v>70.600413699725806</v>
      </c>
      <c r="W2087">
        <v>498.74731918510003</v>
      </c>
    </row>
    <row r="2088" spans="1:23" x14ac:dyDescent="0.3">
      <c r="A2088" t="s">
        <v>384</v>
      </c>
      <c r="B2088" t="s">
        <v>19</v>
      </c>
      <c r="C2088" t="s">
        <v>29</v>
      </c>
      <c r="D2088" t="s">
        <v>335</v>
      </c>
      <c r="E2088" t="s">
        <v>64</v>
      </c>
      <c r="F2088">
        <v>37.213369822105399</v>
      </c>
      <c r="G2088">
        <v>36.449118363904901</v>
      </c>
      <c r="H2088">
        <v>1.23806604139135</v>
      </c>
      <c r="I2088">
        <v>0.89704123218402398</v>
      </c>
      <c r="J2088">
        <v>2.1210357374609501</v>
      </c>
      <c r="K2088">
        <v>157.95326565318899</v>
      </c>
      <c r="L2088">
        <v>0.15347028742982599</v>
      </c>
      <c r="M2088">
        <v>3.45328372807489</v>
      </c>
      <c r="N2088">
        <v>39.645577291162802</v>
      </c>
      <c r="O2088">
        <v>189.623361913536</v>
      </c>
      <c r="P2088">
        <v>28.672176060387599</v>
      </c>
      <c r="Q2088">
        <v>12.5628765361059</v>
      </c>
      <c r="R2088">
        <v>47.752836032410798</v>
      </c>
      <c r="S2088">
        <v>467.14653102287701</v>
      </c>
      <c r="T2088">
        <v>0</v>
      </c>
      <c r="U2088">
        <v>0</v>
      </c>
      <c r="V2088">
        <v>16.927913960231301</v>
      </c>
      <c r="W2088">
        <v>482.85353831043801</v>
      </c>
    </row>
    <row r="2089" spans="1:23" x14ac:dyDescent="0.3">
      <c r="A2089" t="s">
        <v>384</v>
      </c>
      <c r="B2089" t="s">
        <v>19</v>
      </c>
      <c r="C2089" t="s">
        <v>29</v>
      </c>
      <c r="D2089" t="s">
        <v>335</v>
      </c>
      <c r="E2089" t="s">
        <v>65</v>
      </c>
      <c r="F2089">
        <v>40.590519723997602</v>
      </c>
      <c r="G2089">
        <v>39.801269967380001</v>
      </c>
      <c r="H2089">
        <v>1.3890179586976601</v>
      </c>
      <c r="I2089">
        <v>0.96936604439523499</v>
      </c>
      <c r="J2089">
        <v>2.3293294224974401</v>
      </c>
      <c r="K2089">
        <v>170.642606647854</v>
      </c>
      <c r="L2089">
        <v>0.13501673496484801</v>
      </c>
      <c r="M2089">
        <v>4.0486931695877697</v>
      </c>
      <c r="N2089">
        <v>44.650695387942299</v>
      </c>
      <c r="O2089">
        <v>217.72289898748701</v>
      </c>
      <c r="P2089">
        <v>30.7795516712678</v>
      </c>
      <c r="Q2089">
        <v>13.492194782074501</v>
      </c>
      <c r="R2089">
        <v>51.255553532229001</v>
      </c>
      <c r="S2089">
        <v>467.14653102287701</v>
      </c>
      <c r="T2089">
        <v>0</v>
      </c>
      <c r="U2089">
        <v>0</v>
      </c>
      <c r="V2089">
        <v>18.9544734847405</v>
      </c>
      <c r="W2089">
        <v>534.99208253590302</v>
      </c>
    </row>
    <row r="2090" spans="1:23" x14ac:dyDescent="0.3">
      <c r="A2090" t="s">
        <v>384</v>
      </c>
      <c r="B2090" t="s">
        <v>19</v>
      </c>
      <c r="C2090" t="s">
        <v>29</v>
      </c>
      <c r="D2090" t="s">
        <v>335</v>
      </c>
      <c r="E2090" t="s">
        <v>66</v>
      </c>
      <c r="F2090">
        <v>40.754637503029002</v>
      </c>
      <c r="G2090">
        <v>39.964141079078203</v>
      </c>
      <c r="H2090">
        <v>1.47984063489748</v>
      </c>
      <c r="I2090">
        <v>0.97133771817255399</v>
      </c>
      <c r="J2090">
        <v>2.3551927718631198</v>
      </c>
      <c r="K2090">
        <v>170.75124227999501</v>
      </c>
      <c r="L2090">
        <v>0.14050665964225401</v>
      </c>
      <c r="M2090">
        <v>4.1298327854560899</v>
      </c>
      <c r="N2090">
        <v>45.121524210296499</v>
      </c>
      <c r="O2090">
        <v>220.99093079144001</v>
      </c>
      <c r="P2090">
        <v>30.750922767120599</v>
      </c>
      <c r="Q2090">
        <v>13.482569106997399</v>
      </c>
      <c r="R2090">
        <v>51.204414267593798</v>
      </c>
      <c r="S2090">
        <v>467.14653102287701</v>
      </c>
      <c r="T2090">
        <v>0</v>
      </c>
      <c r="U2090">
        <v>0</v>
      </c>
      <c r="V2090">
        <v>20.161149225292501</v>
      </c>
      <c r="W2090">
        <v>538.59194539223301</v>
      </c>
    </row>
    <row r="2091" spans="1:23" x14ac:dyDescent="0.3">
      <c r="A2091" t="s">
        <v>384</v>
      </c>
      <c r="B2091" t="s">
        <v>19</v>
      </c>
      <c r="C2091" t="s">
        <v>29</v>
      </c>
      <c r="D2091" t="s">
        <v>335</v>
      </c>
      <c r="E2091" t="s">
        <v>67</v>
      </c>
      <c r="F2091">
        <v>38.894362189749998</v>
      </c>
      <c r="G2091">
        <v>38.114263850585999</v>
      </c>
      <c r="H2091">
        <v>1.48897220145214</v>
      </c>
      <c r="I2091">
        <v>0.95586655550685895</v>
      </c>
      <c r="J2091">
        <v>2.1302561047042401</v>
      </c>
      <c r="K2091">
        <v>168.52180175888401</v>
      </c>
      <c r="L2091">
        <v>0.14722446079084001</v>
      </c>
      <c r="M2091">
        <v>3.53503817013473</v>
      </c>
      <c r="N2091">
        <v>41.511409355225197</v>
      </c>
      <c r="O2091">
        <v>196.44197841081601</v>
      </c>
      <c r="P2091">
        <v>30.7644613296731</v>
      </c>
      <c r="Q2091">
        <v>13.4722832367235</v>
      </c>
      <c r="R2091">
        <v>51.246185805976999</v>
      </c>
      <c r="S2091">
        <v>467.14653102287701</v>
      </c>
      <c r="T2091">
        <v>0</v>
      </c>
      <c r="U2091">
        <v>0</v>
      </c>
      <c r="V2091">
        <v>20.333124361764899</v>
      </c>
      <c r="W2091">
        <v>510.38585362309902</v>
      </c>
    </row>
    <row r="2092" spans="1:23" x14ac:dyDescent="0.3">
      <c r="A2092" t="s">
        <v>384</v>
      </c>
      <c r="B2092" t="s">
        <v>19</v>
      </c>
      <c r="C2092" t="s">
        <v>29</v>
      </c>
      <c r="D2092" t="s">
        <v>336</v>
      </c>
      <c r="E2092" t="s">
        <v>68</v>
      </c>
      <c r="F2092">
        <v>36.337714645121999</v>
      </c>
      <c r="G2092">
        <v>35.5865175447044</v>
      </c>
      <c r="H2092">
        <v>1.32119371393004</v>
      </c>
      <c r="I2092">
        <v>0.96263178766991897</v>
      </c>
      <c r="J2092">
        <v>1.6086200189047</v>
      </c>
      <c r="K2092">
        <v>157.97759226251799</v>
      </c>
      <c r="L2092">
        <v>0.146379560782954</v>
      </c>
      <c r="M2092">
        <v>3.3885746432972499</v>
      </c>
      <c r="N2092">
        <v>33.216026089675999</v>
      </c>
      <c r="O2092">
        <v>166.191573909167</v>
      </c>
      <c r="P2092">
        <v>26.743616858058601</v>
      </c>
      <c r="Q2092">
        <v>11.9839740881159</v>
      </c>
      <c r="R2092">
        <v>44.112816195381697</v>
      </c>
      <c r="S2092">
        <v>451.05831615563301</v>
      </c>
      <c r="T2092">
        <v>0</v>
      </c>
      <c r="U2092">
        <v>0</v>
      </c>
      <c r="V2092">
        <v>18.3224709071985</v>
      </c>
      <c r="W2092">
        <v>475.60867247263701</v>
      </c>
    </row>
    <row r="2093" spans="1:23" x14ac:dyDescent="0.3">
      <c r="A2093" t="s">
        <v>384</v>
      </c>
      <c r="B2093" t="s">
        <v>19</v>
      </c>
      <c r="C2093" t="s">
        <v>29</v>
      </c>
      <c r="D2093" t="s">
        <v>336</v>
      </c>
      <c r="E2093" t="s">
        <v>69</v>
      </c>
      <c r="F2093">
        <v>38.209113002882297</v>
      </c>
      <c r="G2093">
        <v>37.444295105774998</v>
      </c>
      <c r="H2093">
        <v>1.9346062022221899</v>
      </c>
      <c r="I2093">
        <v>0.99890972540314904</v>
      </c>
      <c r="J2093">
        <v>1.75173227570528</v>
      </c>
      <c r="K2093">
        <v>163.595599007635</v>
      </c>
      <c r="L2093">
        <v>0.12723563447292399</v>
      </c>
      <c r="M2093">
        <v>3.8188399775012298</v>
      </c>
      <c r="N2093">
        <v>35.626046432982001</v>
      </c>
      <c r="O2093">
        <v>182.62296945352401</v>
      </c>
      <c r="P2093">
        <v>27.491429037722899</v>
      </c>
      <c r="Q2093">
        <v>12.3265850779314</v>
      </c>
      <c r="R2093">
        <v>45.337462286028099</v>
      </c>
      <c r="S2093">
        <v>451.05831615563301</v>
      </c>
      <c r="T2093">
        <v>0</v>
      </c>
      <c r="U2093">
        <v>0</v>
      </c>
      <c r="V2093">
        <v>26.605050052741799</v>
      </c>
      <c r="W2093">
        <v>504.30077498941603</v>
      </c>
    </row>
    <row r="2094" spans="1:23" x14ac:dyDescent="0.3">
      <c r="A2094" t="s">
        <v>384</v>
      </c>
      <c r="B2094" t="s">
        <v>19</v>
      </c>
      <c r="C2094" t="s">
        <v>29</v>
      </c>
      <c r="D2094" t="s">
        <v>336</v>
      </c>
      <c r="E2094" t="s">
        <v>70</v>
      </c>
      <c r="F2094">
        <v>38.614962438055102</v>
      </c>
      <c r="G2094">
        <v>37.848165335314803</v>
      </c>
      <c r="H2094">
        <v>2.24011159182229</v>
      </c>
      <c r="I2094">
        <v>1.00095303236032</v>
      </c>
      <c r="J2094">
        <v>1.8030797503257301</v>
      </c>
      <c r="K2094">
        <v>163.65269873209601</v>
      </c>
      <c r="L2094">
        <v>0.14227750375609199</v>
      </c>
      <c r="M2094">
        <v>3.9717160762132302</v>
      </c>
      <c r="N2094">
        <v>36.2357773695052</v>
      </c>
      <c r="O2094">
        <v>187.82141060089799</v>
      </c>
      <c r="P2094">
        <v>27.392353454443999</v>
      </c>
      <c r="Q2094">
        <v>12.2878315145929</v>
      </c>
      <c r="R2094">
        <v>45.167395466919899</v>
      </c>
      <c r="S2094">
        <v>451.05831615563301</v>
      </c>
      <c r="T2094">
        <v>0</v>
      </c>
      <c r="U2094">
        <v>0</v>
      </c>
      <c r="V2094">
        <v>30.735496704010501</v>
      </c>
      <c r="W2094">
        <v>509.99708281154398</v>
      </c>
    </row>
    <row r="2095" spans="1:23" x14ac:dyDescent="0.3">
      <c r="A2095" t="s">
        <v>384</v>
      </c>
      <c r="B2095" t="s">
        <v>19</v>
      </c>
      <c r="C2095" t="s">
        <v>29</v>
      </c>
      <c r="D2095" t="s">
        <v>336</v>
      </c>
      <c r="E2095" t="s">
        <v>71</v>
      </c>
      <c r="F2095">
        <v>37.586725972842302</v>
      </c>
      <c r="G2095">
        <v>36.823732622902398</v>
      </c>
      <c r="H2095">
        <v>2.2982739913087</v>
      </c>
      <c r="I2095">
        <v>1.0036692274667101</v>
      </c>
      <c r="J2095">
        <v>1.6415245894863699</v>
      </c>
      <c r="K2095">
        <v>164.78703862816101</v>
      </c>
      <c r="L2095">
        <v>0.158533826500761</v>
      </c>
      <c r="M2095">
        <v>3.42860035272474</v>
      </c>
      <c r="N2095">
        <v>34.251236371033102</v>
      </c>
      <c r="O2095">
        <v>169.86873315600599</v>
      </c>
      <c r="P2095">
        <v>27.972188776593299</v>
      </c>
      <c r="Q2095">
        <v>12.5312076747582</v>
      </c>
      <c r="R2095">
        <v>46.143192189973703</v>
      </c>
      <c r="S2095">
        <v>451.05831615563301</v>
      </c>
      <c r="T2095">
        <v>0</v>
      </c>
      <c r="U2095">
        <v>0</v>
      </c>
      <c r="V2095">
        <v>31.563680464294499</v>
      </c>
      <c r="W2095">
        <v>492.14211277361602</v>
      </c>
    </row>
    <row r="2096" spans="1:23" x14ac:dyDescent="0.3">
      <c r="A2096" t="s">
        <v>384</v>
      </c>
      <c r="B2096" t="s">
        <v>19</v>
      </c>
      <c r="C2096" t="s">
        <v>29</v>
      </c>
      <c r="D2096" t="s">
        <v>337</v>
      </c>
      <c r="E2096" t="s">
        <v>72</v>
      </c>
      <c r="F2096">
        <v>34.747226345294997</v>
      </c>
      <c r="G2096">
        <v>34.020976295787101</v>
      </c>
      <c r="H2096">
        <v>2.17264012451477</v>
      </c>
      <c r="I2096">
        <v>0.96459082528712103</v>
      </c>
      <c r="J2096">
        <v>1.4577127567439401</v>
      </c>
      <c r="K2096">
        <v>152.613640385444</v>
      </c>
      <c r="L2096">
        <v>0.123646568932375</v>
      </c>
      <c r="M2096">
        <v>3.0088908007703701</v>
      </c>
      <c r="N2096">
        <v>30.586156591509798</v>
      </c>
      <c r="O2096">
        <v>155.27641196756201</v>
      </c>
      <c r="P2096">
        <v>28.769233637977202</v>
      </c>
      <c r="Q2096">
        <v>12.0381631239038</v>
      </c>
      <c r="R2096">
        <v>48.622321049126903</v>
      </c>
      <c r="S2096">
        <v>429.81752361790097</v>
      </c>
      <c r="T2096">
        <v>0</v>
      </c>
      <c r="U2096">
        <v>0</v>
      </c>
      <c r="V2096">
        <v>30.091826844321801</v>
      </c>
      <c r="W2096">
        <v>457.159051946315</v>
      </c>
    </row>
    <row r="2097" spans="1:23" x14ac:dyDescent="0.3">
      <c r="A2097" t="s">
        <v>384</v>
      </c>
      <c r="B2097" t="s">
        <v>19</v>
      </c>
      <c r="C2097" t="s">
        <v>29</v>
      </c>
      <c r="D2097" t="s">
        <v>337</v>
      </c>
      <c r="E2097" t="s">
        <v>73</v>
      </c>
      <c r="F2097">
        <v>38.124187292048099</v>
      </c>
      <c r="G2097">
        <v>37.370229122720701</v>
      </c>
      <c r="H2097">
        <v>2.59903540657101</v>
      </c>
      <c r="I2097">
        <v>1.0476985354777999</v>
      </c>
      <c r="J2097">
        <v>1.6607333502831301</v>
      </c>
      <c r="K2097">
        <v>165.58090966481001</v>
      </c>
      <c r="L2097">
        <v>0.106497219162569</v>
      </c>
      <c r="M2097">
        <v>3.5136364717860098</v>
      </c>
      <c r="N2097">
        <v>34.200412822940898</v>
      </c>
      <c r="O2097">
        <v>177.239313664505</v>
      </c>
      <c r="P2097">
        <v>31.039715944523198</v>
      </c>
      <c r="Q2097">
        <v>12.9940834090118</v>
      </c>
      <c r="R2097">
        <v>52.452654703487802</v>
      </c>
      <c r="S2097">
        <v>429.81752361790097</v>
      </c>
      <c r="T2097">
        <v>0</v>
      </c>
      <c r="U2097">
        <v>0</v>
      </c>
      <c r="V2097">
        <v>35.930057167752302</v>
      </c>
      <c r="W2097">
        <v>506.23760565588998</v>
      </c>
    </row>
    <row r="2098" spans="1:23" x14ac:dyDescent="0.3">
      <c r="A2098" t="s">
        <v>384</v>
      </c>
      <c r="B2098" t="s">
        <v>19</v>
      </c>
      <c r="C2098" t="s">
        <v>29</v>
      </c>
      <c r="D2098" t="s">
        <v>337</v>
      </c>
      <c r="E2098" t="s">
        <v>74</v>
      </c>
      <c r="F2098">
        <v>38.611903348807303</v>
      </c>
      <c r="G2098">
        <v>37.855548779956401</v>
      </c>
      <c r="H2098">
        <v>2.8235806788882298</v>
      </c>
      <c r="I2098">
        <v>1.05092978542018</v>
      </c>
      <c r="J2098">
        <v>1.7157375748809101</v>
      </c>
      <c r="K2098">
        <v>165.94182846809599</v>
      </c>
      <c r="L2098">
        <v>0.111831315487413</v>
      </c>
      <c r="M2098">
        <v>3.67760982119243</v>
      </c>
      <c r="N2098">
        <v>34.903692307725699</v>
      </c>
      <c r="O2098">
        <v>183.09232906420999</v>
      </c>
      <c r="P2098">
        <v>30.9881418235429</v>
      </c>
      <c r="Q2098">
        <v>12.977962861045601</v>
      </c>
      <c r="R2098">
        <v>52.3590064162698</v>
      </c>
      <c r="S2098">
        <v>429.81752361790097</v>
      </c>
      <c r="T2098">
        <v>0</v>
      </c>
      <c r="U2098">
        <v>0</v>
      </c>
      <c r="V2098">
        <v>38.975046212750399</v>
      </c>
      <c r="W2098">
        <v>513.542629449527</v>
      </c>
    </row>
    <row r="2099" spans="1:23" x14ac:dyDescent="0.3">
      <c r="A2099" t="s">
        <v>384</v>
      </c>
      <c r="B2099" t="s">
        <v>19</v>
      </c>
      <c r="C2099" t="s">
        <v>29</v>
      </c>
      <c r="D2099" t="s">
        <v>337</v>
      </c>
      <c r="E2099" t="s">
        <v>75</v>
      </c>
      <c r="F2099">
        <v>36.365366497052797</v>
      </c>
      <c r="G2099">
        <v>35.6230369360648</v>
      </c>
      <c r="H2099">
        <v>2.8690656305418201</v>
      </c>
      <c r="I2099">
        <v>1.01896341135047</v>
      </c>
      <c r="J2099">
        <v>1.51738333436511</v>
      </c>
      <c r="K2099">
        <v>161.21538127360401</v>
      </c>
      <c r="L2099">
        <v>0.11584624187152801</v>
      </c>
      <c r="M2099">
        <v>3.1246538710026099</v>
      </c>
      <c r="N2099">
        <v>32.125727312328799</v>
      </c>
      <c r="O2099">
        <v>162.286219889601</v>
      </c>
      <c r="P2099">
        <v>30.450556120843</v>
      </c>
      <c r="Q2099">
        <v>12.737954200878301</v>
      </c>
      <c r="R2099">
        <v>51.468330253889903</v>
      </c>
      <c r="S2099">
        <v>429.81752361790097</v>
      </c>
      <c r="T2099">
        <v>0</v>
      </c>
      <c r="U2099">
        <v>0</v>
      </c>
      <c r="V2099">
        <v>39.642786118493497</v>
      </c>
      <c r="W2099">
        <v>481.14166873539102</v>
      </c>
    </row>
    <row r="2100" spans="1:23" x14ac:dyDescent="0.3">
      <c r="A2100" t="s">
        <v>384</v>
      </c>
      <c r="B2100" t="s">
        <v>19</v>
      </c>
      <c r="C2100" t="s">
        <v>29</v>
      </c>
      <c r="D2100" t="s">
        <v>338</v>
      </c>
      <c r="E2100" t="s">
        <v>76</v>
      </c>
      <c r="F2100">
        <v>33.513005965170301</v>
      </c>
      <c r="G2100">
        <v>32.801877455629601</v>
      </c>
      <c r="H2100">
        <v>4.5009267258751002</v>
      </c>
      <c r="I2100">
        <v>0.99118502553463195</v>
      </c>
      <c r="J2100">
        <v>1.4827038612257799</v>
      </c>
      <c r="K2100">
        <v>148.10380607116599</v>
      </c>
      <c r="L2100">
        <v>0.13298494970076999</v>
      </c>
      <c r="M2100">
        <v>3.1005226239757002</v>
      </c>
      <c r="N2100">
        <v>29.997162494005199</v>
      </c>
      <c r="O2100">
        <v>157.28164389631601</v>
      </c>
      <c r="P2100">
        <v>26.800709322548901</v>
      </c>
      <c r="Q2100">
        <v>11.4111517881519</v>
      </c>
      <c r="R2100">
        <v>44.963671991170003</v>
      </c>
      <c r="S2100">
        <v>406.94876965964102</v>
      </c>
      <c r="T2100">
        <v>0</v>
      </c>
      <c r="U2100">
        <v>0</v>
      </c>
      <c r="V2100">
        <v>62.270644896129802</v>
      </c>
      <c r="W2100">
        <v>442.08826623003</v>
      </c>
    </row>
    <row r="2101" spans="1:23" x14ac:dyDescent="0.3">
      <c r="A2101" t="s">
        <v>384</v>
      </c>
      <c r="B2101" t="s">
        <v>19</v>
      </c>
      <c r="C2101" t="s">
        <v>29</v>
      </c>
      <c r="D2101" t="s">
        <v>338</v>
      </c>
      <c r="E2101" t="s">
        <v>77</v>
      </c>
      <c r="F2101">
        <v>37.2250886773774</v>
      </c>
      <c r="G2101">
        <v>36.482648903390597</v>
      </c>
      <c r="H2101">
        <v>5.4655691347018296</v>
      </c>
      <c r="I2101">
        <v>1.08550039312615</v>
      </c>
      <c r="J2101">
        <v>1.7083357195987099</v>
      </c>
      <c r="K2101">
        <v>162.30074493789201</v>
      </c>
      <c r="L2101">
        <v>0.107860109966001</v>
      </c>
      <c r="M2101">
        <v>3.7185640274696099</v>
      </c>
      <c r="N2101">
        <v>34.0983079413136</v>
      </c>
      <c r="O2101">
        <v>183.195947677981</v>
      </c>
      <c r="P2101">
        <v>29.168213835117701</v>
      </c>
      <c r="Q2101">
        <v>12.4263286914139</v>
      </c>
      <c r="R2101">
        <v>48.927249212224901</v>
      </c>
      <c r="S2101">
        <v>406.94876965964102</v>
      </c>
      <c r="T2101">
        <v>0</v>
      </c>
      <c r="U2101">
        <v>0</v>
      </c>
      <c r="V2101">
        <v>75.576421413031099</v>
      </c>
      <c r="W2101">
        <v>495.51094263594803</v>
      </c>
    </row>
    <row r="2102" spans="1:23" x14ac:dyDescent="0.3">
      <c r="A2102" t="s">
        <v>384</v>
      </c>
      <c r="B2102" t="s">
        <v>19</v>
      </c>
      <c r="C2102" t="s">
        <v>29</v>
      </c>
      <c r="D2102" t="s">
        <v>338</v>
      </c>
      <c r="E2102" t="s">
        <v>78</v>
      </c>
      <c r="F2102">
        <v>37.602995679252999</v>
      </c>
      <c r="G2102">
        <v>36.859051615941198</v>
      </c>
      <c r="H2102">
        <v>5.6465769651862399</v>
      </c>
      <c r="I2102">
        <v>1.08616071705479</v>
      </c>
      <c r="J2102">
        <v>1.7558108440214799</v>
      </c>
      <c r="K2102">
        <v>162.33705032878001</v>
      </c>
      <c r="L2102">
        <v>0.12132184840592899</v>
      </c>
      <c r="M2102">
        <v>3.8510743207368101</v>
      </c>
      <c r="N2102">
        <v>34.615827073569399</v>
      </c>
      <c r="O2102">
        <v>187.79660737106701</v>
      </c>
      <c r="P2102">
        <v>29.079402121899601</v>
      </c>
      <c r="Q2102">
        <v>12.3939115477596</v>
      </c>
      <c r="R2102">
        <v>48.771865629381601</v>
      </c>
      <c r="S2102">
        <v>406.94876965964102</v>
      </c>
      <c r="T2102">
        <v>0</v>
      </c>
      <c r="U2102">
        <v>0</v>
      </c>
      <c r="V2102">
        <v>78.048261526899793</v>
      </c>
      <c r="W2102">
        <v>500.67958974000197</v>
      </c>
    </row>
    <row r="2103" spans="1:23" x14ac:dyDescent="0.3">
      <c r="A2103" t="s">
        <v>384</v>
      </c>
      <c r="B2103" t="s">
        <v>19</v>
      </c>
      <c r="C2103" t="s">
        <v>29</v>
      </c>
      <c r="D2103" t="s">
        <v>338</v>
      </c>
      <c r="E2103" t="s">
        <v>79</v>
      </c>
      <c r="F2103">
        <v>36.203281443712399</v>
      </c>
      <c r="G2103">
        <v>35.464810064351298</v>
      </c>
      <c r="H2103">
        <v>5.0915151762502804</v>
      </c>
      <c r="I2103">
        <v>1.0851429356886899</v>
      </c>
      <c r="J2103">
        <v>1.5699904194265399</v>
      </c>
      <c r="K2103">
        <v>162.127312251163</v>
      </c>
      <c r="L2103">
        <v>0.123542272494146</v>
      </c>
      <c r="M2103">
        <v>3.2660697475190101</v>
      </c>
      <c r="N2103">
        <v>32.406030470753599</v>
      </c>
      <c r="O2103">
        <v>168.18442522290701</v>
      </c>
      <c r="P2103">
        <v>29.4391510028323</v>
      </c>
      <c r="Q2103">
        <v>12.528465113815001</v>
      </c>
      <c r="R2103">
        <v>49.3974003908532</v>
      </c>
      <c r="S2103">
        <v>406.94876965964102</v>
      </c>
      <c r="T2103">
        <v>0</v>
      </c>
      <c r="U2103">
        <v>0</v>
      </c>
      <c r="V2103">
        <v>70.352665643488805</v>
      </c>
      <c r="W2103">
        <v>480.53274417993799</v>
      </c>
    </row>
    <row r="2104" spans="1:23" x14ac:dyDescent="0.3">
      <c r="A2104" t="s">
        <v>384</v>
      </c>
      <c r="B2104" t="s">
        <v>19</v>
      </c>
      <c r="C2104" t="s">
        <v>29</v>
      </c>
      <c r="D2104" t="s">
        <v>339</v>
      </c>
      <c r="E2104" t="s">
        <v>80</v>
      </c>
      <c r="F2104">
        <v>33.948612117608199</v>
      </c>
      <c r="G2104">
        <v>33.254219873898897</v>
      </c>
      <c r="H2104">
        <v>3.9212969761802801</v>
      </c>
      <c r="I2104">
        <v>1.0673832666340799</v>
      </c>
      <c r="J2104">
        <v>1.38199837610573</v>
      </c>
      <c r="K2104">
        <v>146.46010419411499</v>
      </c>
      <c r="L2104">
        <v>0.11542449445366799</v>
      </c>
      <c r="M2104">
        <v>2.4672236392857698</v>
      </c>
      <c r="N2104">
        <v>27.847543757025601</v>
      </c>
      <c r="O2104">
        <v>142.33584780059201</v>
      </c>
      <c r="P2104">
        <v>27.893140912303799</v>
      </c>
      <c r="Q2104">
        <v>11.570247203532899</v>
      </c>
      <c r="R2104">
        <v>47.163933392391002</v>
      </c>
      <c r="S2104">
        <v>372.839723520326</v>
      </c>
      <c r="T2104">
        <v>0</v>
      </c>
      <c r="U2104">
        <v>0</v>
      </c>
      <c r="V2104">
        <v>54.302345564738097</v>
      </c>
      <c r="W2104">
        <v>453.34565149745202</v>
      </c>
    </row>
    <row r="2105" spans="1:23" x14ac:dyDescent="0.3">
      <c r="A2105" t="s">
        <v>384</v>
      </c>
      <c r="B2105" t="s">
        <v>19</v>
      </c>
      <c r="C2105" t="s">
        <v>29</v>
      </c>
      <c r="D2105" t="s">
        <v>339</v>
      </c>
      <c r="E2105" t="s">
        <v>81</v>
      </c>
      <c r="F2105">
        <v>36.944290737505199</v>
      </c>
      <c r="G2105">
        <v>36.226778716926901</v>
      </c>
      <c r="H2105">
        <v>5.0213625457553901</v>
      </c>
      <c r="I2105">
        <v>1.1358766606224999</v>
      </c>
      <c r="J2105">
        <v>1.5594636426073101</v>
      </c>
      <c r="K2105">
        <v>155.98091333769301</v>
      </c>
      <c r="L2105">
        <v>0.111712756639212</v>
      </c>
      <c r="M2105">
        <v>2.90376885198335</v>
      </c>
      <c r="N2105">
        <v>30.815634034496199</v>
      </c>
      <c r="O2105">
        <v>162.097373566393</v>
      </c>
      <c r="P2105">
        <v>29.501300948341001</v>
      </c>
      <c r="Q2105">
        <v>12.2455620460745</v>
      </c>
      <c r="R2105">
        <v>49.873437501263602</v>
      </c>
      <c r="S2105">
        <v>372.839723520326</v>
      </c>
      <c r="T2105">
        <v>0</v>
      </c>
      <c r="U2105">
        <v>0</v>
      </c>
      <c r="V2105">
        <v>69.416497144706497</v>
      </c>
      <c r="W2105">
        <v>496.17578691214101</v>
      </c>
    </row>
    <row r="2106" spans="1:23" x14ac:dyDescent="0.3">
      <c r="A2106" t="s">
        <v>384</v>
      </c>
      <c r="B2106" t="s">
        <v>19</v>
      </c>
      <c r="C2106" t="s">
        <v>29</v>
      </c>
      <c r="D2106" t="s">
        <v>339</v>
      </c>
      <c r="E2106" t="s">
        <v>177</v>
      </c>
      <c r="F2106">
        <v>37.226985550510598</v>
      </c>
      <c r="G2106">
        <v>36.511092153897501</v>
      </c>
      <c r="H2106">
        <v>5.9109032303784304</v>
      </c>
      <c r="I2106">
        <v>1.1243295400911899</v>
      </c>
      <c r="J2106">
        <v>1.6109408917357599</v>
      </c>
      <c r="K2106">
        <v>154.459606514792</v>
      </c>
      <c r="L2106">
        <v>0.121105574743597</v>
      </c>
      <c r="M2106">
        <v>3.0776598702781799</v>
      </c>
      <c r="N2106">
        <v>31.363827327547899</v>
      </c>
      <c r="O2106">
        <v>168.21634936754</v>
      </c>
      <c r="P2106">
        <v>29.0598637214961</v>
      </c>
      <c r="Q2106">
        <v>12.069200901391801</v>
      </c>
      <c r="R2106">
        <v>49.119058268278899</v>
      </c>
      <c r="S2106">
        <v>372.839723520326</v>
      </c>
      <c r="T2106">
        <v>0</v>
      </c>
      <c r="U2106">
        <v>0</v>
      </c>
      <c r="V2106">
        <v>81.637614955661803</v>
      </c>
      <c r="W2106">
        <v>501.057500208465</v>
      </c>
    </row>
    <row r="2107" spans="1:23" x14ac:dyDescent="0.3">
      <c r="A2107" t="s">
        <v>384</v>
      </c>
      <c r="B2107" t="s">
        <v>19</v>
      </c>
      <c r="C2107" t="s">
        <v>29</v>
      </c>
      <c r="D2107" t="s">
        <v>339</v>
      </c>
      <c r="E2107" t="s">
        <v>178</v>
      </c>
      <c r="F2107">
        <v>36.163120502146299</v>
      </c>
      <c r="G2107">
        <v>35.447948894647404</v>
      </c>
      <c r="H2107">
        <v>5.3190883603692001</v>
      </c>
      <c r="I2107">
        <v>1.13532208540486</v>
      </c>
      <c r="J2107">
        <v>1.48112611951206</v>
      </c>
      <c r="K2107">
        <v>155.797475519519</v>
      </c>
      <c r="L2107">
        <v>0.123810834989267</v>
      </c>
      <c r="M2107">
        <v>2.6781760447713099</v>
      </c>
      <c r="N2107">
        <v>29.852987775145099</v>
      </c>
      <c r="O2107">
        <v>153.47160445440099</v>
      </c>
      <c r="P2107">
        <v>29.641166638393301</v>
      </c>
      <c r="Q2107">
        <v>12.29569230429</v>
      </c>
      <c r="R2107">
        <v>50.119242852504598</v>
      </c>
      <c r="S2107">
        <v>372.839723520326</v>
      </c>
      <c r="T2107">
        <v>0</v>
      </c>
      <c r="U2107">
        <v>0</v>
      </c>
      <c r="V2107">
        <v>73.502290344599402</v>
      </c>
      <c r="W2107">
        <v>485.02841411601599</v>
      </c>
    </row>
    <row r="2108" spans="1:23" x14ac:dyDescent="0.3">
      <c r="A2108" t="s">
        <v>384</v>
      </c>
      <c r="B2108" t="s">
        <v>19</v>
      </c>
      <c r="C2108" t="s">
        <v>29</v>
      </c>
      <c r="D2108" t="s">
        <v>340</v>
      </c>
      <c r="E2108" t="s">
        <v>192</v>
      </c>
      <c r="F2108">
        <v>31.345461198577599</v>
      </c>
      <c r="G2108">
        <v>30.6851691258349</v>
      </c>
      <c r="H2108">
        <v>6.30489352649243</v>
      </c>
      <c r="I2108">
        <v>1.0826687840743501</v>
      </c>
      <c r="J2108">
        <v>1.4216074893828901</v>
      </c>
      <c r="K2108">
        <v>134.19764180578599</v>
      </c>
      <c r="L2108">
        <v>0.14410004669550699</v>
      </c>
      <c r="M2108">
        <v>2.3740455639941</v>
      </c>
      <c r="N2108">
        <v>26.671133123882001</v>
      </c>
      <c r="O2108">
        <v>141.72102117845</v>
      </c>
      <c r="P2108">
        <v>26.845158639709901</v>
      </c>
      <c r="Q2108">
        <v>10.831684479729301</v>
      </c>
      <c r="R2108">
        <v>45.759333136382701</v>
      </c>
      <c r="S2108">
        <v>333.57983526023401</v>
      </c>
      <c r="T2108">
        <v>0</v>
      </c>
      <c r="U2108">
        <v>0</v>
      </c>
      <c r="V2108">
        <v>87.677325606328296</v>
      </c>
      <c r="W2108">
        <v>418.251442837296</v>
      </c>
    </row>
    <row r="2109" spans="1:23" x14ac:dyDescent="0.3">
      <c r="A2109" t="s">
        <v>384</v>
      </c>
      <c r="B2109" t="s">
        <v>19</v>
      </c>
      <c r="C2109" t="s">
        <v>29</v>
      </c>
      <c r="D2109" t="s">
        <v>340</v>
      </c>
      <c r="E2109" t="s">
        <v>194</v>
      </c>
      <c r="F2109">
        <v>34.8648037380093</v>
      </c>
      <c r="G2109">
        <v>34.1698659416016</v>
      </c>
      <c r="H2109">
        <v>7.1814877825753802</v>
      </c>
      <c r="I2109">
        <v>1.1946897382828401</v>
      </c>
      <c r="J2109">
        <v>1.59875644651936</v>
      </c>
      <c r="K2109">
        <v>148.212131483262</v>
      </c>
      <c r="L2109">
        <v>0.13386486290021801</v>
      </c>
      <c r="M2109">
        <v>2.74602679745573</v>
      </c>
      <c r="N2109">
        <v>30.044294516309101</v>
      </c>
      <c r="O2109">
        <v>162.08175001179001</v>
      </c>
      <c r="P2109">
        <v>29.558076801556801</v>
      </c>
      <c r="Q2109">
        <v>11.928287333836799</v>
      </c>
      <c r="R2109">
        <v>50.381373099932603</v>
      </c>
      <c r="S2109">
        <v>333.57983526023401</v>
      </c>
      <c r="T2109">
        <v>0</v>
      </c>
      <c r="U2109">
        <v>0</v>
      </c>
      <c r="V2109">
        <v>99.842674635651306</v>
      </c>
      <c r="W2109">
        <v>468.394706084701</v>
      </c>
    </row>
    <row r="2110" spans="1:23" x14ac:dyDescent="0.3">
      <c r="A2110" t="s">
        <v>384</v>
      </c>
      <c r="B2110" t="s">
        <v>19</v>
      </c>
      <c r="C2110" t="s">
        <v>29</v>
      </c>
      <c r="D2110" t="s">
        <v>340</v>
      </c>
      <c r="E2110" t="s">
        <v>196</v>
      </c>
      <c r="F2110">
        <v>35.763007024787903</v>
      </c>
      <c r="G2110">
        <v>35.0598951412235</v>
      </c>
      <c r="H2110">
        <v>7.0138893541696099</v>
      </c>
      <c r="I2110">
        <v>1.22151861572663</v>
      </c>
      <c r="J2110">
        <v>1.63677196916334</v>
      </c>
      <c r="K2110">
        <v>151.56921196762801</v>
      </c>
      <c r="L2110">
        <v>0.14059834109174599</v>
      </c>
      <c r="M2110">
        <v>2.84468088326736</v>
      </c>
      <c r="N2110">
        <v>30.940758278182201</v>
      </c>
      <c r="O2110">
        <v>167.47994448770501</v>
      </c>
      <c r="P2110">
        <v>30.196852218191601</v>
      </c>
      <c r="Q2110">
        <v>12.1861678837895</v>
      </c>
      <c r="R2110">
        <v>51.470045044110002</v>
      </c>
      <c r="S2110">
        <v>333.57983526023401</v>
      </c>
      <c r="T2110">
        <v>0</v>
      </c>
      <c r="U2110">
        <v>0</v>
      </c>
      <c r="V2110">
        <v>97.524280527613101</v>
      </c>
      <c r="W2110">
        <v>481.180456777313</v>
      </c>
    </row>
    <row r="2111" spans="1:23" x14ac:dyDescent="0.3">
      <c r="A2111" t="s">
        <v>384</v>
      </c>
      <c r="B2111" t="s">
        <v>19</v>
      </c>
      <c r="C2111" t="s">
        <v>29</v>
      </c>
      <c r="D2111" t="s">
        <v>340</v>
      </c>
      <c r="E2111" t="s">
        <v>198</v>
      </c>
      <c r="F2111">
        <v>34.437866315892698</v>
      </c>
      <c r="G2111">
        <v>33.7394264515505</v>
      </c>
      <c r="H2111">
        <v>7.6042758262417296</v>
      </c>
      <c r="I2111">
        <v>1.21906484492152</v>
      </c>
      <c r="J2111">
        <v>1.49313732777859</v>
      </c>
      <c r="K2111">
        <v>150.897424571572</v>
      </c>
      <c r="L2111">
        <v>0.14729768595870499</v>
      </c>
      <c r="M2111">
        <v>2.4607705733285998</v>
      </c>
      <c r="N2111">
        <v>29.156454156193298</v>
      </c>
      <c r="O2111">
        <v>151.148654443444</v>
      </c>
      <c r="P2111">
        <v>30.369765770373402</v>
      </c>
      <c r="Q2111">
        <v>12.2424829863808</v>
      </c>
      <c r="R2111">
        <v>51.780662268887603</v>
      </c>
      <c r="S2111">
        <v>333.57983526023401</v>
      </c>
      <c r="T2111">
        <v>0</v>
      </c>
      <c r="U2111">
        <v>0</v>
      </c>
      <c r="V2111">
        <v>105.726042486727</v>
      </c>
      <c r="W2111">
        <v>460.334972818209</v>
      </c>
    </row>
    <row r="2112" spans="1:23" x14ac:dyDescent="0.3">
      <c r="A2112" t="s">
        <v>384</v>
      </c>
      <c r="B2112" t="s">
        <v>19</v>
      </c>
      <c r="C2112" t="s">
        <v>29</v>
      </c>
      <c r="D2112" t="s">
        <v>341</v>
      </c>
      <c r="E2112" t="s">
        <v>199</v>
      </c>
      <c r="F2112">
        <v>31.5242630182425</v>
      </c>
      <c r="G2112">
        <v>30.886477802335602</v>
      </c>
      <c r="H2112">
        <v>7.5488662594059797</v>
      </c>
      <c r="I2112">
        <v>1.17007058401063</v>
      </c>
      <c r="J2112">
        <v>1.40787510671522</v>
      </c>
      <c r="K2112">
        <v>130.349675890263</v>
      </c>
      <c r="L2112">
        <v>0.11735039933357801</v>
      </c>
      <c r="M2112">
        <v>2.31556470161346</v>
      </c>
      <c r="N2112">
        <v>25.751701387813501</v>
      </c>
      <c r="O2112">
        <v>139.46387628808901</v>
      </c>
      <c r="P2112">
        <v>27.928375803749301</v>
      </c>
      <c r="Q2112">
        <v>10.8978219014561</v>
      </c>
      <c r="R2112">
        <v>48.054921332723097</v>
      </c>
      <c r="S2112">
        <v>288.29600815610797</v>
      </c>
      <c r="T2112">
        <v>0</v>
      </c>
      <c r="U2112">
        <v>0</v>
      </c>
      <c r="V2112">
        <v>105.111383606084</v>
      </c>
      <c r="W2112">
        <v>420.48993195753599</v>
      </c>
    </row>
    <row r="2113" spans="1:23" x14ac:dyDescent="0.3">
      <c r="A2113" t="s">
        <v>384</v>
      </c>
      <c r="B2113" t="s">
        <v>19</v>
      </c>
      <c r="C2113" t="s">
        <v>29</v>
      </c>
      <c r="D2113" t="s">
        <v>341</v>
      </c>
      <c r="E2113" t="s">
        <v>203</v>
      </c>
      <c r="F2113">
        <v>35.0591563444166</v>
      </c>
      <c r="G2113">
        <v>34.386405909692101</v>
      </c>
      <c r="H2113">
        <v>8.2660853553362905</v>
      </c>
      <c r="I2113">
        <v>1.2818094461510201</v>
      </c>
      <c r="J2113">
        <v>1.59910440493902</v>
      </c>
      <c r="K2113">
        <v>143.06146177167301</v>
      </c>
      <c r="L2113">
        <v>0.10143166686415001</v>
      </c>
      <c r="M2113">
        <v>2.72608533670408</v>
      </c>
      <c r="N2113">
        <v>29.114282827396799</v>
      </c>
      <c r="O2113">
        <v>161.60752470496899</v>
      </c>
      <c r="P2113">
        <v>30.502362695270101</v>
      </c>
      <c r="Q2113">
        <v>11.907059493021499</v>
      </c>
      <c r="R2113">
        <v>52.478106443179101</v>
      </c>
      <c r="S2113">
        <v>288.29600815610797</v>
      </c>
      <c r="T2113">
        <v>0</v>
      </c>
      <c r="U2113">
        <v>0</v>
      </c>
      <c r="V2113">
        <v>115.07125369129101</v>
      </c>
      <c r="W2113">
        <v>470.84354759471898</v>
      </c>
    </row>
    <row r="2114" spans="1:23" x14ac:dyDescent="0.3">
      <c r="A2114" t="s">
        <v>384</v>
      </c>
      <c r="B2114" t="s">
        <v>19</v>
      </c>
      <c r="C2114" t="s">
        <v>29</v>
      </c>
      <c r="D2114" t="s">
        <v>341</v>
      </c>
      <c r="E2114" t="s">
        <v>207</v>
      </c>
      <c r="F2114">
        <v>35.378473115475302</v>
      </c>
      <c r="G2114">
        <v>34.705864849990597</v>
      </c>
      <c r="H2114">
        <v>8.4980846399882495</v>
      </c>
      <c r="I2114">
        <v>1.2788253483424099</v>
      </c>
      <c r="J2114">
        <v>1.62226928635014</v>
      </c>
      <c r="K2114">
        <v>142.84348590666201</v>
      </c>
      <c r="L2114">
        <v>0.107190155693872</v>
      </c>
      <c r="M2114">
        <v>2.8047887656120598</v>
      </c>
      <c r="N2114">
        <v>29.521410691348802</v>
      </c>
      <c r="O2114">
        <v>165.016923134731</v>
      </c>
      <c r="P2114">
        <v>30.371752091519198</v>
      </c>
      <c r="Q2114">
        <v>11.858688572586599</v>
      </c>
      <c r="R2114">
        <v>52.250301425643798</v>
      </c>
      <c r="S2114">
        <v>288.29600815610797</v>
      </c>
      <c r="T2114">
        <v>0</v>
      </c>
      <c r="U2114">
        <v>0</v>
      </c>
      <c r="V2114">
        <v>118.27849022083601</v>
      </c>
      <c r="W2114">
        <v>475.56419110046897</v>
      </c>
    </row>
    <row r="2115" spans="1:23" x14ac:dyDescent="0.3">
      <c r="A2115" t="s">
        <v>384</v>
      </c>
      <c r="B2115" t="s">
        <v>19</v>
      </c>
      <c r="C2115" t="s">
        <v>29</v>
      </c>
      <c r="D2115" t="s">
        <v>341</v>
      </c>
      <c r="E2115" t="s">
        <v>209</v>
      </c>
      <c r="F2115">
        <v>33.546985095010101</v>
      </c>
      <c r="G2115">
        <v>32.8857071843914</v>
      </c>
      <c r="H2115">
        <v>9.2083627364000105</v>
      </c>
      <c r="I2115">
        <v>1.25219165245228</v>
      </c>
      <c r="J2115">
        <v>1.46968266295772</v>
      </c>
      <c r="K2115">
        <v>139.42798652220301</v>
      </c>
      <c r="L2115">
        <v>0.114692461031664</v>
      </c>
      <c r="M2115">
        <v>2.4425151851474798</v>
      </c>
      <c r="N2115">
        <v>27.502637537493801</v>
      </c>
      <c r="O2115">
        <v>148.282441840845</v>
      </c>
      <c r="P2115">
        <v>29.9083303937594</v>
      </c>
      <c r="Q2115">
        <v>11.665725021770401</v>
      </c>
      <c r="R2115">
        <v>51.467267351319002</v>
      </c>
      <c r="S2115">
        <v>288.29600815610797</v>
      </c>
      <c r="T2115">
        <v>0</v>
      </c>
      <c r="U2115">
        <v>0</v>
      </c>
      <c r="V2115">
        <v>128.151208383811</v>
      </c>
      <c r="W2115">
        <v>449.185039163532</v>
      </c>
    </row>
    <row r="2116" spans="1:23" x14ac:dyDescent="0.3">
      <c r="A2116" t="s">
        <v>384</v>
      </c>
      <c r="B2116" t="s">
        <v>19</v>
      </c>
      <c r="C2116" t="s">
        <v>29</v>
      </c>
      <c r="D2116" t="s">
        <v>342</v>
      </c>
      <c r="E2116" t="s">
        <v>249</v>
      </c>
      <c r="F2116">
        <v>29.3132915698787</v>
      </c>
      <c r="G2116">
        <v>28.722573587928199</v>
      </c>
      <c r="H2116">
        <v>8.1965822140699807</v>
      </c>
      <c r="I2116">
        <v>1.1829730720880201</v>
      </c>
      <c r="J2116">
        <v>1.35926054072674</v>
      </c>
      <c r="K2116">
        <v>119.308275729888</v>
      </c>
      <c r="L2116">
        <v>0.140725908471446</v>
      </c>
      <c r="M2116">
        <v>2.1863084415639502</v>
      </c>
      <c r="N2116">
        <v>23.903240138560498</v>
      </c>
      <c r="O2116">
        <v>130.304807224374</v>
      </c>
      <c r="P2116">
        <v>27.079120743199098</v>
      </c>
      <c r="Q2116">
        <v>10.2958692803975</v>
      </c>
      <c r="R2116">
        <v>46.927484755973097</v>
      </c>
      <c r="S2116">
        <v>239.170822706808</v>
      </c>
      <c r="T2116">
        <v>0</v>
      </c>
      <c r="U2116">
        <v>0</v>
      </c>
      <c r="V2116">
        <v>113.950252749076</v>
      </c>
      <c r="W2116">
        <v>390.815440577473</v>
      </c>
    </row>
    <row r="2117" spans="1:23" x14ac:dyDescent="0.3">
      <c r="A2117" t="s">
        <v>384</v>
      </c>
      <c r="B2117" t="s">
        <v>19</v>
      </c>
      <c r="C2117" t="s">
        <v>29</v>
      </c>
      <c r="D2117" t="s">
        <v>342</v>
      </c>
      <c r="E2117" t="s">
        <v>259</v>
      </c>
      <c r="F2117">
        <v>33.324475799294099</v>
      </c>
      <c r="G2117">
        <v>32.686505395359703</v>
      </c>
      <c r="H2117">
        <v>10.071901656001099</v>
      </c>
      <c r="I2117">
        <v>1.3388469915832399</v>
      </c>
      <c r="J2117">
        <v>1.57161173064207</v>
      </c>
      <c r="K2117">
        <v>135.201401896314</v>
      </c>
      <c r="L2117">
        <v>0.129859486197971</v>
      </c>
      <c r="M2117">
        <v>2.5842752779531599</v>
      </c>
      <c r="N2117">
        <v>27.552262251966599</v>
      </c>
      <c r="O2117">
        <v>152.51810445577601</v>
      </c>
      <c r="P2117">
        <v>30.613274379987701</v>
      </c>
      <c r="Q2117">
        <v>11.6408826610901</v>
      </c>
      <c r="R2117">
        <v>53.050575937984597</v>
      </c>
      <c r="S2117">
        <v>239.170822706808</v>
      </c>
      <c r="T2117">
        <v>0</v>
      </c>
      <c r="U2117">
        <v>0</v>
      </c>
      <c r="V2117">
        <v>139.92108973558501</v>
      </c>
      <c r="W2117">
        <v>447.65819905105502</v>
      </c>
    </row>
    <row r="2118" spans="1:23" x14ac:dyDescent="0.3">
      <c r="A2118" t="s">
        <v>384</v>
      </c>
      <c r="B2118" t="s">
        <v>19</v>
      </c>
      <c r="C2118" t="s">
        <v>29</v>
      </c>
      <c r="D2118" t="s">
        <v>342</v>
      </c>
      <c r="E2118" t="s">
        <v>260</v>
      </c>
      <c r="F2118">
        <v>34.055742648332398</v>
      </c>
      <c r="G2118">
        <v>33.414935730877701</v>
      </c>
      <c r="H2118">
        <v>9.4115727446253992</v>
      </c>
      <c r="I2118">
        <v>1.3427406309293499</v>
      </c>
      <c r="J2118">
        <v>1.63606526970197</v>
      </c>
      <c r="K2118">
        <v>135.84240217445799</v>
      </c>
      <c r="L2118">
        <v>0.137143109997902</v>
      </c>
      <c r="M2118">
        <v>2.7344952929280302</v>
      </c>
      <c r="N2118">
        <v>28.341117934344901</v>
      </c>
      <c r="O2118">
        <v>159.485996464425</v>
      </c>
      <c r="P2118">
        <v>30.6235796620945</v>
      </c>
      <c r="Q2118">
        <v>11.6511516738273</v>
      </c>
      <c r="R2118">
        <v>53.060917489460998</v>
      </c>
      <c r="S2118">
        <v>239.170822706808</v>
      </c>
      <c r="T2118">
        <v>0</v>
      </c>
      <c r="U2118">
        <v>0</v>
      </c>
      <c r="V2118">
        <v>130.77581883774101</v>
      </c>
      <c r="W2118">
        <v>458.09467559789198</v>
      </c>
    </row>
    <row r="2119" spans="1:23" x14ac:dyDescent="0.3">
      <c r="A2119" t="s">
        <v>384</v>
      </c>
      <c r="B2119" t="s">
        <v>19</v>
      </c>
      <c r="C2119" t="s">
        <v>29</v>
      </c>
      <c r="D2119" t="s">
        <v>342</v>
      </c>
      <c r="E2119" t="s">
        <v>265</v>
      </c>
      <c r="F2119">
        <v>31.749969295846299</v>
      </c>
      <c r="G2119">
        <v>31.129074786589801</v>
      </c>
      <c r="H2119">
        <v>9.5125001264845501</v>
      </c>
      <c r="I2119">
        <v>1.2852533396936101</v>
      </c>
      <c r="J2119">
        <v>1.46898398324333</v>
      </c>
      <c r="K2119">
        <v>129.56805664708301</v>
      </c>
      <c r="L2119">
        <v>0.14192308553688801</v>
      </c>
      <c r="M2119">
        <v>2.3571251390092098</v>
      </c>
      <c r="N2119">
        <v>25.9520426989131</v>
      </c>
      <c r="O2119">
        <v>140.96174288751601</v>
      </c>
      <c r="P2119">
        <v>29.429618443410899</v>
      </c>
      <c r="Q2119">
        <v>11.186952233001801</v>
      </c>
      <c r="R2119">
        <v>51.003928729876897</v>
      </c>
      <c r="S2119">
        <v>239.170822706808</v>
      </c>
      <c r="T2119">
        <v>0</v>
      </c>
      <c r="U2119">
        <v>0</v>
      </c>
      <c r="V2119">
        <v>132.15629725760701</v>
      </c>
      <c r="W2119">
        <v>425.23178737758099</v>
      </c>
    </row>
    <row r="2120" spans="1:23" x14ac:dyDescent="0.3">
      <c r="A2120" t="s">
        <v>384</v>
      </c>
      <c r="B2120" t="s">
        <v>19</v>
      </c>
      <c r="C2120" t="s">
        <v>29</v>
      </c>
      <c r="D2120" t="s">
        <v>343</v>
      </c>
      <c r="E2120" t="s">
        <v>266</v>
      </c>
      <c r="F2120">
        <v>29.686689768980798</v>
      </c>
      <c r="G2120">
        <v>29.127607617523299</v>
      </c>
      <c r="H2120">
        <v>7.3153373768269701</v>
      </c>
      <c r="I2120">
        <v>1.20503876652743</v>
      </c>
      <c r="J2120">
        <v>1.2622021674703101</v>
      </c>
      <c r="K2120">
        <v>109.793992524809</v>
      </c>
      <c r="L2120">
        <v>0.103888345358901</v>
      </c>
      <c r="M2120">
        <v>1.84490841648393</v>
      </c>
      <c r="N2120">
        <v>22.318785757999301</v>
      </c>
      <c r="O2120">
        <v>118.32708631237401</v>
      </c>
      <c r="P2120">
        <v>26.401106290143499</v>
      </c>
      <c r="Q2120">
        <v>9.9756140793210299</v>
      </c>
      <c r="R2120">
        <v>45.819173879948899</v>
      </c>
      <c r="S2120">
        <v>204.40521763851299</v>
      </c>
      <c r="T2120">
        <v>0</v>
      </c>
      <c r="U2120">
        <v>0</v>
      </c>
      <c r="V2120">
        <v>101.562429750723</v>
      </c>
      <c r="W2120">
        <v>397.89965395235498</v>
      </c>
    </row>
    <row r="2121" spans="1:23" x14ac:dyDescent="0.3">
      <c r="A2121" t="s">
        <v>384</v>
      </c>
      <c r="B2121" t="s">
        <v>19</v>
      </c>
      <c r="C2121" t="s">
        <v>29</v>
      </c>
      <c r="D2121" t="s">
        <v>343</v>
      </c>
      <c r="E2121" t="s">
        <v>267</v>
      </c>
      <c r="F2121">
        <v>33.774678878590201</v>
      </c>
      <c r="G2121">
        <v>33.168194506418303</v>
      </c>
      <c r="H2121">
        <v>8.9604317576160906</v>
      </c>
      <c r="I2121">
        <v>1.3636605328337801</v>
      </c>
      <c r="J2121">
        <v>1.45389690472936</v>
      </c>
      <c r="K2121">
        <v>124.34791216449401</v>
      </c>
      <c r="L2121">
        <v>9.8858439533574996E-2</v>
      </c>
      <c r="M2121">
        <v>2.1621796367510502</v>
      </c>
      <c r="N2121">
        <v>25.639021274270799</v>
      </c>
      <c r="O2121">
        <v>137.89864424420799</v>
      </c>
      <c r="P2121">
        <v>29.847359753634301</v>
      </c>
      <c r="Q2121">
        <v>11.279392679530099</v>
      </c>
      <c r="R2121">
        <v>51.798238125719202</v>
      </c>
      <c r="S2121">
        <v>204.40521763851299</v>
      </c>
      <c r="T2121">
        <v>0</v>
      </c>
      <c r="U2121">
        <v>0</v>
      </c>
      <c r="V2121">
        <v>124.298097260853</v>
      </c>
      <c r="W2121">
        <v>455.49761873441901</v>
      </c>
    </row>
    <row r="2122" spans="1:23" x14ac:dyDescent="0.3">
      <c r="A2122" t="s">
        <v>384</v>
      </c>
      <c r="B2122" t="s">
        <v>19</v>
      </c>
      <c r="C2122" t="s">
        <v>29</v>
      </c>
      <c r="D2122" t="s">
        <v>343</v>
      </c>
      <c r="E2122" t="s">
        <v>268</v>
      </c>
      <c r="F2122">
        <v>34.486253573491403</v>
      </c>
      <c r="G2122">
        <v>33.877095577120002</v>
      </c>
      <c r="H2122">
        <v>8.3154928688282794</v>
      </c>
      <c r="I2122">
        <v>1.3674070886099701</v>
      </c>
      <c r="J2122">
        <v>1.51392500897287</v>
      </c>
      <c r="K2122">
        <v>124.932475517711</v>
      </c>
      <c r="L2122">
        <v>0.104478863983255</v>
      </c>
      <c r="M2122">
        <v>2.2983174301065201</v>
      </c>
      <c r="N2122">
        <v>26.371384514934299</v>
      </c>
      <c r="O2122">
        <v>144.505964159916</v>
      </c>
      <c r="P2122">
        <v>29.857180459453101</v>
      </c>
      <c r="Q2122">
        <v>11.289179137424901</v>
      </c>
      <c r="R2122">
        <v>51.808093079461997</v>
      </c>
      <c r="S2122">
        <v>204.40521763851299</v>
      </c>
      <c r="T2122">
        <v>0</v>
      </c>
      <c r="U2122">
        <v>0</v>
      </c>
      <c r="V2122">
        <v>115.353832529389</v>
      </c>
      <c r="W2122">
        <v>465.62804438916203</v>
      </c>
    </row>
    <row r="2123" spans="1:23" x14ac:dyDescent="0.3">
      <c r="A2123" t="s">
        <v>384</v>
      </c>
      <c r="B2123" t="s">
        <v>19</v>
      </c>
      <c r="C2123" t="s">
        <v>29</v>
      </c>
      <c r="D2123" t="s">
        <v>343</v>
      </c>
      <c r="E2123" t="s">
        <v>270</v>
      </c>
      <c r="F2123">
        <v>32.179558304176297</v>
      </c>
      <c r="G2123">
        <v>31.589833702588599</v>
      </c>
      <c r="H2123">
        <v>8.5823615654616496</v>
      </c>
      <c r="I2123">
        <v>1.3094735853036901</v>
      </c>
      <c r="J2123">
        <v>1.3681744229895301</v>
      </c>
      <c r="K2123">
        <v>119.287750704264</v>
      </c>
      <c r="L2123">
        <v>0.105737249749853</v>
      </c>
      <c r="M2123">
        <v>2.0034613805010602</v>
      </c>
      <c r="N2123">
        <v>24.285607709074998</v>
      </c>
      <c r="O2123">
        <v>128.48520891060599</v>
      </c>
      <c r="P2123">
        <v>28.693911568696699</v>
      </c>
      <c r="Q2123">
        <v>10.840114198327701</v>
      </c>
      <c r="R2123">
        <v>49.800508264047103</v>
      </c>
      <c r="S2123">
        <v>204.40521763851299</v>
      </c>
      <c r="T2123">
        <v>0</v>
      </c>
      <c r="U2123">
        <v>0</v>
      </c>
      <c r="V2123">
        <v>119.043299544392</v>
      </c>
      <c r="W2123">
        <v>432.921488588817</v>
      </c>
    </row>
    <row r="2124" spans="1:23" x14ac:dyDescent="0.3">
      <c r="A2124" t="s">
        <v>384</v>
      </c>
      <c r="B2124" t="s">
        <v>19</v>
      </c>
      <c r="C2124" t="s">
        <v>29</v>
      </c>
      <c r="D2124" t="s">
        <v>344</v>
      </c>
      <c r="E2124" t="s">
        <v>273</v>
      </c>
      <c r="F2124">
        <v>29.107247502766501</v>
      </c>
      <c r="G2124">
        <v>28.568487298291199</v>
      </c>
      <c r="H2124">
        <v>8.70327900391543</v>
      </c>
      <c r="I2124">
        <v>1.2420936874566699</v>
      </c>
      <c r="J2124">
        <v>1.2501541047960001</v>
      </c>
      <c r="K2124">
        <v>105.641017551999</v>
      </c>
      <c r="L2124">
        <v>0.10210200566989699</v>
      </c>
      <c r="M2124">
        <v>1.72246195160461</v>
      </c>
      <c r="N2124">
        <v>22.25784686595</v>
      </c>
      <c r="O2124">
        <v>116.48023718605501</v>
      </c>
      <c r="P2124">
        <v>26.263292311572499</v>
      </c>
      <c r="Q2124">
        <v>9.7325937505773794</v>
      </c>
      <c r="R2124">
        <v>45.816796709638098</v>
      </c>
      <c r="S2124">
        <v>174.60106236503199</v>
      </c>
      <c r="T2124">
        <v>0</v>
      </c>
      <c r="U2124">
        <v>0</v>
      </c>
      <c r="V2124">
        <v>120.72811317582</v>
      </c>
      <c r="W2124">
        <v>390.15401713144098</v>
      </c>
    </row>
    <row r="2125" spans="1:23" x14ac:dyDescent="0.3">
      <c r="A2125" t="s">
        <v>384</v>
      </c>
      <c r="B2125" t="s">
        <v>19</v>
      </c>
      <c r="C2125" t="s">
        <v>29</v>
      </c>
      <c r="D2125" t="s">
        <v>344</v>
      </c>
      <c r="E2125" t="s">
        <v>275</v>
      </c>
      <c r="F2125">
        <v>29.4651296394963</v>
      </c>
      <c r="G2125">
        <v>28.9259698936525</v>
      </c>
      <c r="H2125">
        <v>8.6385837528333003</v>
      </c>
      <c r="I2125">
        <v>1.24056673439307</v>
      </c>
      <c r="J2125">
        <v>1.27887495945216</v>
      </c>
      <c r="K2125">
        <v>105.66190292266</v>
      </c>
      <c r="L2125">
        <v>8.9466244184607399E-2</v>
      </c>
      <c r="M2125">
        <v>1.8061945008146001</v>
      </c>
      <c r="N2125">
        <v>22.733009509716101</v>
      </c>
      <c r="O2125">
        <v>121.117640070018</v>
      </c>
      <c r="P2125">
        <v>26.194729958934602</v>
      </c>
      <c r="Q2125">
        <v>9.7098986520443393</v>
      </c>
      <c r="R2125">
        <v>45.693974906057498</v>
      </c>
      <c r="S2125">
        <v>174.60106236503199</v>
      </c>
      <c r="T2125">
        <v>0</v>
      </c>
      <c r="U2125">
        <v>0</v>
      </c>
      <c r="V2125">
        <v>119.838147329225</v>
      </c>
      <c r="W2125">
        <v>396.61024432862098</v>
      </c>
    </row>
    <row r="2126" spans="1:23" x14ac:dyDescent="0.3">
      <c r="A2126" t="s">
        <v>384</v>
      </c>
      <c r="B2126" t="s">
        <v>19</v>
      </c>
      <c r="C2126" t="s">
        <v>29</v>
      </c>
      <c r="D2126" t="s">
        <v>344</v>
      </c>
      <c r="E2126" t="s">
        <v>276</v>
      </c>
      <c r="F2126">
        <v>31.906456927857398</v>
      </c>
      <c r="G2126">
        <v>31.344521787555099</v>
      </c>
      <c r="H2126">
        <v>8.6103029116978202</v>
      </c>
      <c r="I2126">
        <v>1.31231691035755</v>
      </c>
      <c r="J2126">
        <v>1.4132177390201499</v>
      </c>
      <c r="K2126">
        <v>112.06625251589</v>
      </c>
      <c r="L2126">
        <v>9.8529759481652102E-2</v>
      </c>
      <c r="M2126">
        <v>2.05734654441871</v>
      </c>
      <c r="N2126">
        <v>24.8446930242125</v>
      </c>
      <c r="O2126">
        <v>135.944596884937</v>
      </c>
      <c r="P2126">
        <v>27.639496849557499</v>
      </c>
      <c r="Q2126">
        <v>10.2529217528113</v>
      </c>
      <c r="R2126">
        <v>48.205370454809398</v>
      </c>
      <c r="S2126">
        <v>174.60106236503199</v>
      </c>
      <c r="T2126">
        <v>0</v>
      </c>
      <c r="U2126">
        <v>0</v>
      </c>
      <c r="V2126">
        <v>119.438424047732</v>
      </c>
      <c r="W2126">
        <v>430.41488750992602</v>
      </c>
    </row>
    <row r="2127" spans="1:23" x14ac:dyDescent="0.3">
      <c r="A2127" t="s">
        <v>384</v>
      </c>
      <c r="B2127" t="s">
        <v>19</v>
      </c>
      <c r="C2127" t="s">
        <v>29</v>
      </c>
      <c r="D2127" t="s">
        <v>344</v>
      </c>
      <c r="E2127" t="s">
        <v>278</v>
      </c>
      <c r="F2127">
        <v>30.575521955710201</v>
      </c>
      <c r="G2127">
        <v>30.011398789795798</v>
      </c>
      <c r="H2127">
        <v>6.9222183935479</v>
      </c>
      <c r="I2127">
        <v>1.3358034543587101</v>
      </c>
      <c r="J2127">
        <v>1.2690781480131199</v>
      </c>
      <c r="K2127">
        <v>113.31218429027101</v>
      </c>
      <c r="L2127">
        <v>0.101083611708728</v>
      </c>
      <c r="M2127">
        <v>1.7123174321283201</v>
      </c>
      <c r="N2127">
        <v>23.299200988650501</v>
      </c>
      <c r="O2127">
        <v>118.524544707077</v>
      </c>
      <c r="P2127">
        <v>28.313030520637898</v>
      </c>
      <c r="Q2127">
        <v>10.482533067067299</v>
      </c>
      <c r="R2127">
        <v>49.404021567581999</v>
      </c>
      <c r="S2127">
        <v>174.60106236503199</v>
      </c>
      <c r="T2127">
        <v>0</v>
      </c>
      <c r="U2127">
        <v>0</v>
      </c>
      <c r="V2127">
        <v>96.143186131540304</v>
      </c>
      <c r="W2127">
        <v>410.96656799527398</v>
      </c>
    </row>
    <row r="2128" spans="1:23" x14ac:dyDescent="0.3">
      <c r="A2128" t="s">
        <v>384</v>
      </c>
      <c r="B2128" t="s">
        <v>19</v>
      </c>
      <c r="C2128" t="s">
        <v>29</v>
      </c>
      <c r="D2128" t="s">
        <v>345</v>
      </c>
      <c r="E2128" t="s">
        <v>279</v>
      </c>
      <c r="F2128">
        <v>27.3914833216371</v>
      </c>
      <c r="G2128">
        <v>26.895352663039301</v>
      </c>
      <c r="H2128">
        <v>7.9732611931505097</v>
      </c>
      <c r="I2128">
        <v>1.19792098032803</v>
      </c>
      <c r="J2128">
        <v>1.12304131099798</v>
      </c>
      <c r="K2128">
        <v>94.436874717992097</v>
      </c>
      <c r="L2128">
        <v>9.8076123122538703E-2</v>
      </c>
      <c r="M2128">
        <v>1.53830870731937</v>
      </c>
      <c r="N2128">
        <v>20.186215924698399</v>
      </c>
      <c r="O2128">
        <v>105.24507241896001</v>
      </c>
      <c r="P2128">
        <v>24.3819751884037</v>
      </c>
      <c r="Q2128">
        <v>8.6804984913327008</v>
      </c>
      <c r="R2128">
        <v>42.9486066314903</v>
      </c>
      <c r="S2128">
        <v>147.236442102924</v>
      </c>
      <c r="T2128">
        <v>0</v>
      </c>
      <c r="U2128">
        <v>0</v>
      </c>
      <c r="V2128">
        <v>111.15327376374201</v>
      </c>
      <c r="W2128">
        <v>366.97553739844898</v>
      </c>
    </row>
    <row r="2129" spans="1:23" x14ac:dyDescent="0.3">
      <c r="A2129" t="s">
        <v>384</v>
      </c>
      <c r="B2129" t="s">
        <v>19</v>
      </c>
      <c r="C2129" t="s">
        <v>29</v>
      </c>
      <c r="D2129" t="s">
        <v>345</v>
      </c>
      <c r="E2129" t="s">
        <v>280</v>
      </c>
      <c r="F2129">
        <v>31.851146543761001</v>
      </c>
      <c r="G2129">
        <v>31.3012313165408</v>
      </c>
      <c r="H2129">
        <v>8.1297912267972894</v>
      </c>
      <c r="I2129">
        <v>1.37976716137059</v>
      </c>
      <c r="J2129">
        <v>1.3228745483594899</v>
      </c>
      <c r="K2129">
        <v>108.893756395246</v>
      </c>
      <c r="L2129">
        <v>9.4418151627353397E-2</v>
      </c>
      <c r="M2129">
        <v>1.8486017260765</v>
      </c>
      <c r="N2129">
        <v>23.702892511174301</v>
      </c>
      <c r="O2129">
        <v>125.315464378473</v>
      </c>
      <c r="P2129">
        <v>28.0525145232425</v>
      </c>
      <c r="Q2129">
        <v>9.98883123498325</v>
      </c>
      <c r="R2129">
        <v>49.412395900386898</v>
      </c>
      <c r="S2129">
        <v>147.236442102924</v>
      </c>
      <c r="T2129">
        <v>0</v>
      </c>
      <c r="U2129">
        <v>0</v>
      </c>
      <c r="V2129">
        <v>113.309920924819</v>
      </c>
      <c r="W2129">
        <v>429.51795633820302</v>
      </c>
    </row>
    <row r="2130" spans="1:23" x14ac:dyDescent="0.3">
      <c r="A2130" t="s">
        <v>384</v>
      </c>
      <c r="B2130" t="s">
        <v>19</v>
      </c>
      <c r="C2130" t="s">
        <v>29</v>
      </c>
      <c r="D2130" t="s">
        <v>345</v>
      </c>
      <c r="E2130" t="s">
        <v>282</v>
      </c>
      <c r="F2130">
        <v>32.2832867227321</v>
      </c>
      <c r="G2130">
        <v>31.739431882940099</v>
      </c>
      <c r="H2130">
        <v>9.6438123752421205</v>
      </c>
      <c r="I2130">
        <v>1.34892728696299</v>
      </c>
      <c r="J2130">
        <v>1.39830952299577</v>
      </c>
      <c r="K2130">
        <v>106.964194125674</v>
      </c>
      <c r="L2130">
        <v>9.9480039557917704E-2</v>
      </c>
      <c r="M2130">
        <v>2.06561666692724</v>
      </c>
      <c r="N2130">
        <v>24.3794470870182</v>
      </c>
      <c r="O2130">
        <v>136.249460483359</v>
      </c>
      <c r="P2130">
        <v>27.315076903998499</v>
      </c>
      <c r="Q2130">
        <v>9.7419240610735702</v>
      </c>
      <c r="R2130">
        <v>48.094906540867001</v>
      </c>
      <c r="S2130">
        <v>147.236442102924</v>
      </c>
      <c r="T2130">
        <v>0</v>
      </c>
      <c r="U2130">
        <v>0</v>
      </c>
      <c r="V2130">
        <v>134.33468796869499</v>
      </c>
      <c r="W2130">
        <v>435.87381569913902</v>
      </c>
    </row>
    <row r="2131" spans="1:23" x14ac:dyDescent="0.3">
      <c r="A2131" t="s">
        <v>384</v>
      </c>
      <c r="B2131" t="s">
        <v>19</v>
      </c>
      <c r="C2131" t="s">
        <v>29</v>
      </c>
      <c r="D2131" t="s">
        <v>345</v>
      </c>
      <c r="E2131" t="s">
        <v>284</v>
      </c>
      <c r="F2131">
        <v>29.7851491427678</v>
      </c>
      <c r="G2131">
        <v>29.259774600263501</v>
      </c>
      <c r="H2131">
        <v>9.7085735297808995</v>
      </c>
      <c r="I2131">
        <v>1.29450021869898</v>
      </c>
      <c r="J2131">
        <v>1.2534122302169599</v>
      </c>
      <c r="K2131">
        <v>102.242698419089</v>
      </c>
      <c r="L2131">
        <v>0.100063432525968</v>
      </c>
      <c r="M2131">
        <v>1.7886983062711199</v>
      </c>
      <c r="N2131">
        <v>22.252335932683199</v>
      </c>
      <c r="O2131">
        <v>121.08277855548999</v>
      </c>
      <c r="P2131">
        <v>26.316955351015999</v>
      </c>
      <c r="Q2131">
        <v>9.3776851499959903</v>
      </c>
      <c r="R2131">
        <v>46.3472459943508</v>
      </c>
      <c r="S2131">
        <v>147.236442102924</v>
      </c>
      <c r="T2131">
        <v>0</v>
      </c>
      <c r="U2131">
        <v>0</v>
      </c>
      <c r="V2131">
        <v>135.27140208873101</v>
      </c>
      <c r="W2131">
        <v>400.58481922016398</v>
      </c>
    </row>
    <row r="2132" spans="1:23" x14ac:dyDescent="0.3">
      <c r="A2132" t="s">
        <v>384</v>
      </c>
      <c r="B2132" t="s">
        <v>19</v>
      </c>
      <c r="C2132" t="s">
        <v>29</v>
      </c>
      <c r="D2132" t="s">
        <v>346</v>
      </c>
      <c r="E2132" t="s">
        <v>285</v>
      </c>
      <c r="F2132">
        <v>26.261485921383802</v>
      </c>
      <c r="G2132">
        <v>25.791837865256301</v>
      </c>
      <c r="H2132">
        <v>8.7278368422630503</v>
      </c>
      <c r="I2132">
        <v>1.12174063067156</v>
      </c>
      <c r="J2132">
        <v>1.0872598552405</v>
      </c>
      <c r="K2132">
        <v>88.749932418558402</v>
      </c>
      <c r="L2132">
        <v>5.8241939849430199E-2</v>
      </c>
      <c r="M2132">
        <v>1.5254220130927301</v>
      </c>
      <c r="N2132">
        <v>19.317058143702099</v>
      </c>
      <c r="O2132">
        <v>102.87841593029501</v>
      </c>
      <c r="P2132">
        <v>22.795567233886398</v>
      </c>
      <c r="Q2132">
        <v>8.1187783709992605</v>
      </c>
      <c r="R2132">
        <v>40.150525141788201</v>
      </c>
      <c r="S2132">
        <v>147.236442102924</v>
      </c>
      <c r="T2132">
        <v>0</v>
      </c>
      <c r="U2132">
        <v>0</v>
      </c>
      <c r="V2132">
        <v>121.63203782055101</v>
      </c>
      <c r="W2132">
        <v>349.53154009303699</v>
      </c>
    </row>
    <row r="2133" spans="1:23" x14ac:dyDescent="0.3">
      <c r="A2133" t="s">
        <v>384</v>
      </c>
      <c r="B2133" t="s">
        <v>19</v>
      </c>
      <c r="C2133" t="s">
        <v>29</v>
      </c>
      <c r="D2133" t="s">
        <v>346</v>
      </c>
      <c r="E2133" t="s">
        <v>286</v>
      </c>
      <c r="F2133">
        <v>27.2053367857716</v>
      </c>
      <c r="G2133">
        <v>26.733301922709501</v>
      </c>
      <c r="H2133">
        <v>10.2864992778307</v>
      </c>
      <c r="I2133">
        <v>1.1202360367165201</v>
      </c>
      <c r="J2133">
        <v>1.1867428671223199</v>
      </c>
      <c r="K2133">
        <v>88.999955253243101</v>
      </c>
      <c r="L2133">
        <v>6.0728182455031199E-2</v>
      </c>
      <c r="M2133">
        <v>1.7461744344651</v>
      </c>
      <c r="N2133">
        <v>20.401606184951898</v>
      </c>
      <c r="O2133">
        <v>114.12113707866401</v>
      </c>
      <c r="P2133">
        <v>22.665254526750001</v>
      </c>
      <c r="Q2133">
        <v>8.0844353818020505</v>
      </c>
      <c r="R2133">
        <v>39.906719748211401</v>
      </c>
      <c r="S2133">
        <v>147.236442102924</v>
      </c>
      <c r="T2133">
        <v>0</v>
      </c>
      <c r="U2133">
        <v>0</v>
      </c>
      <c r="V2133">
        <v>143.25554193846699</v>
      </c>
      <c r="W2133">
        <v>364.87491725078002</v>
      </c>
    </row>
    <row r="2134" spans="1:23" x14ac:dyDescent="0.3">
      <c r="A2134" t="s">
        <v>384</v>
      </c>
      <c r="B2134" t="s">
        <v>19</v>
      </c>
      <c r="C2134" t="s">
        <v>29</v>
      </c>
      <c r="D2134" t="s">
        <v>346</v>
      </c>
      <c r="E2134" t="s">
        <v>288</v>
      </c>
      <c r="F2134">
        <v>27.7801113695627</v>
      </c>
      <c r="G2134">
        <v>27.305206520077501</v>
      </c>
      <c r="H2134">
        <v>10.6903985212058</v>
      </c>
      <c r="I2134">
        <v>1.12534398628154</v>
      </c>
      <c r="J2134">
        <v>1.24089928813511</v>
      </c>
      <c r="K2134">
        <v>89.641665987035196</v>
      </c>
      <c r="L2134">
        <v>6.25485918285799E-2</v>
      </c>
      <c r="M2134">
        <v>1.88725076766816</v>
      </c>
      <c r="N2134">
        <v>21.056663955390299</v>
      </c>
      <c r="O2134">
        <v>122.014066396723</v>
      </c>
      <c r="P2134">
        <v>22.719634725677999</v>
      </c>
      <c r="Q2134">
        <v>8.1126199265291792</v>
      </c>
      <c r="R2134">
        <v>39.992070987052202</v>
      </c>
      <c r="S2134">
        <v>147.236442102924</v>
      </c>
      <c r="T2134">
        <v>0</v>
      </c>
      <c r="U2134">
        <v>0</v>
      </c>
      <c r="V2134">
        <v>148.857995883375</v>
      </c>
      <c r="W2134">
        <v>373.196510569841</v>
      </c>
    </row>
    <row r="2135" spans="1:23" x14ac:dyDescent="0.3">
      <c r="A2135" t="s">
        <v>384</v>
      </c>
      <c r="B2135" t="s">
        <v>19</v>
      </c>
      <c r="C2135" t="s">
        <v>29</v>
      </c>
      <c r="D2135" t="s">
        <v>346</v>
      </c>
      <c r="E2135" t="s">
        <v>305</v>
      </c>
      <c r="F2135">
        <v>27.2999423370896</v>
      </c>
      <c r="G2135">
        <v>26.819975034099102</v>
      </c>
      <c r="H2135">
        <v>9.8149487810444693</v>
      </c>
      <c r="I2135">
        <v>1.1506884982957899</v>
      </c>
      <c r="J2135">
        <v>1.1818334960474099</v>
      </c>
      <c r="K2135">
        <v>91.283797562655707</v>
      </c>
      <c r="L2135">
        <v>6.0989143620942599E-2</v>
      </c>
      <c r="M2135">
        <v>1.7323749885806801</v>
      </c>
      <c r="N2135">
        <v>20.4253043560003</v>
      </c>
      <c r="O2135">
        <v>114.68492000463699</v>
      </c>
      <c r="P2135">
        <v>23.332345694716899</v>
      </c>
      <c r="Q2135">
        <v>8.3215686250466998</v>
      </c>
      <c r="R2135">
        <v>41.082232182881199</v>
      </c>
      <c r="S2135">
        <v>147.236442102924</v>
      </c>
      <c r="T2135">
        <v>0</v>
      </c>
      <c r="U2135">
        <v>0</v>
      </c>
      <c r="V2135">
        <v>136.73598786285399</v>
      </c>
      <c r="W2135">
        <v>365.08103744563698</v>
      </c>
    </row>
    <row r="2136" spans="1:23" x14ac:dyDescent="0.3">
      <c r="A2136" t="s">
        <v>384</v>
      </c>
      <c r="B2136" t="s">
        <v>19</v>
      </c>
      <c r="C2136" t="s">
        <v>29</v>
      </c>
      <c r="D2136" t="s">
        <v>347</v>
      </c>
      <c r="E2136" t="s">
        <v>308</v>
      </c>
      <c r="F2136">
        <v>26.194897812841202</v>
      </c>
      <c r="G2136">
        <v>25.7306068019336</v>
      </c>
      <c r="H2136">
        <v>9.5143869942118204</v>
      </c>
      <c r="I2136">
        <v>1.1000450189356199</v>
      </c>
      <c r="J2136">
        <v>1.1012702798881699</v>
      </c>
      <c r="K2136">
        <v>87.206126253041802</v>
      </c>
      <c r="L2136">
        <v>5.8394486746440301E-2</v>
      </c>
      <c r="M2136">
        <v>1.57745944038991</v>
      </c>
      <c r="N2136">
        <v>19.3610558785888</v>
      </c>
      <c r="O2136">
        <v>105.10804455573199</v>
      </c>
      <c r="P2136">
        <v>22.3153511884469</v>
      </c>
      <c r="Q2136">
        <v>7.9524191147579701</v>
      </c>
      <c r="R2136">
        <v>39.299176764566397</v>
      </c>
      <c r="S2136">
        <v>147.236442102924</v>
      </c>
      <c r="T2136">
        <v>0</v>
      </c>
      <c r="U2136">
        <v>0</v>
      </c>
      <c r="V2136">
        <v>132.54106387864201</v>
      </c>
      <c r="W2136">
        <v>348.695521178776</v>
      </c>
    </row>
    <row r="2137" spans="1:23" x14ac:dyDescent="0.3">
      <c r="A2137" t="s">
        <v>385</v>
      </c>
      <c r="B2137" t="s">
        <v>20</v>
      </c>
      <c r="C2137" t="s">
        <v>29</v>
      </c>
      <c r="D2137" t="s">
        <v>332</v>
      </c>
      <c r="E2137" t="s">
        <v>52</v>
      </c>
      <c r="F2137">
        <v>33.944208443335299</v>
      </c>
      <c r="G2137">
        <v>33.2126191607923</v>
      </c>
      <c r="H2137">
        <v>0.12216526758106699</v>
      </c>
      <c r="I2137">
        <v>0.40922532726622701</v>
      </c>
      <c r="J2137">
        <v>2.6484804457461499</v>
      </c>
      <c r="K2137">
        <v>109.728233080305</v>
      </c>
      <c r="L2137">
        <v>2.0360380444715598</v>
      </c>
      <c r="M2137">
        <v>5.3637784336258303</v>
      </c>
      <c r="N2137">
        <v>80.204359918593198</v>
      </c>
      <c r="O2137">
        <v>246.89886640070699</v>
      </c>
      <c r="P2137">
        <v>21.735616340461899</v>
      </c>
      <c r="Q2137">
        <v>7.0157717716668904</v>
      </c>
      <c r="R2137">
        <v>39.205615656940601</v>
      </c>
      <c r="S2137">
        <v>548.987118336555</v>
      </c>
      <c r="T2137">
        <v>0</v>
      </c>
      <c r="U2137">
        <v>0</v>
      </c>
      <c r="V2137">
        <v>1.6868060963574301</v>
      </c>
      <c r="W2137">
        <v>323.38825794011598</v>
      </c>
    </row>
    <row r="2138" spans="1:23" x14ac:dyDescent="0.3">
      <c r="A2138" t="s">
        <v>385</v>
      </c>
      <c r="B2138" t="s">
        <v>20</v>
      </c>
      <c r="C2138" t="s">
        <v>29</v>
      </c>
      <c r="D2138" t="s">
        <v>332</v>
      </c>
      <c r="E2138" t="s">
        <v>53</v>
      </c>
      <c r="F2138">
        <v>34.920498338906597</v>
      </c>
      <c r="G2138">
        <v>34.168767584864803</v>
      </c>
      <c r="H2138">
        <v>0.38387357966866997</v>
      </c>
      <c r="I2138">
        <v>0.45480554424091502</v>
      </c>
      <c r="J2138">
        <v>2.9364345171933999</v>
      </c>
      <c r="K2138">
        <v>118.589922531038</v>
      </c>
      <c r="L2138">
        <v>2.0360120282418701</v>
      </c>
      <c r="M2138">
        <v>6.0818752182245799</v>
      </c>
      <c r="N2138">
        <v>85.707978138438406</v>
      </c>
      <c r="O2138">
        <v>280.75926408040101</v>
      </c>
      <c r="P2138">
        <v>23.9620261235121</v>
      </c>
      <c r="Q2138">
        <v>7.6848906976236302</v>
      </c>
      <c r="R2138">
        <v>43.273195122906301</v>
      </c>
      <c r="S2138">
        <v>548.987118336555</v>
      </c>
      <c r="T2138">
        <v>0</v>
      </c>
      <c r="U2138">
        <v>0</v>
      </c>
      <c r="V2138">
        <v>5.1520499297215601</v>
      </c>
      <c r="W2138">
        <v>365.740863707301</v>
      </c>
    </row>
    <row r="2139" spans="1:23" x14ac:dyDescent="0.3">
      <c r="A2139" t="s">
        <v>385</v>
      </c>
      <c r="B2139" t="s">
        <v>20</v>
      </c>
      <c r="C2139" t="s">
        <v>29</v>
      </c>
      <c r="D2139" t="s">
        <v>332</v>
      </c>
      <c r="E2139" t="s">
        <v>54</v>
      </c>
      <c r="F2139">
        <v>33.798860485367399</v>
      </c>
      <c r="G2139">
        <v>33.046193631827201</v>
      </c>
      <c r="H2139">
        <v>0.39574006380851301</v>
      </c>
      <c r="I2139">
        <v>0.45327061888812498</v>
      </c>
      <c r="J2139">
        <v>2.9843936142243002</v>
      </c>
      <c r="K2139">
        <v>115.789152400641</v>
      </c>
      <c r="L2139">
        <v>2.0371824992985701</v>
      </c>
      <c r="M2139">
        <v>6.2443403469810699</v>
      </c>
      <c r="N2139">
        <v>86.464315204471504</v>
      </c>
      <c r="O2139">
        <v>287.73746474695503</v>
      </c>
      <c r="P2139">
        <v>23.034375043924101</v>
      </c>
      <c r="Q2139">
        <v>7.4170977466507297</v>
      </c>
      <c r="R2139">
        <v>41.565391611991998</v>
      </c>
      <c r="S2139">
        <v>548.987118336555</v>
      </c>
      <c r="T2139">
        <v>0</v>
      </c>
      <c r="U2139">
        <v>0</v>
      </c>
      <c r="V2139">
        <v>5.3140181857880098</v>
      </c>
      <c r="W2139">
        <v>367.63418754172602</v>
      </c>
    </row>
    <row r="2140" spans="1:23" x14ac:dyDescent="0.3">
      <c r="A2140" t="s">
        <v>385</v>
      </c>
      <c r="B2140" t="s">
        <v>20</v>
      </c>
      <c r="C2140" t="s">
        <v>29</v>
      </c>
      <c r="D2140" t="s">
        <v>332</v>
      </c>
      <c r="E2140" t="s">
        <v>55</v>
      </c>
      <c r="F2140">
        <v>32.673988045914498</v>
      </c>
      <c r="G2140">
        <v>31.9356911594518</v>
      </c>
      <c r="H2140">
        <v>0.41210785274314699</v>
      </c>
      <c r="I2140">
        <v>0.43064855579083999</v>
      </c>
      <c r="J2140">
        <v>2.68528217291425</v>
      </c>
      <c r="K2140">
        <v>114.127587430825</v>
      </c>
      <c r="L2140">
        <v>2.0394887717045198</v>
      </c>
      <c r="M2140">
        <v>5.5282407619514604</v>
      </c>
      <c r="N2140">
        <v>82.138573628997193</v>
      </c>
      <c r="O2140">
        <v>256.31254675513497</v>
      </c>
      <c r="P2140">
        <v>23.521448823061199</v>
      </c>
      <c r="Q2140">
        <v>7.5405816590709396</v>
      </c>
      <c r="R2140">
        <v>42.482349742614502</v>
      </c>
      <c r="S2140">
        <v>548.987118336555</v>
      </c>
      <c r="T2140">
        <v>0</v>
      </c>
      <c r="U2140">
        <v>0</v>
      </c>
      <c r="V2140">
        <v>5.5419171105529204</v>
      </c>
      <c r="W2140">
        <v>341.74608447379001</v>
      </c>
    </row>
    <row r="2141" spans="1:23" x14ac:dyDescent="0.3">
      <c r="A2141" t="s">
        <v>385</v>
      </c>
      <c r="B2141" t="s">
        <v>20</v>
      </c>
      <c r="C2141" t="s">
        <v>29</v>
      </c>
      <c r="D2141" t="s">
        <v>333</v>
      </c>
      <c r="E2141" t="s">
        <v>56</v>
      </c>
      <c r="F2141">
        <v>30.453885692459099</v>
      </c>
      <c r="G2141">
        <v>29.707994747392402</v>
      </c>
      <c r="H2141">
        <v>0.39812157780470397</v>
      </c>
      <c r="I2141">
        <v>0.40803399909360999</v>
      </c>
      <c r="J2141">
        <v>2.3484462764644398</v>
      </c>
      <c r="K2141">
        <v>103.280562668833</v>
      </c>
      <c r="L2141">
        <v>2.0633237800295401</v>
      </c>
      <c r="M2141">
        <v>4.9699931353385498</v>
      </c>
      <c r="N2141">
        <v>69.511265031167198</v>
      </c>
      <c r="O2141">
        <v>227.80239961460299</v>
      </c>
      <c r="P2141">
        <v>22.000426371339898</v>
      </c>
      <c r="Q2141">
        <v>6.9287571250065101</v>
      </c>
      <c r="R2141">
        <v>39.885322807472903</v>
      </c>
      <c r="S2141">
        <v>572.00543956590104</v>
      </c>
      <c r="T2141">
        <v>0</v>
      </c>
      <c r="U2141">
        <v>0</v>
      </c>
      <c r="V2141">
        <v>5.3686017528446603</v>
      </c>
      <c r="W2141">
        <v>330.31553435831597</v>
      </c>
    </row>
    <row r="2142" spans="1:23" x14ac:dyDescent="0.3">
      <c r="A2142" t="s">
        <v>385</v>
      </c>
      <c r="B2142" t="s">
        <v>20</v>
      </c>
      <c r="C2142" t="s">
        <v>29</v>
      </c>
      <c r="D2142" t="s">
        <v>333</v>
      </c>
      <c r="E2142" t="s">
        <v>57</v>
      </c>
      <c r="F2142">
        <v>32.994404329402101</v>
      </c>
      <c r="G2142">
        <v>32.226037695411698</v>
      </c>
      <c r="H2142">
        <v>0.47755489286990299</v>
      </c>
      <c r="I2142">
        <v>0.45406251398119002</v>
      </c>
      <c r="J2142">
        <v>2.71552243640848</v>
      </c>
      <c r="K2142">
        <v>111.715540594483</v>
      </c>
      <c r="L2142">
        <v>2.05437406249641</v>
      </c>
      <c r="M2142">
        <v>5.8279743530556303</v>
      </c>
      <c r="N2142">
        <v>75.406885435476298</v>
      </c>
      <c r="O2142">
        <v>266.22990505492999</v>
      </c>
      <c r="P2142">
        <v>23.660833697728499</v>
      </c>
      <c r="Q2142">
        <v>7.4255120871746199</v>
      </c>
      <c r="R2142">
        <v>42.921371290047297</v>
      </c>
      <c r="S2142">
        <v>572.00543956590104</v>
      </c>
      <c r="T2142">
        <v>0</v>
      </c>
      <c r="U2142">
        <v>0</v>
      </c>
      <c r="V2142">
        <v>6.4242981239035197</v>
      </c>
      <c r="W2142">
        <v>376.87451342698802</v>
      </c>
    </row>
    <row r="2143" spans="1:23" x14ac:dyDescent="0.3">
      <c r="A2143" t="s">
        <v>385</v>
      </c>
      <c r="B2143" t="s">
        <v>20</v>
      </c>
      <c r="C2143" t="s">
        <v>29</v>
      </c>
      <c r="D2143" t="s">
        <v>333</v>
      </c>
      <c r="E2143" t="s">
        <v>58</v>
      </c>
      <c r="F2143">
        <v>33.192338768063898</v>
      </c>
      <c r="G2143">
        <v>32.4195097285399</v>
      </c>
      <c r="H2143">
        <v>0.44761579625745701</v>
      </c>
      <c r="I2143">
        <v>0.46161036301047598</v>
      </c>
      <c r="J2143">
        <v>2.8034590628675402</v>
      </c>
      <c r="K2143">
        <v>112.260666755481</v>
      </c>
      <c r="L2143">
        <v>2.0559963166675601</v>
      </c>
      <c r="M2143">
        <v>6.0394923916841696</v>
      </c>
      <c r="N2143">
        <v>76.701291308454003</v>
      </c>
      <c r="O2143">
        <v>275.391750245688</v>
      </c>
      <c r="P2143">
        <v>23.609651467187199</v>
      </c>
      <c r="Q2143">
        <v>7.4185853722652402</v>
      </c>
      <c r="R2143">
        <v>42.8178664468157</v>
      </c>
      <c r="S2143">
        <v>572.00543956590104</v>
      </c>
      <c r="T2143">
        <v>0</v>
      </c>
      <c r="U2143">
        <v>0</v>
      </c>
      <c r="V2143">
        <v>6.0352710172046198</v>
      </c>
      <c r="W2143">
        <v>385.64777408470201</v>
      </c>
    </row>
    <row r="2144" spans="1:23" x14ac:dyDescent="0.3">
      <c r="A2144" t="s">
        <v>385</v>
      </c>
      <c r="B2144" t="s">
        <v>20</v>
      </c>
      <c r="C2144" t="s">
        <v>29</v>
      </c>
      <c r="D2144" t="s">
        <v>333</v>
      </c>
      <c r="E2144" t="s">
        <v>59</v>
      </c>
      <c r="F2144">
        <v>33.208879077560397</v>
      </c>
      <c r="G2144">
        <v>32.452157575671102</v>
      </c>
      <c r="H2144">
        <v>0.44630029790723003</v>
      </c>
      <c r="I2144">
        <v>0.43642169349147197</v>
      </c>
      <c r="J2144">
        <v>2.4665826267194899</v>
      </c>
      <c r="K2144">
        <v>111.146173476603</v>
      </c>
      <c r="L2144">
        <v>2.0650893946636</v>
      </c>
      <c r="M2144">
        <v>5.1889828200906596</v>
      </c>
      <c r="N2144">
        <v>71.477461846056698</v>
      </c>
      <c r="O2144">
        <v>238.177707040229</v>
      </c>
      <c r="P2144">
        <v>24.048254742803501</v>
      </c>
      <c r="Q2144">
        <v>7.5207890402563899</v>
      </c>
      <c r="R2144">
        <v>43.654175177918098</v>
      </c>
      <c r="S2144">
        <v>572.00543956590104</v>
      </c>
      <c r="T2144">
        <v>0</v>
      </c>
      <c r="U2144">
        <v>0</v>
      </c>
      <c r="V2144">
        <v>6.03526279641709</v>
      </c>
      <c r="W2144">
        <v>350.943832070062</v>
      </c>
    </row>
    <row r="2145" spans="1:23" x14ac:dyDescent="0.3">
      <c r="A2145" t="s">
        <v>385</v>
      </c>
      <c r="B2145" t="s">
        <v>20</v>
      </c>
      <c r="C2145" t="s">
        <v>29</v>
      </c>
      <c r="D2145" t="s">
        <v>334</v>
      </c>
      <c r="E2145" t="s">
        <v>60</v>
      </c>
      <c r="F2145">
        <v>34.706205560371302</v>
      </c>
      <c r="G2145">
        <v>34.006726987424798</v>
      </c>
      <c r="H2145">
        <v>0.46700636401523998</v>
      </c>
      <c r="I2145">
        <v>0.42314085340799201</v>
      </c>
      <c r="J2145">
        <v>2.15355366136018</v>
      </c>
      <c r="K2145">
        <v>105.362112459866</v>
      </c>
      <c r="L2145">
        <v>2.0870244552979602</v>
      </c>
      <c r="M2145">
        <v>4.4828487778967903</v>
      </c>
      <c r="N2145">
        <v>66.473937115918204</v>
      </c>
      <c r="O2145">
        <v>202.91294656015901</v>
      </c>
      <c r="P2145">
        <v>20.882827550894099</v>
      </c>
      <c r="Q2145">
        <v>6.6584515343359199</v>
      </c>
      <c r="R2145">
        <v>37.735642932463698</v>
      </c>
      <c r="S2145">
        <v>527.04674427532098</v>
      </c>
      <c r="T2145">
        <v>0</v>
      </c>
      <c r="U2145">
        <v>0</v>
      </c>
      <c r="V2145">
        <v>6.41612216867959</v>
      </c>
      <c r="W2145">
        <v>324.81182516803398</v>
      </c>
    </row>
    <row r="2146" spans="1:23" x14ac:dyDescent="0.3">
      <c r="A2146" t="s">
        <v>385</v>
      </c>
      <c r="B2146" t="s">
        <v>20</v>
      </c>
      <c r="C2146" t="s">
        <v>29</v>
      </c>
      <c r="D2146" t="s">
        <v>334</v>
      </c>
      <c r="E2146" t="s">
        <v>61</v>
      </c>
      <c r="F2146">
        <v>34.706174700957597</v>
      </c>
      <c r="G2146">
        <v>33.990565787349198</v>
      </c>
      <c r="H2146">
        <v>0.50351290830057205</v>
      </c>
      <c r="I2146">
        <v>0.45666347198659901</v>
      </c>
      <c r="J2146">
        <v>2.4123696163113899</v>
      </c>
      <c r="K2146">
        <v>110.79668555811899</v>
      </c>
      <c r="L2146">
        <v>2.0564775267835098</v>
      </c>
      <c r="M2146">
        <v>5.13881834880518</v>
      </c>
      <c r="N2146">
        <v>71.1379409927046</v>
      </c>
      <c r="O2146">
        <v>232.719467734864</v>
      </c>
      <c r="P2146">
        <v>22.179013160743501</v>
      </c>
      <c r="Q2146">
        <v>7.0367290872925903</v>
      </c>
      <c r="R2146">
        <v>40.115153093144798</v>
      </c>
      <c r="S2146">
        <v>527.04674427532098</v>
      </c>
      <c r="T2146">
        <v>0</v>
      </c>
      <c r="U2146">
        <v>0</v>
      </c>
      <c r="V2146">
        <v>6.9293531832176596</v>
      </c>
      <c r="W2146">
        <v>364.31014828727899</v>
      </c>
    </row>
    <row r="2147" spans="1:23" x14ac:dyDescent="0.3">
      <c r="A2147" t="s">
        <v>385</v>
      </c>
      <c r="B2147" t="s">
        <v>20</v>
      </c>
      <c r="C2147" t="s">
        <v>29</v>
      </c>
      <c r="D2147" t="s">
        <v>334</v>
      </c>
      <c r="E2147" t="s">
        <v>62</v>
      </c>
      <c r="F2147">
        <v>34.4588647769394</v>
      </c>
      <c r="G2147">
        <v>33.736769727741198</v>
      </c>
      <c r="H2147">
        <v>0.51983990562332905</v>
      </c>
      <c r="I2147">
        <v>0.469136633009341</v>
      </c>
      <c r="J2147">
        <v>2.5259677562655298</v>
      </c>
      <c r="K2147">
        <v>111.782270366392</v>
      </c>
      <c r="L2147">
        <v>2.0618149501179301</v>
      </c>
      <c r="M2147">
        <v>5.4237971969884997</v>
      </c>
      <c r="N2147">
        <v>73.025517395416003</v>
      </c>
      <c r="O2147">
        <v>245.34676948478801</v>
      </c>
      <c r="P2147">
        <v>22.324348286765801</v>
      </c>
      <c r="Q2147">
        <v>7.08555860346085</v>
      </c>
      <c r="R2147">
        <v>40.374394006482099</v>
      </c>
      <c r="S2147">
        <v>527.04674427532098</v>
      </c>
      <c r="T2147">
        <v>0</v>
      </c>
      <c r="U2147">
        <v>0</v>
      </c>
      <c r="V2147">
        <v>7.1544112438622003</v>
      </c>
      <c r="W2147">
        <v>378.52995472113901</v>
      </c>
    </row>
    <row r="2148" spans="1:23" x14ac:dyDescent="0.3">
      <c r="A2148" t="s">
        <v>385</v>
      </c>
      <c r="B2148" t="s">
        <v>20</v>
      </c>
      <c r="C2148" t="s">
        <v>29</v>
      </c>
      <c r="D2148" t="s">
        <v>334</v>
      </c>
      <c r="E2148" t="s">
        <v>63</v>
      </c>
      <c r="F2148">
        <v>35.9419289862442</v>
      </c>
      <c r="G2148">
        <v>35.2293520099036</v>
      </c>
      <c r="H2148">
        <v>0.56094034753827804</v>
      </c>
      <c r="I2148">
        <v>0.46276739969450498</v>
      </c>
      <c r="J2148">
        <v>2.2463168266531</v>
      </c>
      <c r="K2148">
        <v>114.263956766517</v>
      </c>
      <c r="L2148">
        <v>2.0884163768599202</v>
      </c>
      <c r="M2148">
        <v>4.6865931174773596</v>
      </c>
      <c r="N2148">
        <v>68.712046549750696</v>
      </c>
      <c r="O2148">
        <v>213.85454433057001</v>
      </c>
      <c r="P2148">
        <v>23.603862430680401</v>
      </c>
      <c r="Q2148">
        <v>7.4473290353830697</v>
      </c>
      <c r="R2148">
        <v>42.736767283116201</v>
      </c>
      <c r="S2148">
        <v>527.04674427532098</v>
      </c>
      <c r="T2148">
        <v>0</v>
      </c>
      <c r="U2148">
        <v>0</v>
      </c>
      <c r="V2148">
        <v>7.7460943780168297</v>
      </c>
      <c r="W2148">
        <v>353.05676421482099</v>
      </c>
    </row>
    <row r="2149" spans="1:23" x14ac:dyDescent="0.3">
      <c r="A2149" t="s">
        <v>385</v>
      </c>
      <c r="B2149" t="s">
        <v>20</v>
      </c>
      <c r="C2149" t="s">
        <v>29</v>
      </c>
      <c r="D2149" t="s">
        <v>335</v>
      </c>
      <c r="E2149" t="s">
        <v>64</v>
      </c>
      <c r="F2149">
        <v>37.202281261768</v>
      </c>
      <c r="G2149">
        <v>36.505593674214403</v>
      </c>
      <c r="H2149">
        <v>0.61159632359942495</v>
      </c>
      <c r="I2149">
        <v>0.43999476145002803</v>
      </c>
      <c r="J2149">
        <v>2.1061590475007699</v>
      </c>
      <c r="K2149">
        <v>108.516352050477</v>
      </c>
      <c r="L2149">
        <v>2.0773742227233498</v>
      </c>
      <c r="M2149">
        <v>4.0925849436838497</v>
      </c>
      <c r="N2149">
        <v>60.740932122160999</v>
      </c>
      <c r="O2149">
        <v>188.35999852151701</v>
      </c>
      <c r="P2149">
        <v>25.015765171409001</v>
      </c>
      <c r="Q2149">
        <v>7.4518076071214603</v>
      </c>
      <c r="R2149">
        <v>45.962918811421503</v>
      </c>
      <c r="S2149">
        <v>521.11652243932099</v>
      </c>
      <c r="T2149">
        <v>0</v>
      </c>
      <c r="U2149">
        <v>0</v>
      </c>
      <c r="V2149">
        <v>8.4373332826140999</v>
      </c>
      <c r="W2149">
        <v>338.79283239611902</v>
      </c>
    </row>
    <row r="2150" spans="1:23" x14ac:dyDescent="0.3">
      <c r="A2150" t="s">
        <v>385</v>
      </c>
      <c r="B2150" t="s">
        <v>20</v>
      </c>
      <c r="C2150" t="s">
        <v>29</v>
      </c>
      <c r="D2150" t="s">
        <v>335</v>
      </c>
      <c r="E2150" t="s">
        <v>65</v>
      </c>
      <c r="F2150">
        <v>37.177140087946</v>
      </c>
      <c r="G2150">
        <v>36.464464127386201</v>
      </c>
      <c r="H2150">
        <v>0.685417142258126</v>
      </c>
      <c r="I2150">
        <v>0.47531778576274097</v>
      </c>
      <c r="J2150">
        <v>2.3428651747600502</v>
      </c>
      <c r="K2150">
        <v>114.274721836867</v>
      </c>
      <c r="L2150">
        <v>2.0756660175672002</v>
      </c>
      <c r="M2150">
        <v>4.7235275958810901</v>
      </c>
      <c r="N2150">
        <v>65.361842545923295</v>
      </c>
      <c r="O2150">
        <v>217.681961393698</v>
      </c>
      <c r="P2150">
        <v>26.791653641991299</v>
      </c>
      <c r="Q2150">
        <v>7.9432591254580602</v>
      </c>
      <c r="R2150">
        <v>49.265631896409097</v>
      </c>
      <c r="S2150">
        <v>521.11652243932099</v>
      </c>
      <c r="T2150">
        <v>0</v>
      </c>
      <c r="U2150">
        <v>0</v>
      </c>
      <c r="V2150">
        <v>9.4329700422117195</v>
      </c>
      <c r="W2150">
        <v>382.88639882085101</v>
      </c>
    </row>
    <row r="2151" spans="1:23" x14ac:dyDescent="0.3">
      <c r="A2151" t="s">
        <v>385</v>
      </c>
      <c r="B2151" t="s">
        <v>20</v>
      </c>
      <c r="C2151" t="s">
        <v>29</v>
      </c>
      <c r="D2151" t="s">
        <v>335</v>
      </c>
      <c r="E2151" t="s">
        <v>66</v>
      </c>
      <c r="F2151">
        <v>35.701720268528099</v>
      </c>
      <c r="G2151">
        <v>34.988637262474903</v>
      </c>
      <c r="H2151">
        <v>0.72904919182986605</v>
      </c>
      <c r="I2151">
        <v>0.47639130832800702</v>
      </c>
      <c r="J2151">
        <v>2.3472423895313899</v>
      </c>
      <c r="K2151">
        <v>113.288101843571</v>
      </c>
      <c r="L2151">
        <v>2.0780570883318599</v>
      </c>
      <c r="M2151">
        <v>4.7883201300468397</v>
      </c>
      <c r="N2151">
        <v>65.901468699827205</v>
      </c>
      <c r="O2151">
        <v>221.06744380535201</v>
      </c>
      <c r="P2151">
        <v>26.762056224324201</v>
      </c>
      <c r="Q2151">
        <v>7.9343774540430196</v>
      </c>
      <c r="R2151">
        <v>49.211406418030002</v>
      </c>
      <c r="S2151">
        <v>521.11652243932099</v>
      </c>
      <c r="T2151">
        <v>0</v>
      </c>
      <c r="U2151">
        <v>0</v>
      </c>
      <c r="V2151">
        <v>10.0134706513951</v>
      </c>
      <c r="W2151">
        <v>387.23294010799702</v>
      </c>
    </row>
    <row r="2152" spans="1:23" x14ac:dyDescent="0.3">
      <c r="A2152" t="s">
        <v>385</v>
      </c>
      <c r="B2152" t="s">
        <v>20</v>
      </c>
      <c r="C2152" t="s">
        <v>29</v>
      </c>
      <c r="D2152" t="s">
        <v>335</v>
      </c>
      <c r="E2152" t="s">
        <v>67</v>
      </c>
      <c r="F2152">
        <v>34.861649077562198</v>
      </c>
      <c r="G2152">
        <v>34.160717114567703</v>
      </c>
      <c r="H2152">
        <v>0.73469373215567202</v>
      </c>
      <c r="I2152">
        <v>0.458823754956588</v>
      </c>
      <c r="J2152">
        <v>2.0795409104187201</v>
      </c>
      <c r="K2152">
        <v>111.360987381477</v>
      </c>
      <c r="L2152">
        <v>2.0763346714978201</v>
      </c>
      <c r="M2152">
        <v>4.1265017250051601</v>
      </c>
      <c r="N2152">
        <v>61.706860328041401</v>
      </c>
      <c r="O2152">
        <v>192.244790552464</v>
      </c>
      <c r="P2152">
        <v>26.774659313942301</v>
      </c>
      <c r="Q2152">
        <v>7.9210283042848699</v>
      </c>
      <c r="R2152">
        <v>49.2548796142177</v>
      </c>
      <c r="S2152">
        <v>521.11652243932099</v>
      </c>
      <c r="T2152">
        <v>0</v>
      </c>
      <c r="U2152">
        <v>0</v>
      </c>
      <c r="V2152">
        <v>10.120046409356201</v>
      </c>
      <c r="W2152">
        <v>354.43525550320402</v>
      </c>
    </row>
    <row r="2153" spans="1:23" x14ac:dyDescent="0.3">
      <c r="A2153" t="s">
        <v>385</v>
      </c>
      <c r="B2153" t="s">
        <v>20</v>
      </c>
      <c r="C2153" t="s">
        <v>29</v>
      </c>
      <c r="D2153" t="s">
        <v>336</v>
      </c>
      <c r="E2153" t="s">
        <v>68</v>
      </c>
      <c r="F2153">
        <v>31.518281813288699</v>
      </c>
      <c r="G2153">
        <v>30.846371539382801</v>
      </c>
      <c r="H2153">
        <v>0.67536791765503101</v>
      </c>
      <c r="I2153">
        <v>0.48766949934494402</v>
      </c>
      <c r="J2153">
        <v>1.5382936932317799</v>
      </c>
      <c r="K2153">
        <v>107.331709093079</v>
      </c>
      <c r="L2153">
        <v>2.0904851819570802</v>
      </c>
      <c r="M2153">
        <v>3.8358341673354701</v>
      </c>
      <c r="N2153">
        <v>52.798836943700202</v>
      </c>
      <c r="O2153">
        <v>154.757208175849</v>
      </c>
      <c r="P2153">
        <v>22.738208769832799</v>
      </c>
      <c r="Q2153">
        <v>6.7921665826195703</v>
      </c>
      <c r="R2153">
        <v>41.644058179664903</v>
      </c>
      <c r="S2153">
        <v>499.60563316898799</v>
      </c>
      <c r="T2153">
        <v>0</v>
      </c>
      <c r="U2153">
        <v>0</v>
      </c>
      <c r="V2153">
        <v>9.4120926206610402</v>
      </c>
      <c r="W2153">
        <v>331.31054824960501</v>
      </c>
    </row>
    <row r="2154" spans="1:23" x14ac:dyDescent="0.3">
      <c r="A2154" t="s">
        <v>385</v>
      </c>
      <c r="B2154" t="s">
        <v>20</v>
      </c>
      <c r="C2154" t="s">
        <v>29</v>
      </c>
      <c r="D2154" t="s">
        <v>336</v>
      </c>
      <c r="E2154" t="s">
        <v>69</v>
      </c>
      <c r="F2154">
        <v>31.491635258752201</v>
      </c>
      <c r="G2154">
        <v>30.8102659879237</v>
      </c>
      <c r="H2154">
        <v>0.98343134225967199</v>
      </c>
      <c r="I2154">
        <v>0.50955195978151702</v>
      </c>
      <c r="J2154">
        <v>1.6690131541925299</v>
      </c>
      <c r="K2154">
        <v>110.052604601496</v>
      </c>
      <c r="L2154">
        <v>2.0886979079124002</v>
      </c>
      <c r="M2154">
        <v>4.2841290435776704</v>
      </c>
      <c r="N2154">
        <v>55.087597947707103</v>
      </c>
      <c r="O2154">
        <v>171.85334127342799</v>
      </c>
      <c r="P2154">
        <v>23.345963870157899</v>
      </c>
      <c r="Q2154">
        <v>6.9621395603311402</v>
      </c>
      <c r="R2154">
        <v>42.768937939290502</v>
      </c>
      <c r="S2154">
        <v>499.60563316898799</v>
      </c>
      <c r="T2154">
        <v>0</v>
      </c>
      <c r="U2154">
        <v>0</v>
      </c>
      <c r="V2154">
        <v>13.572215373393099</v>
      </c>
      <c r="W2154">
        <v>357.96353233458001</v>
      </c>
    </row>
    <row r="2155" spans="1:23" x14ac:dyDescent="0.3">
      <c r="A2155" t="s">
        <v>385</v>
      </c>
      <c r="B2155" t="s">
        <v>20</v>
      </c>
      <c r="C2155" t="s">
        <v>29</v>
      </c>
      <c r="D2155" t="s">
        <v>336</v>
      </c>
      <c r="E2155" t="s">
        <v>70</v>
      </c>
      <c r="F2155">
        <v>31.22789901834</v>
      </c>
      <c r="G2155">
        <v>30.5441681295341</v>
      </c>
      <c r="H2155">
        <v>1.13673426347381</v>
      </c>
      <c r="I2155">
        <v>0.51387087972910195</v>
      </c>
      <c r="J2155">
        <v>1.71248116102624</v>
      </c>
      <c r="K2155">
        <v>109.962308967127</v>
      </c>
      <c r="L2155">
        <v>2.0933550663915601</v>
      </c>
      <c r="M2155">
        <v>4.4417801346015997</v>
      </c>
      <c r="N2155">
        <v>55.825502024702701</v>
      </c>
      <c r="O2155">
        <v>177.69561675666699</v>
      </c>
      <c r="P2155">
        <v>23.261105456261198</v>
      </c>
      <c r="Q2155">
        <v>6.9424440503783797</v>
      </c>
      <c r="R2155">
        <v>42.607099079973104</v>
      </c>
      <c r="S2155">
        <v>499.60563316898799</v>
      </c>
      <c r="T2155">
        <v>0</v>
      </c>
      <c r="U2155">
        <v>0</v>
      </c>
      <c r="V2155">
        <v>15.645562775401199</v>
      </c>
      <c r="W2155">
        <v>365.21927622449101</v>
      </c>
    </row>
    <row r="2156" spans="1:23" x14ac:dyDescent="0.3">
      <c r="A2156" t="s">
        <v>385</v>
      </c>
      <c r="B2156" t="s">
        <v>20</v>
      </c>
      <c r="C2156" t="s">
        <v>29</v>
      </c>
      <c r="D2156" t="s">
        <v>336</v>
      </c>
      <c r="E2156" t="s">
        <v>71</v>
      </c>
      <c r="F2156">
        <v>32.345814568100202</v>
      </c>
      <c r="G2156">
        <v>31.6683523281494</v>
      </c>
      <c r="H2156">
        <v>1.1665188791674399</v>
      </c>
      <c r="I2156">
        <v>0.50626244538568799</v>
      </c>
      <c r="J2156">
        <v>1.56060924123381</v>
      </c>
      <c r="K2156">
        <v>110.92743194347401</v>
      </c>
      <c r="L2156">
        <v>2.09421799021893</v>
      </c>
      <c r="M2156">
        <v>3.8807513691794799</v>
      </c>
      <c r="N2156">
        <v>53.281600741940601</v>
      </c>
      <c r="O2156">
        <v>157.168864703145</v>
      </c>
      <c r="P2156">
        <v>23.751178274225801</v>
      </c>
      <c r="Q2156">
        <v>7.06904307616872</v>
      </c>
      <c r="R2156">
        <v>43.526552143193697</v>
      </c>
      <c r="S2156">
        <v>499.60563316898799</v>
      </c>
      <c r="T2156">
        <v>0</v>
      </c>
      <c r="U2156">
        <v>0</v>
      </c>
      <c r="V2156">
        <v>16.073445715414898</v>
      </c>
      <c r="W2156">
        <v>340.64101151928497</v>
      </c>
    </row>
    <row r="2157" spans="1:23" x14ac:dyDescent="0.3">
      <c r="A2157" t="s">
        <v>385</v>
      </c>
      <c r="B2157" t="s">
        <v>20</v>
      </c>
      <c r="C2157" t="s">
        <v>29</v>
      </c>
      <c r="D2157" t="s">
        <v>337</v>
      </c>
      <c r="E2157" t="s">
        <v>72</v>
      </c>
      <c r="F2157">
        <v>30.920895638189901</v>
      </c>
      <c r="G2157">
        <v>30.282518926705801</v>
      </c>
      <c r="H2157">
        <v>1.11466266623398</v>
      </c>
      <c r="I2157">
        <v>0.494677258892123</v>
      </c>
      <c r="J2157">
        <v>1.4227546890842</v>
      </c>
      <c r="K2157">
        <v>104.425955836714</v>
      </c>
      <c r="L2157">
        <v>2.1040585132239098</v>
      </c>
      <c r="M2157">
        <v>3.3237778303491599</v>
      </c>
      <c r="N2157">
        <v>43.654103296497603</v>
      </c>
      <c r="O2157">
        <v>139.45050013593001</v>
      </c>
      <c r="P2157">
        <v>24.854280591169001</v>
      </c>
      <c r="Q2157">
        <v>7.0357413230650998</v>
      </c>
      <c r="R2157">
        <v>46.1382781647618</v>
      </c>
      <c r="S2157">
        <v>467.45010658327101</v>
      </c>
      <c r="T2157">
        <v>0</v>
      </c>
      <c r="U2157">
        <v>0</v>
      </c>
      <c r="V2157">
        <v>15.5430385640464</v>
      </c>
      <c r="W2157">
        <v>312.32055659035098</v>
      </c>
    </row>
    <row r="2158" spans="1:23" x14ac:dyDescent="0.3">
      <c r="A2158" t="s">
        <v>385</v>
      </c>
      <c r="B2158" t="s">
        <v>20</v>
      </c>
      <c r="C2158" t="s">
        <v>29</v>
      </c>
      <c r="D2158" t="s">
        <v>337</v>
      </c>
      <c r="E2158" t="s">
        <v>73</v>
      </c>
      <c r="F2158">
        <v>30.832957007400601</v>
      </c>
      <c r="G2158">
        <v>30.179534576867901</v>
      </c>
      <c r="H2158">
        <v>1.32960669309483</v>
      </c>
      <c r="I2158">
        <v>0.53607654991768205</v>
      </c>
      <c r="J2158">
        <v>1.5682870793282999</v>
      </c>
      <c r="K2158">
        <v>110.208073312115</v>
      </c>
      <c r="L2158">
        <v>2.1039961207909701</v>
      </c>
      <c r="M2158">
        <v>3.81548014446965</v>
      </c>
      <c r="N2158">
        <v>46.488852209889203</v>
      </c>
      <c r="O2158">
        <v>159.85816181320601</v>
      </c>
      <c r="P2158">
        <v>26.7415330544356</v>
      </c>
      <c r="Q2158">
        <v>7.5229877842957604</v>
      </c>
      <c r="R2158">
        <v>49.692302211871002</v>
      </c>
      <c r="S2158">
        <v>467.45010658327101</v>
      </c>
      <c r="T2158">
        <v>0</v>
      </c>
      <c r="U2158">
        <v>0</v>
      </c>
      <c r="V2158">
        <v>18.491040610092998</v>
      </c>
      <c r="W2158">
        <v>351.153739799454</v>
      </c>
    </row>
    <row r="2159" spans="1:23" x14ac:dyDescent="0.3">
      <c r="A2159" t="s">
        <v>385</v>
      </c>
      <c r="B2159" t="s">
        <v>20</v>
      </c>
      <c r="C2159" t="s">
        <v>29</v>
      </c>
      <c r="D2159" t="s">
        <v>337</v>
      </c>
      <c r="E2159" t="s">
        <v>74</v>
      </c>
      <c r="F2159">
        <v>30.2999437662953</v>
      </c>
      <c r="G2159">
        <v>29.6445138084636</v>
      </c>
      <c r="H2159">
        <v>1.4409357928294499</v>
      </c>
      <c r="I2159">
        <v>0.53942556267828201</v>
      </c>
      <c r="J2159">
        <v>1.60828846923679</v>
      </c>
      <c r="K2159">
        <v>109.997032128474</v>
      </c>
      <c r="L2159">
        <v>2.1064178112401102</v>
      </c>
      <c r="M2159">
        <v>3.9740641639648402</v>
      </c>
      <c r="N2159">
        <v>47.2699298276709</v>
      </c>
      <c r="O2159">
        <v>166.04012786841801</v>
      </c>
      <c r="P2159">
        <v>26.692447096716698</v>
      </c>
      <c r="Q2159">
        <v>7.51165068571206</v>
      </c>
      <c r="R2159">
        <v>49.598267137144902</v>
      </c>
      <c r="S2159">
        <v>467.45010658327101</v>
      </c>
      <c r="T2159">
        <v>0</v>
      </c>
      <c r="U2159">
        <v>0</v>
      </c>
      <c r="V2159">
        <v>19.996024196473702</v>
      </c>
      <c r="W2159">
        <v>359.48190875170098</v>
      </c>
    </row>
    <row r="2160" spans="1:23" x14ac:dyDescent="0.3">
      <c r="A2160" t="s">
        <v>385</v>
      </c>
      <c r="B2160" t="s">
        <v>20</v>
      </c>
      <c r="C2160" t="s">
        <v>29</v>
      </c>
      <c r="D2160" t="s">
        <v>337</v>
      </c>
      <c r="E2160" t="s">
        <v>75</v>
      </c>
      <c r="F2160">
        <v>29.8103213889652</v>
      </c>
      <c r="G2160">
        <v>29.165651783001099</v>
      </c>
      <c r="H2160">
        <v>1.4660519274605299</v>
      </c>
      <c r="I2160">
        <v>0.51749825406182604</v>
      </c>
      <c r="J2160">
        <v>1.43151650194393</v>
      </c>
      <c r="K2160">
        <v>107.49372293318299</v>
      </c>
      <c r="L2160">
        <v>2.10345193697494</v>
      </c>
      <c r="M2160">
        <v>3.4066458291020498</v>
      </c>
      <c r="N2160">
        <v>44.501506779522899</v>
      </c>
      <c r="O2160">
        <v>144.278837326559</v>
      </c>
      <c r="P2160">
        <v>26.247512151488699</v>
      </c>
      <c r="Q2160">
        <v>7.38365706040193</v>
      </c>
      <c r="R2160">
        <v>48.7760169892777</v>
      </c>
      <c r="S2160">
        <v>467.45010658327101</v>
      </c>
      <c r="T2160">
        <v>0</v>
      </c>
      <c r="U2160">
        <v>0</v>
      </c>
      <c r="V2160">
        <v>20.373809325798199</v>
      </c>
      <c r="W2160">
        <v>327.613477851803</v>
      </c>
    </row>
    <row r="2161" spans="1:23" x14ac:dyDescent="0.3">
      <c r="A2161" t="s">
        <v>385</v>
      </c>
      <c r="B2161" t="s">
        <v>20</v>
      </c>
      <c r="C2161" t="s">
        <v>29</v>
      </c>
      <c r="D2161" t="s">
        <v>338</v>
      </c>
      <c r="E2161" t="s">
        <v>76</v>
      </c>
      <c r="F2161">
        <v>30.4332867878428</v>
      </c>
      <c r="G2161">
        <v>29.820581632445901</v>
      </c>
      <c r="H2161">
        <v>1.7583802739157901</v>
      </c>
      <c r="I2161">
        <v>0.52142966745005204</v>
      </c>
      <c r="J2161">
        <v>1.35448064973495</v>
      </c>
      <c r="K2161">
        <v>103.591594147683</v>
      </c>
      <c r="L2161">
        <v>2.0852776497891301</v>
      </c>
      <c r="M2161">
        <v>2.9877566786148901</v>
      </c>
      <c r="N2161">
        <v>43.007678134555803</v>
      </c>
      <c r="O2161">
        <v>132.78271092336499</v>
      </c>
      <c r="P2161">
        <v>22.603483392571299</v>
      </c>
      <c r="Q2161">
        <v>6.45439055392767</v>
      </c>
      <c r="R2161">
        <v>41.797215933216499</v>
      </c>
      <c r="S2161">
        <v>436.60083533001801</v>
      </c>
      <c r="T2161">
        <v>0</v>
      </c>
      <c r="U2161">
        <v>0</v>
      </c>
      <c r="V2161">
        <v>24.256956185923102</v>
      </c>
      <c r="W2161">
        <v>304.85234582837597</v>
      </c>
    </row>
    <row r="2162" spans="1:23" x14ac:dyDescent="0.3">
      <c r="A2162" t="s">
        <v>385</v>
      </c>
      <c r="B2162" t="s">
        <v>20</v>
      </c>
      <c r="C2162" t="s">
        <v>29</v>
      </c>
      <c r="D2162" t="s">
        <v>338</v>
      </c>
      <c r="E2162" t="s">
        <v>77</v>
      </c>
      <c r="F2162">
        <v>31.117410959634402</v>
      </c>
      <c r="G2162">
        <v>30.487565391117499</v>
      </c>
      <c r="H2162">
        <v>2.0988731941969001</v>
      </c>
      <c r="I2162">
        <v>0.56878952326958099</v>
      </c>
      <c r="J2162">
        <v>1.5184110543023099</v>
      </c>
      <c r="K2162">
        <v>110.531219518097</v>
      </c>
      <c r="L2162">
        <v>2.0799303814705099</v>
      </c>
      <c r="M2162">
        <v>3.49657103245046</v>
      </c>
      <c r="N2162">
        <v>45.969712624773301</v>
      </c>
      <c r="O2162">
        <v>154.80643341049401</v>
      </c>
      <c r="P2162">
        <v>24.522950420175199</v>
      </c>
      <c r="Q2162">
        <v>6.9547576533339797</v>
      </c>
      <c r="R2162">
        <v>45.397264887931499</v>
      </c>
      <c r="S2162">
        <v>436.60083533001801</v>
      </c>
      <c r="T2162">
        <v>0</v>
      </c>
      <c r="U2162">
        <v>0</v>
      </c>
      <c r="V2162">
        <v>28.909055915352301</v>
      </c>
      <c r="W2162">
        <v>347.254507983731</v>
      </c>
    </row>
    <row r="2163" spans="1:23" x14ac:dyDescent="0.3">
      <c r="A2163" t="s">
        <v>385</v>
      </c>
      <c r="B2163" t="s">
        <v>20</v>
      </c>
      <c r="C2163" t="s">
        <v>29</v>
      </c>
      <c r="D2163" t="s">
        <v>338</v>
      </c>
      <c r="E2163" t="s">
        <v>78</v>
      </c>
      <c r="F2163">
        <v>30.7522617870133</v>
      </c>
      <c r="G2163">
        <v>30.120907626239401</v>
      </c>
      <c r="H2163">
        <v>2.1729660610897898</v>
      </c>
      <c r="I2163">
        <v>0.57106037719654201</v>
      </c>
      <c r="J2163">
        <v>1.5507973388148799</v>
      </c>
      <c r="K2163">
        <v>110.239588870801</v>
      </c>
      <c r="L2163">
        <v>2.0855821200637301</v>
      </c>
      <c r="M2163">
        <v>3.61058814363783</v>
      </c>
      <c r="N2163">
        <v>46.531009171852297</v>
      </c>
      <c r="O2163">
        <v>159.40465008535</v>
      </c>
      <c r="P2163">
        <v>24.4472494806448</v>
      </c>
      <c r="Q2163">
        <v>6.9382372469289004</v>
      </c>
      <c r="R2163">
        <v>45.251475315260798</v>
      </c>
      <c r="S2163">
        <v>436.60083533001801</v>
      </c>
      <c r="T2163">
        <v>0</v>
      </c>
      <c r="U2163">
        <v>0</v>
      </c>
      <c r="V2163">
        <v>29.909684319923102</v>
      </c>
      <c r="W2163">
        <v>353.36127679735</v>
      </c>
    </row>
    <row r="2164" spans="1:23" x14ac:dyDescent="0.3">
      <c r="A2164" t="s">
        <v>385</v>
      </c>
      <c r="B2164" t="s">
        <v>20</v>
      </c>
      <c r="C2164" t="s">
        <v>29</v>
      </c>
      <c r="D2164" t="s">
        <v>338</v>
      </c>
      <c r="E2164" t="s">
        <v>79</v>
      </c>
      <c r="F2164">
        <v>30.193992877433399</v>
      </c>
      <c r="G2164">
        <v>29.568752917918498</v>
      </c>
      <c r="H2164">
        <v>2.0662456166215599</v>
      </c>
      <c r="I2164">
        <v>0.56456200959236202</v>
      </c>
      <c r="J2164">
        <v>1.39393541582041</v>
      </c>
      <c r="K2164">
        <v>109.89714793387201</v>
      </c>
      <c r="L2164">
        <v>2.0834696921889901</v>
      </c>
      <c r="M2164">
        <v>3.1272217600513299</v>
      </c>
      <c r="N2164">
        <v>44.301186400608898</v>
      </c>
      <c r="O2164">
        <v>140.641571712532</v>
      </c>
      <c r="P2164">
        <v>24.747798823543601</v>
      </c>
      <c r="Q2164">
        <v>7.0025110055535702</v>
      </c>
      <c r="R2164">
        <v>45.831851399852603</v>
      </c>
      <c r="S2164">
        <v>436.60083533001801</v>
      </c>
      <c r="T2164">
        <v>0</v>
      </c>
      <c r="U2164">
        <v>0</v>
      </c>
      <c r="V2164">
        <v>28.475956257757499</v>
      </c>
      <c r="W2164">
        <v>329.43291235936601</v>
      </c>
    </row>
    <row r="2165" spans="1:23" x14ac:dyDescent="0.3">
      <c r="A2165" t="s">
        <v>385</v>
      </c>
      <c r="B2165" t="s">
        <v>20</v>
      </c>
      <c r="C2165" t="s">
        <v>29</v>
      </c>
      <c r="D2165" t="s">
        <v>339</v>
      </c>
      <c r="E2165" t="s">
        <v>80</v>
      </c>
      <c r="F2165">
        <v>29.219898917453499</v>
      </c>
      <c r="G2165">
        <v>28.654393529924899</v>
      </c>
      <c r="H2165">
        <v>1.94951887821651</v>
      </c>
      <c r="I2165">
        <v>0.54156989920713094</v>
      </c>
      <c r="J2165">
        <v>1.2785034582394801</v>
      </c>
      <c r="K2165">
        <v>98.4742434022521</v>
      </c>
      <c r="L2165">
        <v>2.1686195234196401</v>
      </c>
      <c r="M2165">
        <v>2.6868407993035701</v>
      </c>
      <c r="N2165">
        <v>42.468420600992403</v>
      </c>
      <c r="O2165">
        <v>122.07116955846899</v>
      </c>
      <c r="P2165">
        <v>22.9125009825501</v>
      </c>
      <c r="Q2165">
        <v>6.3569969215233098</v>
      </c>
      <c r="R2165">
        <v>42.593163486883903</v>
      </c>
      <c r="S2165">
        <v>386.19126740797799</v>
      </c>
      <c r="T2165">
        <v>0</v>
      </c>
      <c r="U2165">
        <v>0</v>
      </c>
      <c r="V2165">
        <v>27.015972984467901</v>
      </c>
      <c r="W2165">
        <v>300.99289562640803</v>
      </c>
    </row>
    <row r="2166" spans="1:23" x14ac:dyDescent="0.3">
      <c r="A2166" t="s">
        <v>385</v>
      </c>
      <c r="B2166" t="s">
        <v>20</v>
      </c>
      <c r="C2166" t="s">
        <v>29</v>
      </c>
      <c r="D2166" t="s">
        <v>339</v>
      </c>
      <c r="E2166" t="s">
        <v>81</v>
      </c>
      <c r="F2166">
        <v>29.962511608672099</v>
      </c>
      <c r="G2166">
        <v>29.383400321626102</v>
      </c>
      <c r="H2166">
        <v>2.4951908798572902</v>
      </c>
      <c r="I2166">
        <v>0.57790467746952001</v>
      </c>
      <c r="J2166">
        <v>1.4205457181619201</v>
      </c>
      <c r="K2166">
        <v>103.05056566299599</v>
      </c>
      <c r="L2166">
        <v>2.1668456298479999</v>
      </c>
      <c r="M2166">
        <v>3.1197381561583901</v>
      </c>
      <c r="N2166">
        <v>44.8702882208446</v>
      </c>
      <c r="O2166">
        <v>140.80916344899401</v>
      </c>
      <c r="P2166">
        <v>24.184496608396199</v>
      </c>
      <c r="Q2166">
        <v>6.6828290806739297</v>
      </c>
      <c r="R2166">
        <v>44.985843752899797</v>
      </c>
      <c r="S2166">
        <v>386.19126740797799</v>
      </c>
      <c r="T2166">
        <v>0</v>
      </c>
      <c r="U2166">
        <v>0</v>
      </c>
      <c r="V2166">
        <v>34.513544870171103</v>
      </c>
      <c r="W2166">
        <v>336.320651789718</v>
      </c>
    </row>
    <row r="2167" spans="1:23" x14ac:dyDescent="0.3">
      <c r="A2167" t="s">
        <v>385</v>
      </c>
      <c r="B2167" t="s">
        <v>20</v>
      </c>
      <c r="C2167" t="s">
        <v>29</v>
      </c>
      <c r="D2167" t="s">
        <v>339</v>
      </c>
      <c r="E2167" t="s">
        <v>177</v>
      </c>
      <c r="F2167">
        <v>29.5574878873527</v>
      </c>
      <c r="G2167">
        <v>28.977733462737699</v>
      </c>
      <c r="H2167">
        <v>2.9360737669353898</v>
      </c>
      <c r="I2167">
        <v>0.57557610019755601</v>
      </c>
      <c r="J2167">
        <v>1.4655532376653899</v>
      </c>
      <c r="K2167">
        <v>102.03734496023699</v>
      </c>
      <c r="L2167">
        <v>2.17416859068372</v>
      </c>
      <c r="M2167">
        <v>3.2909282649269</v>
      </c>
      <c r="N2167">
        <v>45.654092358160199</v>
      </c>
      <c r="O2167">
        <v>147.75335023496999</v>
      </c>
      <c r="P2167">
        <v>23.831540218512899</v>
      </c>
      <c r="Q2167">
        <v>6.5987016297787502</v>
      </c>
      <c r="R2167">
        <v>44.314470848534803</v>
      </c>
      <c r="S2167">
        <v>386.19126740797799</v>
      </c>
      <c r="T2167">
        <v>0</v>
      </c>
      <c r="U2167">
        <v>0</v>
      </c>
      <c r="V2167">
        <v>40.570893308975101</v>
      </c>
      <c r="W2167">
        <v>344.56597238957397</v>
      </c>
    </row>
    <row r="2168" spans="1:23" x14ac:dyDescent="0.3">
      <c r="A2168" t="s">
        <v>385</v>
      </c>
      <c r="B2168" t="s">
        <v>20</v>
      </c>
      <c r="C2168" t="s">
        <v>29</v>
      </c>
      <c r="D2168" t="s">
        <v>339</v>
      </c>
      <c r="E2168" t="s">
        <v>178</v>
      </c>
      <c r="F2168">
        <v>29.467912876271502</v>
      </c>
      <c r="G2168">
        <v>28.891582507740502</v>
      </c>
      <c r="H2168">
        <v>2.6423741484745702</v>
      </c>
      <c r="I2168">
        <v>0.57544067435422597</v>
      </c>
      <c r="J2168">
        <v>1.34454722925199</v>
      </c>
      <c r="K2168">
        <v>102.68795127193</v>
      </c>
      <c r="L2168">
        <v>2.1746111852421399</v>
      </c>
      <c r="M2168">
        <v>2.8841491853534502</v>
      </c>
      <c r="N2168">
        <v>43.784732071884299</v>
      </c>
      <c r="O2168">
        <v>131.381470147014</v>
      </c>
      <c r="P2168">
        <v>24.2983081786818</v>
      </c>
      <c r="Q2168">
        <v>6.7056461515431396</v>
      </c>
      <c r="R2168">
        <v>45.207436547368502</v>
      </c>
      <c r="S2168">
        <v>386.19126740797799</v>
      </c>
      <c r="T2168">
        <v>0</v>
      </c>
      <c r="U2168">
        <v>0</v>
      </c>
      <c r="V2168">
        <v>36.533155159962199</v>
      </c>
      <c r="W2168">
        <v>323.34728429133401</v>
      </c>
    </row>
    <row r="2169" spans="1:23" x14ac:dyDescent="0.3">
      <c r="A2169" t="s">
        <v>385</v>
      </c>
      <c r="B2169" t="s">
        <v>20</v>
      </c>
      <c r="C2169" t="s">
        <v>29</v>
      </c>
      <c r="D2169" t="s">
        <v>340</v>
      </c>
      <c r="E2169" t="s">
        <v>192</v>
      </c>
      <c r="F2169">
        <v>28.030007028955499</v>
      </c>
      <c r="G2169">
        <v>27.4934027457602</v>
      </c>
      <c r="H2169">
        <v>3.1698032295904901</v>
      </c>
      <c r="I2169">
        <v>0.58234809156405498</v>
      </c>
      <c r="J2169">
        <v>1.3115051654043599</v>
      </c>
      <c r="K2169">
        <v>93.317007662939801</v>
      </c>
      <c r="L2169">
        <v>2.1737679361572999</v>
      </c>
      <c r="M2169">
        <v>2.54087750433732</v>
      </c>
      <c r="N2169">
        <v>44.431976414189201</v>
      </c>
      <c r="O2169">
        <v>121.872318921257</v>
      </c>
      <c r="P2169">
        <v>22.349576772808401</v>
      </c>
      <c r="Q2169">
        <v>6.0845452451972601</v>
      </c>
      <c r="R2169">
        <v>41.690589148336002</v>
      </c>
      <c r="S2169">
        <v>345.55989429947903</v>
      </c>
      <c r="T2169">
        <v>0</v>
      </c>
      <c r="U2169">
        <v>0</v>
      </c>
      <c r="V2169">
        <v>44.137093383464098</v>
      </c>
      <c r="W2169">
        <v>287.30031891653101</v>
      </c>
    </row>
    <row r="2170" spans="1:23" x14ac:dyDescent="0.3">
      <c r="A2170" t="s">
        <v>385</v>
      </c>
      <c r="B2170" t="s">
        <v>20</v>
      </c>
      <c r="C2170" t="s">
        <v>29</v>
      </c>
      <c r="D2170" t="s">
        <v>340</v>
      </c>
      <c r="E2170" t="s">
        <v>194</v>
      </c>
      <c r="F2170">
        <v>28.582591870724599</v>
      </c>
      <c r="G2170">
        <v>28.027282554995899</v>
      </c>
      <c r="H2170">
        <v>3.5981153976977001</v>
      </c>
      <c r="I2170">
        <v>0.63979142845530401</v>
      </c>
      <c r="J2170">
        <v>1.4358818888760601</v>
      </c>
      <c r="K2170">
        <v>99.864841931196196</v>
      </c>
      <c r="L2170">
        <v>2.1653637133678401</v>
      </c>
      <c r="M2170">
        <v>2.8874596321913502</v>
      </c>
      <c r="N2170">
        <v>46.784949800230201</v>
      </c>
      <c r="O2170">
        <v>139.070340137773</v>
      </c>
      <c r="P2170">
        <v>24.5228123102521</v>
      </c>
      <c r="Q2170">
        <v>6.61607219898921</v>
      </c>
      <c r="R2170">
        <v>45.808848718989303</v>
      </c>
      <c r="S2170">
        <v>345.55989429947903</v>
      </c>
      <c r="T2170">
        <v>0</v>
      </c>
      <c r="U2170">
        <v>0</v>
      </c>
      <c r="V2170">
        <v>50.080973061613101</v>
      </c>
      <c r="W2170">
        <v>324.91402057827798</v>
      </c>
    </row>
    <row r="2171" spans="1:23" x14ac:dyDescent="0.3">
      <c r="A2171" t="s">
        <v>385</v>
      </c>
      <c r="B2171" t="s">
        <v>20</v>
      </c>
      <c r="C2171" t="s">
        <v>29</v>
      </c>
      <c r="D2171" t="s">
        <v>340</v>
      </c>
      <c r="E2171" t="s">
        <v>196</v>
      </c>
      <c r="F2171">
        <v>28.765847515419999</v>
      </c>
      <c r="G2171">
        <v>28.205706573837301</v>
      </c>
      <c r="H2171">
        <v>3.5109197025790801</v>
      </c>
      <c r="I2171">
        <v>0.65466040604878195</v>
      </c>
      <c r="J2171">
        <v>1.46771570286732</v>
      </c>
      <c r="K2171">
        <v>101.46917898759</v>
      </c>
      <c r="L2171">
        <v>2.1705130352439599</v>
      </c>
      <c r="M2171">
        <v>2.9860648213728598</v>
      </c>
      <c r="N2171">
        <v>47.453029873125601</v>
      </c>
      <c r="O2171">
        <v>143.937346860959</v>
      </c>
      <c r="P2171">
        <v>25.0365791149462</v>
      </c>
      <c r="Q2171">
        <v>6.7429570318174603</v>
      </c>
      <c r="R2171">
        <v>46.780974261994899</v>
      </c>
      <c r="S2171">
        <v>345.55989429947903</v>
      </c>
      <c r="T2171">
        <v>0</v>
      </c>
      <c r="U2171">
        <v>0</v>
      </c>
      <c r="V2171">
        <v>48.874627902085301</v>
      </c>
      <c r="W2171">
        <v>334.92349802870001</v>
      </c>
    </row>
    <row r="2172" spans="1:23" x14ac:dyDescent="0.3">
      <c r="A2172" t="s">
        <v>385</v>
      </c>
      <c r="B2172" t="s">
        <v>20</v>
      </c>
      <c r="C2172" t="s">
        <v>29</v>
      </c>
      <c r="D2172" t="s">
        <v>340</v>
      </c>
      <c r="E2172" t="s">
        <v>198</v>
      </c>
      <c r="F2172">
        <v>29.9041086659835</v>
      </c>
      <c r="G2172">
        <v>29.347842177121699</v>
      </c>
      <c r="H2172">
        <v>3.8333999996458701</v>
      </c>
      <c r="I2172">
        <v>0.65057059467567202</v>
      </c>
      <c r="J2172">
        <v>1.36804953475872</v>
      </c>
      <c r="K2172">
        <v>102.121894567995</v>
      </c>
      <c r="L2172">
        <v>2.1744550156783902</v>
      </c>
      <c r="M2172">
        <v>2.6328691853882402</v>
      </c>
      <c r="N2172">
        <v>45.5209592177997</v>
      </c>
      <c r="O2172">
        <v>127.550942089072</v>
      </c>
      <c r="P2172">
        <v>25.191860650191199</v>
      </c>
      <c r="Q2172">
        <v>6.7798503658438598</v>
      </c>
      <c r="R2172">
        <v>47.076517563855099</v>
      </c>
      <c r="S2172">
        <v>345.55989429947903</v>
      </c>
      <c r="T2172">
        <v>0</v>
      </c>
      <c r="U2172">
        <v>0</v>
      </c>
      <c r="V2172">
        <v>53.365229754653697</v>
      </c>
      <c r="W2172">
        <v>311.41565355835502</v>
      </c>
    </row>
    <row r="2173" spans="1:23" x14ac:dyDescent="0.3">
      <c r="A2173" t="s">
        <v>385</v>
      </c>
      <c r="B2173" t="s">
        <v>20</v>
      </c>
      <c r="C2173" t="s">
        <v>29</v>
      </c>
      <c r="D2173" t="s">
        <v>341</v>
      </c>
      <c r="E2173" t="s">
        <v>199</v>
      </c>
      <c r="F2173">
        <v>26.580969560651099</v>
      </c>
      <c r="G2173">
        <v>26.090020105277102</v>
      </c>
      <c r="H2173">
        <v>3.6606487455516499</v>
      </c>
      <c r="I2173">
        <v>0.62716600322191096</v>
      </c>
      <c r="J2173">
        <v>1.2549753406949</v>
      </c>
      <c r="K2173">
        <v>89.229537167630596</v>
      </c>
      <c r="L2173">
        <v>2.1925159337250899</v>
      </c>
      <c r="M2173">
        <v>2.31243348186312</v>
      </c>
      <c r="N2173">
        <v>42.994747202262602</v>
      </c>
      <c r="O2173">
        <v>112.248776582956</v>
      </c>
      <c r="P2173">
        <v>22.913394259759599</v>
      </c>
      <c r="Q2173">
        <v>6.1112957536086903</v>
      </c>
      <c r="R2173">
        <v>42.8980503517312</v>
      </c>
      <c r="S2173">
        <v>289.61115498071399</v>
      </c>
      <c r="T2173">
        <v>0</v>
      </c>
      <c r="U2173">
        <v>0</v>
      </c>
      <c r="V2173">
        <v>51.088570715961403</v>
      </c>
      <c r="W2173">
        <v>280.143817317257</v>
      </c>
    </row>
    <row r="2174" spans="1:23" x14ac:dyDescent="0.3">
      <c r="A2174" t="s">
        <v>385</v>
      </c>
      <c r="B2174" t="s">
        <v>20</v>
      </c>
      <c r="C2174" t="s">
        <v>29</v>
      </c>
      <c r="D2174" t="s">
        <v>341</v>
      </c>
      <c r="E2174" t="s">
        <v>203</v>
      </c>
      <c r="F2174">
        <v>27.438045567663501</v>
      </c>
      <c r="G2174">
        <v>26.927844780829201</v>
      </c>
      <c r="H2174">
        <v>3.96283453190618</v>
      </c>
      <c r="I2174">
        <v>0.68547842140140502</v>
      </c>
      <c r="J2174">
        <v>1.3906375065091301</v>
      </c>
      <c r="K2174">
        <v>95.133717775967398</v>
      </c>
      <c r="L2174">
        <v>2.1824986184924802</v>
      </c>
      <c r="M2174">
        <v>2.6698766966810901</v>
      </c>
      <c r="N2174">
        <v>45.344531864255998</v>
      </c>
      <c r="O2174">
        <v>129.95987940902299</v>
      </c>
      <c r="P2174">
        <v>24.947473166799099</v>
      </c>
      <c r="Q2174">
        <v>6.60161330716178</v>
      </c>
      <c r="R2174">
        <v>46.761637128435503</v>
      </c>
      <c r="S2174">
        <v>289.61115498071399</v>
      </c>
      <c r="T2174">
        <v>0</v>
      </c>
      <c r="U2174">
        <v>0</v>
      </c>
      <c r="V2174">
        <v>55.2757240859776</v>
      </c>
      <c r="W2174">
        <v>318.21260223379397</v>
      </c>
    </row>
    <row r="2175" spans="1:23" x14ac:dyDescent="0.3">
      <c r="A2175" t="s">
        <v>385</v>
      </c>
      <c r="B2175" t="s">
        <v>20</v>
      </c>
      <c r="C2175" t="s">
        <v>29</v>
      </c>
      <c r="D2175" t="s">
        <v>341</v>
      </c>
      <c r="E2175" t="s">
        <v>207</v>
      </c>
      <c r="F2175">
        <v>27.5690848758953</v>
      </c>
      <c r="G2175">
        <v>27.0581413184319</v>
      </c>
      <c r="H2175">
        <v>4.0963334646841503</v>
      </c>
      <c r="I2175">
        <v>0.68555093112913501</v>
      </c>
      <c r="J2175">
        <v>1.41647877619466</v>
      </c>
      <c r="K2175">
        <v>95.074708082543793</v>
      </c>
      <c r="L2175">
        <v>2.1867365105697201</v>
      </c>
      <c r="M2175">
        <v>2.7613157689110399</v>
      </c>
      <c r="N2175">
        <v>45.838666785503499</v>
      </c>
      <c r="O2175">
        <v>134.202173897069</v>
      </c>
      <c r="P2175">
        <v>24.844313214456498</v>
      </c>
      <c r="Q2175">
        <v>6.5795793291604303</v>
      </c>
      <c r="R2175">
        <v>46.562328250892797</v>
      </c>
      <c r="S2175">
        <v>289.61115498071399</v>
      </c>
      <c r="T2175">
        <v>0</v>
      </c>
      <c r="U2175">
        <v>0</v>
      </c>
      <c r="V2175">
        <v>57.124391135336502</v>
      </c>
      <c r="W2175">
        <v>323.96701925749198</v>
      </c>
    </row>
    <row r="2176" spans="1:23" x14ac:dyDescent="0.3">
      <c r="A2176" t="s">
        <v>385</v>
      </c>
      <c r="B2176" t="s">
        <v>20</v>
      </c>
      <c r="C2176" t="s">
        <v>29</v>
      </c>
      <c r="D2176" t="s">
        <v>341</v>
      </c>
      <c r="E2176" t="s">
        <v>209</v>
      </c>
      <c r="F2176">
        <v>26.8954666534759</v>
      </c>
      <c r="G2176">
        <v>26.392421945573702</v>
      </c>
      <c r="H2176">
        <v>4.4912160920694104</v>
      </c>
      <c r="I2176">
        <v>0.66900662301799696</v>
      </c>
      <c r="J2176">
        <v>1.29095706506106</v>
      </c>
      <c r="K2176">
        <v>93.332276463834603</v>
      </c>
      <c r="L2176">
        <v>2.1906692429778101</v>
      </c>
      <c r="M2176">
        <v>2.42035752342347</v>
      </c>
      <c r="N2176">
        <v>43.978182584514599</v>
      </c>
      <c r="O2176">
        <v>118.390903226647</v>
      </c>
      <c r="P2176">
        <v>24.482105740060899</v>
      </c>
      <c r="Q2176">
        <v>6.4842274133297799</v>
      </c>
      <c r="R2176">
        <v>45.883886756871</v>
      </c>
      <c r="S2176">
        <v>289.61115498071399</v>
      </c>
      <c r="T2176">
        <v>0</v>
      </c>
      <c r="U2176">
        <v>0</v>
      </c>
      <c r="V2176">
        <v>62.631332356700803</v>
      </c>
      <c r="W2176">
        <v>298.85121362246502</v>
      </c>
    </row>
    <row r="2177" spans="1:23" x14ac:dyDescent="0.3">
      <c r="A2177" t="s">
        <v>385</v>
      </c>
      <c r="B2177" t="s">
        <v>20</v>
      </c>
      <c r="C2177" t="s">
        <v>29</v>
      </c>
      <c r="D2177" t="s">
        <v>342</v>
      </c>
      <c r="E2177" t="s">
        <v>249</v>
      </c>
      <c r="F2177">
        <v>25.641995247274</v>
      </c>
      <c r="G2177">
        <v>25.190099537748701</v>
      </c>
      <c r="H2177">
        <v>3.8902798180200802</v>
      </c>
      <c r="I2177">
        <v>0.66383418453981502</v>
      </c>
      <c r="J2177">
        <v>1.18863418985765</v>
      </c>
      <c r="K2177">
        <v>84.012039556340994</v>
      </c>
      <c r="L2177">
        <v>2.2387262503022298</v>
      </c>
      <c r="M2177">
        <v>2.0565042012394099</v>
      </c>
      <c r="N2177">
        <v>41.562816200022098</v>
      </c>
      <c r="O2177">
        <v>101.75843512215801</v>
      </c>
      <c r="P2177">
        <v>22.699822913108601</v>
      </c>
      <c r="Q2177">
        <v>5.9570286996752904</v>
      </c>
      <c r="R2177">
        <v>42.626265473081602</v>
      </c>
      <c r="S2177">
        <v>242.697893306227</v>
      </c>
      <c r="T2177">
        <v>0</v>
      </c>
      <c r="U2177">
        <v>0</v>
      </c>
      <c r="V2177">
        <v>54.155798778296202</v>
      </c>
      <c r="W2177">
        <v>265.20467335597903</v>
      </c>
    </row>
    <row r="2178" spans="1:23" x14ac:dyDescent="0.3">
      <c r="A2178" t="s">
        <v>385</v>
      </c>
      <c r="B2178" t="s">
        <v>20</v>
      </c>
      <c r="C2178" t="s">
        <v>29</v>
      </c>
      <c r="D2178" t="s">
        <v>342</v>
      </c>
      <c r="E2178" t="s">
        <v>259</v>
      </c>
      <c r="F2178">
        <v>26.586385902336399</v>
      </c>
      <c r="G2178">
        <v>26.108518126885699</v>
      </c>
      <c r="H2178">
        <v>4.7524057609188404</v>
      </c>
      <c r="I2178">
        <v>0.74746744778979801</v>
      </c>
      <c r="J2178">
        <v>1.3246788742915401</v>
      </c>
      <c r="K2178">
        <v>91.352360809326598</v>
      </c>
      <c r="L2178">
        <v>2.2299214318106899</v>
      </c>
      <c r="M2178">
        <v>2.36104163265539</v>
      </c>
      <c r="N2178">
        <v>43.752834665859197</v>
      </c>
      <c r="O2178">
        <v>117.740155057677</v>
      </c>
      <c r="P2178">
        <v>25.554591739865501</v>
      </c>
      <c r="Q2178">
        <v>6.6279469118031198</v>
      </c>
      <c r="R2178">
        <v>48.070578045103296</v>
      </c>
      <c r="S2178">
        <v>242.697893306227</v>
      </c>
      <c r="T2178">
        <v>0</v>
      </c>
      <c r="U2178">
        <v>0</v>
      </c>
      <c r="V2178">
        <v>66.071087550953294</v>
      </c>
      <c r="W2178">
        <v>305.90822876512198</v>
      </c>
    </row>
    <row r="2179" spans="1:23" x14ac:dyDescent="0.3">
      <c r="A2179" t="s">
        <v>385</v>
      </c>
      <c r="B2179" t="s">
        <v>20</v>
      </c>
      <c r="C2179" t="s">
        <v>29</v>
      </c>
      <c r="D2179" t="s">
        <v>342</v>
      </c>
      <c r="E2179" t="s">
        <v>260</v>
      </c>
      <c r="F2179">
        <v>27.062055404398698</v>
      </c>
      <c r="G2179">
        <v>26.581460912431702</v>
      </c>
      <c r="H2179">
        <v>4.4037517423546602</v>
      </c>
      <c r="I2179">
        <v>0.75158900048169897</v>
      </c>
      <c r="J2179">
        <v>1.38305405475406</v>
      </c>
      <c r="K2179">
        <v>91.821777667279306</v>
      </c>
      <c r="L2179">
        <v>2.2360551442746801</v>
      </c>
      <c r="M2179">
        <v>2.5118324071668399</v>
      </c>
      <c r="N2179">
        <v>44.558573220110901</v>
      </c>
      <c r="O2179">
        <v>124.90316221754</v>
      </c>
      <c r="P2179">
        <v>25.562871005881998</v>
      </c>
      <c r="Q2179">
        <v>6.6361756050374003</v>
      </c>
      <c r="R2179">
        <v>48.078907883902097</v>
      </c>
      <c r="S2179">
        <v>242.697893306227</v>
      </c>
      <c r="T2179">
        <v>0</v>
      </c>
      <c r="U2179">
        <v>0</v>
      </c>
      <c r="V2179">
        <v>61.236864138003</v>
      </c>
      <c r="W2179">
        <v>316.76746016321499</v>
      </c>
    </row>
    <row r="2180" spans="1:23" x14ac:dyDescent="0.3">
      <c r="A2180" t="s">
        <v>385</v>
      </c>
      <c r="B2180" t="s">
        <v>20</v>
      </c>
      <c r="C2180" t="s">
        <v>29</v>
      </c>
      <c r="D2180" t="s">
        <v>342</v>
      </c>
      <c r="E2180" t="s">
        <v>265</v>
      </c>
      <c r="F2180">
        <v>26.246762384266901</v>
      </c>
      <c r="G2180">
        <v>25.778094504890198</v>
      </c>
      <c r="H2180">
        <v>4.5837050209028201</v>
      </c>
      <c r="I2180">
        <v>0.71927071282719302</v>
      </c>
      <c r="J2180">
        <v>1.26297311326052</v>
      </c>
      <c r="K2180">
        <v>88.842915175188907</v>
      </c>
      <c r="L2180">
        <v>2.2391102220755399</v>
      </c>
      <c r="M2180">
        <v>2.2114339958995601</v>
      </c>
      <c r="N2180">
        <v>42.759991514839797</v>
      </c>
      <c r="O2180">
        <v>110.07572809055701</v>
      </c>
      <c r="P2180">
        <v>24.603054065076101</v>
      </c>
      <c r="Q2180">
        <v>6.4043762994842304</v>
      </c>
      <c r="R2180">
        <v>46.255842264298202</v>
      </c>
      <c r="S2180">
        <v>242.697893306227</v>
      </c>
      <c r="T2180">
        <v>0</v>
      </c>
      <c r="U2180">
        <v>0</v>
      </c>
      <c r="V2180">
        <v>63.7550227111834</v>
      </c>
      <c r="W2180">
        <v>288.72063316270999</v>
      </c>
    </row>
    <row r="2181" spans="1:23" x14ac:dyDescent="0.3">
      <c r="A2181" t="s">
        <v>385</v>
      </c>
      <c r="B2181" t="s">
        <v>20</v>
      </c>
      <c r="C2181" t="s">
        <v>29</v>
      </c>
      <c r="D2181" t="s">
        <v>343</v>
      </c>
      <c r="E2181" t="s">
        <v>266</v>
      </c>
      <c r="F2181">
        <v>25.467991848996402</v>
      </c>
      <c r="G2181">
        <v>25.0582143237209</v>
      </c>
      <c r="H2181">
        <v>3.6066368211732498</v>
      </c>
      <c r="I2181">
        <v>0.661664712007072</v>
      </c>
      <c r="J2181">
        <v>1.13058364286478</v>
      </c>
      <c r="K2181">
        <v>75.151869619638603</v>
      </c>
      <c r="L2181">
        <v>2.14936572328739</v>
      </c>
      <c r="M2181">
        <v>1.87782154599286</v>
      </c>
      <c r="N2181">
        <v>36.465856223889702</v>
      </c>
      <c r="O2181">
        <v>93.801266416991098</v>
      </c>
      <c r="P2181">
        <v>21.665603841042198</v>
      </c>
      <c r="Q2181">
        <v>5.6440437256830904</v>
      </c>
      <c r="R2181">
        <v>40.727185325746298</v>
      </c>
      <c r="S2181">
        <v>202.780034593446</v>
      </c>
      <c r="T2181">
        <v>0</v>
      </c>
      <c r="U2181">
        <v>0</v>
      </c>
      <c r="V2181">
        <v>50.116286667430401</v>
      </c>
      <c r="W2181">
        <v>259.073686752306</v>
      </c>
    </row>
    <row r="2182" spans="1:23" x14ac:dyDescent="0.3">
      <c r="A2182" t="s">
        <v>385</v>
      </c>
      <c r="B2182" t="s">
        <v>20</v>
      </c>
      <c r="C2182" t="s">
        <v>29</v>
      </c>
      <c r="D2182" t="s">
        <v>343</v>
      </c>
      <c r="E2182" t="s">
        <v>267</v>
      </c>
      <c r="F2182">
        <v>26.211642670396099</v>
      </c>
      <c r="G2182">
        <v>25.7762986941975</v>
      </c>
      <c r="H2182">
        <v>4.4099153761446503</v>
      </c>
      <c r="I2182">
        <v>0.74489419266203805</v>
      </c>
      <c r="J2182">
        <v>1.2559635910601901</v>
      </c>
      <c r="K2182">
        <v>81.258835151920707</v>
      </c>
      <c r="L2182">
        <v>2.1464250900800299</v>
      </c>
      <c r="M2182">
        <v>2.1472965111524802</v>
      </c>
      <c r="N2182">
        <v>38.4866339146174</v>
      </c>
      <c r="O2182">
        <v>108.45587430388299</v>
      </c>
      <c r="P2182">
        <v>24.386957863168199</v>
      </c>
      <c r="Q2182">
        <v>6.2756227391146497</v>
      </c>
      <c r="R2182">
        <v>45.925546796481399</v>
      </c>
      <c r="S2182">
        <v>202.780034593446</v>
      </c>
      <c r="T2182">
        <v>0</v>
      </c>
      <c r="U2182">
        <v>0</v>
      </c>
      <c r="V2182">
        <v>61.213419510497197</v>
      </c>
      <c r="W2182">
        <v>298.69928639994299</v>
      </c>
    </row>
    <row r="2183" spans="1:23" x14ac:dyDescent="0.3">
      <c r="A2183" t="s">
        <v>385</v>
      </c>
      <c r="B2183" t="s">
        <v>20</v>
      </c>
      <c r="C2183" t="s">
        <v>29</v>
      </c>
      <c r="D2183" t="s">
        <v>343</v>
      </c>
      <c r="E2183" t="s">
        <v>268</v>
      </c>
      <c r="F2183">
        <v>26.597949086048398</v>
      </c>
      <c r="G2183">
        <v>26.160176359223101</v>
      </c>
      <c r="H2183">
        <v>4.08305470049641</v>
      </c>
      <c r="I2183">
        <v>0.748541513911825</v>
      </c>
      <c r="J2183">
        <v>1.3081853944725601</v>
      </c>
      <c r="K2183">
        <v>81.618657005486199</v>
      </c>
      <c r="L2183">
        <v>2.1510550032858902</v>
      </c>
      <c r="M2183">
        <v>2.2799281418841901</v>
      </c>
      <c r="N2183">
        <v>39.219059269966799</v>
      </c>
      <c r="O2183">
        <v>115.11191917928301</v>
      </c>
      <c r="P2183">
        <v>24.393702512588</v>
      </c>
      <c r="Q2183">
        <v>6.2823196343887302</v>
      </c>
      <c r="R2183">
        <v>45.932339200046997</v>
      </c>
      <c r="S2183">
        <v>202.780034593446</v>
      </c>
      <c r="T2183">
        <v>0</v>
      </c>
      <c r="U2183">
        <v>0</v>
      </c>
      <c r="V2183">
        <v>56.675293713624299</v>
      </c>
      <c r="W2183">
        <v>309.04988846506598</v>
      </c>
    </row>
    <row r="2184" spans="1:23" x14ac:dyDescent="0.3">
      <c r="A2184" t="s">
        <v>385</v>
      </c>
      <c r="B2184" t="s">
        <v>20</v>
      </c>
      <c r="C2184" t="s">
        <v>29</v>
      </c>
      <c r="D2184" t="s">
        <v>343</v>
      </c>
      <c r="E2184" t="s">
        <v>270</v>
      </c>
      <c r="F2184">
        <v>25.949042970485198</v>
      </c>
      <c r="G2184">
        <v>25.522780045607</v>
      </c>
      <c r="H2184">
        <v>4.2463119352796204</v>
      </c>
      <c r="I2184">
        <v>0.71662245630705201</v>
      </c>
      <c r="J2184">
        <v>1.19921212011902</v>
      </c>
      <c r="K2184">
        <v>79.183113297633199</v>
      </c>
      <c r="L2184">
        <v>2.1507726945405601</v>
      </c>
      <c r="M2184">
        <v>2.0151671246273399</v>
      </c>
      <c r="N2184">
        <v>37.573151576946799</v>
      </c>
      <c r="O2184">
        <v>101.394621725071</v>
      </c>
      <c r="P2184">
        <v>23.479696788348502</v>
      </c>
      <c r="Q2184">
        <v>6.06496925190838</v>
      </c>
      <c r="R2184">
        <v>44.192600654076799</v>
      </c>
      <c r="S2184">
        <v>202.780034593446</v>
      </c>
      <c r="T2184">
        <v>0</v>
      </c>
      <c r="U2184">
        <v>0</v>
      </c>
      <c r="V2184">
        <v>58.941918876590798</v>
      </c>
      <c r="W2184">
        <v>282.04055249569001</v>
      </c>
    </row>
    <row r="2185" spans="1:23" x14ac:dyDescent="0.3">
      <c r="A2185" t="s">
        <v>385</v>
      </c>
      <c r="B2185" t="s">
        <v>20</v>
      </c>
      <c r="C2185" t="s">
        <v>29</v>
      </c>
      <c r="D2185" t="s">
        <v>344</v>
      </c>
      <c r="E2185" t="s">
        <v>273</v>
      </c>
      <c r="F2185">
        <v>24.928232947783901</v>
      </c>
      <c r="G2185">
        <v>24.5297660067584</v>
      </c>
      <c r="H2185">
        <v>4.5171599317411699</v>
      </c>
      <c r="I2185">
        <v>0.71013670734258205</v>
      </c>
      <c r="J2185">
        <v>1.13397394732456</v>
      </c>
      <c r="K2185">
        <v>74.587634193285993</v>
      </c>
      <c r="L2185">
        <v>2.3648103470445601</v>
      </c>
      <c r="M2185">
        <v>1.7830711708345499</v>
      </c>
      <c r="N2185">
        <v>34.883206281741003</v>
      </c>
      <c r="O2185">
        <v>91.874650974864295</v>
      </c>
      <c r="P2185">
        <v>22.441754344221899</v>
      </c>
      <c r="Q2185">
        <v>5.8107699844694896</v>
      </c>
      <c r="R2185">
        <v>42.242253007971897</v>
      </c>
      <c r="S2185">
        <v>178.529443054588</v>
      </c>
      <c r="T2185">
        <v>0</v>
      </c>
      <c r="U2185">
        <v>0</v>
      </c>
      <c r="V2185">
        <v>62.788582714638203</v>
      </c>
      <c r="W2185">
        <v>258.34330261793599</v>
      </c>
    </row>
    <row r="2186" spans="1:23" x14ac:dyDescent="0.3">
      <c r="A2186" t="s">
        <v>385</v>
      </c>
      <c r="B2186" t="s">
        <v>20</v>
      </c>
      <c r="C2186" t="s">
        <v>29</v>
      </c>
      <c r="D2186" t="s">
        <v>344</v>
      </c>
      <c r="E2186" t="s">
        <v>275</v>
      </c>
      <c r="F2186">
        <v>23.433556105312899</v>
      </c>
      <c r="G2186">
        <v>23.036001683737499</v>
      </c>
      <c r="H2186">
        <v>4.4791452382106698</v>
      </c>
      <c r="I2186">
        <v>0.70708487275210896</v>
      </c>
      <c r="J2186">
        <v>1.1302674014834999</v>
      </c>
      <c r="K2186">
        <v>73.380699958684701</v>
      </c>
      <c r="L2186">
        <v>2.3570325206265399</v>
      </c>
      <c r="M2186">
        <v>1.83615582422385</v>
      </c>
      <c r="N2186">
        <v>35.358010456320798</v>
      </c>
      <c r="O2186">
        <v>95.860539787121894</v>
      </c>
      <c r="P2186">
        <v>22.368941098609302</v>
      </c>
      <c r="Q2186">
        <v>5.7840913982901503</v>
      </c>
      <c r="R2186">
        <v>42.1147240885429</v>
      </c>
      <c r="S2186">
        <v>178.529443054588</v>
      </c>
      <c r="T2186">
        <v>0</v>
      </c>
      <c r="U2186">
        <v>0</v>
      </c>
      <c r="V2186">
        <v>62.2644707721077</v>
      </c>
      <c r="W2186">
        <v>265.382188124359</v>
      </c>
    </row>
    <row r="2187" spans="1:23" x14ac:dyDescent="0.3">
      <c r="A2187" t="s">
        <v>385</v>
      </c>
      <c r="B2187" t="s">
        <v>20</v>
      </c>
      <c r="C2187" t="s">
        <v>29</v>
      </c>
      <c r="D2187" t="s">
        <v>344</v>
      </c>
      <c r="E2187" t="s">
        <v>276</v>
      </c>
      <c r="F2187">
        <v>25.061295888217501</v>
      </c>
      <c r="G2187">
        <v>24.6493122576906</v>
      </c>
      <c r="H2187">
        <v>4.4520243925192702</v>
      </c>
      <c r="I2187">
        <v>0.74914199582955898</v>
      </c>
      <c r="J2187">
        <v>1.2475556634812699</v>
      </c>
      <c r="K2187">
        <v>76.760179053841796</v>
      </c>
      <c r="L2187">
        <v>2.36408400389988</v>
      </c>
      <c r="M2187">
        <v>2.0833279367761</v>
      </c>
      <c r="N2187">
        <v>36.932771289717301</v>
      </c>
      <c r="O2187">
        <v>108.855394331913</v>
      </c>
      <c r="P2187">
        <v>23.560779110722901</v>
      </c>
      <c r="Q2187">
        <v>6.0687064629268201</v>
      </c>
      <c r="R2187">
        <v>44.382379690698599</v>
      </c>
      <c r="S2187">
        <v>178.529443054588</v>
      </c>
      <c r="T2187">
        <v>0</v>
      </c>
      <c r="U2187">
        <v>0</v>
      </c>
      <c r="V2187">
        <v>61.877165755454499</v>
      </c>
      <c r="W2187">
        <v>292.35091843395901</v>
      </c>
    </row>
    <row r="2188" spans="1:23" x14ac:dyDescent="0.3">
      <c r="A2188" t="s">
        <v>385</v>
      </c>
      <c r="B2188" t="s">
        <v>20</v>
      </c>
      <c r="C2188" t="s">
        <v>29</v>
      </c>
      <c r="D2188" t="s">
        <v>344</v>
      </c>
      <c r="E2188" t="s">
        <v>278</v>
      </c>
      <c r="F2188">
        <v>24.560093933413601</v>
      </c>
      <c r="G2188">
        <v>24.148634511319599</v>
      </c>
      <c r="H2188">
        <v>3.5918287049471802</v>
      </c>
      <c r="I2188">
        <v>0.75993982521127101</v>
      </c>
      <c r="J2188">
        <v>1.12664019137101</v>
      </c>
      <c r="K2188">
        <v>77.4349719779662</v>
      </c>
      <c r="L2188">
        <v>2.3635599177903002</v>
      </c>
      <c r="M2188">
        <v>1.75807374927253</v>
      </c>
      <c r="N2188">
        <v>35.123790975712303</v>
      </c>
      <c r="O2188">
        <v>91.393961299761301</v>
      </c>
      <c r="P2188">
        <v>24.1262567847619</v>
      </c>
      <c r="Q2188">
        <v>6.1876140795397303</v>
      </c>
      <c r="R2188">
        <v>45.477449329842102</v>
      </c>
      <c r="S2188">
        <v>178.529443054588</v>
      </c>
      <c r="T2188">
        <v>0</v>
      </c>
      <c r="U2188">
        <v>0</v>
      </c>
      <c r="V2188">
        <v>50.021750655302398</v>
      </c>
      <c r="W2188">
        <v>268.52844685513202</v>
      </c>
    </row>
    <row r="2189" spans="1:23" x14ac:dyDescent="0.3">
      <c r="A2189" t="s">
        <v>385</v>
      </c>
      <c r="B2189" t="s">
        <v>20</v>
      </c>
      <c r="C2189" t="s">
        <v>29</v>
      </c>
      <c r="D2189" t="s">
        <v>345</v>
      </c>
      <c r="E2189" t="s">
        <v>279</v>
      </c>
      <c r="F2189">
        <v>23.220453840434999</v>
      </c>
      <c r="G2189">
        <v>22.8636290607433</v>
      </c>
      <c r="H2189">
        <v>4.0663727798960201</v>
      </c>
      <c r="I2189">
        <v>0.68184361852169995</v>
      </c>
      <c r="J2189">
        <v>1.00159970200169</v>
      </c>
      <c r="K2189">
        <v>66.837952907606905</v>
      </c>
      <c r="L2189">
        <v>2.2552726647616401</v>
      </c>
      <c r="M2189">
        <v>1.5339009548378999</v>
      </c>
      <c r="N2189">
        <v>32.713040216726696</v>
      </c>
      <c r="O2189">
        <v>77.746610794998304</v>
      </c>
      <c r="P2189">
        <v>20.949930681498198</v>
      </c>
      <c r="Q2189">
        <v>5.3828455294811901</v>
      </c>
      <c r="R2189">
        <v>39.473907571348697</v>
      </c>
      <c r="S2189">
        <v>148.091429127379</v>
      </c>
      <c r="T2189">
        <v>0</v>
      </c>
      <c r="U2189">
        <v>0</v>
      </c>
      <c r="V2189">
        <v>56.844987631758698</v>
      </c>
      <c r="W2189">
        <v>235.71261746747001</v>
      </c>
    </row>
    <row r="2190" spans="1:23" x14ac:dyDescent="0.3">
      <c r="A2190" t="s">
        <v>385</v>
      </c>
      <c r="B2190" t="s">
        <v>20</v>
      </c>
      <c r="C2190" t="s">
        <v>29</v>
      </c>
      <c r="D2190" t="s">
        <v>345</v>
      </c>
      <c r="E2190" t="s">
        <v>280</v>
      </c>
      <c r="F2190">
        <v>24.368336964385598</v>
      </c>
      <c r="G2190">
        <v>23.981445617990399</v>
      </c>
      <c r="H2190">
        <v>4.1352677396242496</v>
      </c>
      <c r="I2190">
        <v>0.78130159638591401</v>
      </c>
      <c r="J2190">
        <v>1.13410693662458</v>
      </c>
      <c r="K2190">
        <v>72.818883826284704</v>
      </c>
      <c r="L2190">
        <v>2.2535723640932801</v>
      </c>
      <c r="M2190">
        <v>1.7963558862257301</v>
      </c>
      <c r="N2190">
        <v>34.733329997751397</v>
      </c>
      <c r="O2190">
        <v>92.347306827608094</v>
      </c>
      <c r="P2190">
        <v>23.980246554369302</v>
      </c>
      <c r="Q2190">
        <v>6.0711872938079496</v>
      </c>
      <c r="R2190">
        <v>45.2797439204274</v>
      </c>
      <c r="S2190">
        <v>148.091429127379</v>
      </c>
      <c r="T2190">
        <v>0</v>
      </c>
      <c r="U2190">
        <v>0</v>
      </c>
      <c r="V2190">
        <v>57.7847978987703</v>
      </c>
      <c r="W2190">
        <v>278.41130408313001</v>
      </c>
    </row>
    <row r="2191" spans="1:23" x14ac:dyDescent="0.3">
      <c r="A2191" t="s">
        <v>385</v>
      </c>
      <c r="B2191" t="s">
        <v>20</v>
      </c>
      <c r="C2191" t="s">
        <v>29</v>
      </c>
      <c r="D2191" t="s">
        <v>345</v>
      </c>
      <c r="E2191" t="s">
        <v>282</v>
      </c>
      <c r="F2191">
        <v>24.7933603168552</v>
      </c>
      <c r="G2191">
        <v>24.408847614447399</v>
      </c>
      <c r="H2191">
        <v>4.83296982454105</v>
      </c>
      <c r="I2191">
        <v>0.76611944773478302</v>
      </c>
      <c r="J2191">
        <v>1.1928435582411401</v>
      </c>
      <c r="K2191">
        <v>72.022976473263597</v>
      </c>
      <c r="L2191">
        <v>2.2580494118283201</v>
      </c>
      <c r="M2191">
        <v>1.9632668358708301</v>
      </c>
      <c r="N2191">
        <v>35.557531920423202</v>
      </c>
      <c r="O2191">
        <v>101.554356477925</v>
      </c>
      <c r="P2191">
        <v>23.363500533872902</v>
      </c>
      <c r="Q2191">
        <v>5.9407441975625703</v>
      </c>
      <c r="R2191">
        <v>44.0866538396957</v>
      </c>
      <c r="S2191">
        <v>148.091429127379</v>
      </c>
      <c r="T2191">
        <v>0</v>
      </c>
      <c r="U2191">
        <v>0</v>
      </c>
      <c r="V2191">
        <v>67.453714550525703</v>
      </c>
      <c r="W2191">
        <v>288.63028674056699</v>
      </c>
    </row>
    <row r="2192" spans="1:23" x14ac:dyDescent="0.3">
      <c r="A2192" t="s">
        <v>385</v>
      </c>
      <c r="B2192" t="s">
        <v>20</v>
      </c>
      <c r="C2192" t="s">
        <v>29</v>
      </c>
      <c r="D2192" t="s">
        <v>345</v>
      </c>
      <c r="E2192" t="s">
        <v>284</v>
      </c>
      <c r="F2192">
        <v>23.815349658065202</v>
      </c>
      <c r="G2192">
        <v>23.4423876017275</v>
      </c>
      <c r="H2192">
        <v>4.8365230850487402</v>
      </c>
      <c r="I2192">
        <v>0.73467749218050304</v>
      </c>
      <c r="J2192">
        <v>1.07789613508976</v>
      </c>
      <c r="K2192">
        <v>69.984356026998896</v>
      </c>
      <c r="L2192">
        <v>2.2569990920612901</v>
      </c>
      <c r="M2192">
        <v>1.6934999697848401</v>
      </c>
      <c r="N2192">
        <v>33.833151845401296</v>
      </c>
      <c r="O2192">
        <v>87.174758594799599</v>
      </c>
      <c r="P2192">
        <v>22.542486703022099</v>
      </c>
      <c r="Q2192">
        <v>5.7482087103291999</v>
      </c>
      <c r="R2192">
        <v>42.5208337089434</v>
      </c>
      <c r="S2192">
        <v>148.091429127379</v>
      </c>
      <c r="T2192">
        <v>0</v>
      </c>
      <c r="U2192">
        <v>0</v>
      </c>
      <c r="V2192">
        <v>67.523483925533398</v>
      </c>
      <c r="W2192">
        <v>258.913311066365</v>
      </c>
    </row>
    <row r="2193" spans="1:23" x14ac:dyDescent="0.3">
      <c r="A2193" t="s">
        <v>385</v>
      </c>
      <c r="B2193" t="s">
        <v>20</v>
      </c>
      <c r="C2193" t="s">
        <v>29</v>
      </c>
      <c r="D2193" t="s">
        <v>346</v>
      </c>
      <c r="E2193" t="s">
        <v>285</v>
      </c>
      <c r="F2193">
        <v>21.4033800303521</v>
      </c>
      <c r="G2193">
        <v>21.063474403720601</v>
      </c>
      <c r="H2193">
        <v>4.4479175531527204</v>
      </c>
      <c r="I2193">
        <v>0.643289064690451</v>
      </c>
      <c r="J2193">
        <v>0.95236642539780603</v>
      </c>
      <c r="K2193">
        <v>63.2110145128959</v>
      </c>
      <c r="L2193">
        <v>2.2977937113168001</v>
      </c>
      <c r="M2193">
        <v>1.49432927348137</v>
      </c>
      <c r="N2193">
        <v>32.436007460779102</v>
      </c>
      <c r="O2193">
        <v>76.589220074074305</v>
      </c>
      <c r="P2193">
        <v>19.6306147894202</v>
      </c>
      <c r="Q2193">
        <v>5.0794278670439601</v>
      </c>
      <c r="R2193">
        <v>36.950621941706203</v>
      </c>
      <c r="S2193">
        <v>148.091429127379</v>
      </c>
      <c r="T2193">
        <v>0</v>
      </c>
      <c r="U2193">
        <v>0</v>
      </c>
      <c r="V2193">
        <v>62.145119929662201</v>
      </c>
      <c r="W2193">
        <v>226.748797195988</v>
      </c>
    </row>
    <row r="2194" spans="1:23" x14ac:dyDescent="0.3">
      <c r="A2194" t="s">
        <v>385</v>
      </c>
      <c r="B2194" t="s">
        <v>20</v>
      </c>
      <c r="C2194" t="s">
        <v>29</v>
      </c>
      <c r="D2194" t="s">
        <v>346</v>
      </c>
      <c r="E2194" t="s">
        <v>286</v>
      </c>
      <c r="F2194">
        <v>21.009367559107101</v>
      </c>
      <c r="G2194">
        <v>20.6685036180812</v>
      </c>
      <c r="H2194">
        <v>5.2230402078196798</v>
      </c>
      <c r="I2194">
        <v>0.64034070623888595</v>
      </c>
      <c r="J2194">
        <v>1.0144960462561301</v>
      </c>
      <c r="K2194">
        <v>62.698392843004399</v>
      </c>
      <c r="L2194">
        <v>2.2770894510758599</v>
      </c>
      <c r="M2194">
        <v>1.6697355913695699</v>
      </c>
      <c r="N2194">
        <v>33.476585759141997</v>
      </c>
      <c r="O2194">
        <v>86.548992174300693</v>
      </c>
      <c r="P2194">
        <v>19.5066997309447</v>
      </c>
      <c r="Q2194">
        <v>5.0506364550403697</v>
      </c>
      <c r="R2194">
        <v>36.713958514164098</v>
      </c>
      <c r="S2194">
        <v>148.091429127379</v>
      </c>
      <c r="T2194">
        <v>0</v>
      </c>
      <c r="U2194">
        <v>0</v>
      </c>
      <c r="V2194">
        <v>72.890755288543801</v>
      </c>
      <c r="W2194">
        <v>242.65517129596299</v>
      </c>
    </row>
    <row r="2195" spans="1:23" x14ac:dyDescent="0.3">
      <c r="A2195" t="s">
        <v>385</v>
      </c>
      <c r="B2195" t="s">
        <v>20</v>
      </c>
      <c r="C2195" t="s">
        <v>29</v>
      </c>
      <c r="D2195" t="s">
        <v>346</v>
      </c>
      <c r="E2195" t="s">
        <v>288</v>
      </c>
      <c r="F2195">
        <v>21.346041958998999</v>
      </c>
      <c r="G2195">
        <v>21.0032301782777</v>
      </c>
      <c r="H2195">
        <v>5.3528770420103404</v>
      </c>
      <c r="I2195">
        <v>0.64379699439586102</v>
      </c>
      <c r="J2195">
        <v>1.05135045103619</v>
      </c>
      <c r="K2195">
        <v>62.995278724917199</v>
      </c>
      <c r="L2195">
        <v>2.2843897726386202</v>
      </c>
      <c r="M2195">
        <v>1.76524849454993</v>
      </c>
      <c r="N2195">
        <v>33.993590319237398</v>
      </c>
      <c r="O2195">
        <v>92.006535595905206</v>
      </c>
      <c r="P2195">
        <v>19.546824826233699</v>
      </c>
      <c r="Q2195">
        <v>5.06477996755196</v>
      </c>
      <c r="R2195">
        <v>36.784868308120998</v>
      </c>
      <c r="S2195">
        <v>148.091429127379</v>
      </c>
      <c r="T2195">
        <v>0</v>
      </c>
      <c r="U2195">
        <v>0</v>
      </c>
      <c r="V2195">
        <v>74.664206245082596</v>
      </c>
      <c r="W2195">
        <v>250.65616045729001</v>
      </c>
    </row>
    <row r="2196" spans="1:23" x14ac:dyDescent="0.3">
      <c r="A2196" t="s">
        <v>385</v>
      </c>
      <c r="B2196" t="s">
        <v>20</v>
      </c>
      <c r="C2196" t="s">
        <v>29</v>
      </c>
      <c r="D2196" t="s">
        <v>346</v>
      </c>
      <c r="E2196" t="s">
        <v>305</v>
      </c>
      <c r="F2196">
        <v>21.460836163031701</v>
      </c>
      <c r="G2196">
        <v>21.115530445801198</v>
      </c>
      <c r="H2196">
        <v>4.8880438516407896</v>
      </c>
      <c r="I2196">
        <v>0.65810881137001997</v>
      </c>
      <c r="J2196">
        <v>1.00496848714605</v>
      </c>
      <c r="K2196">
        <v>64.0054118979848</v>
      </c>
      <c r="L2196">
        <v>2.2942756822667998</v>
      </c>
      <c r="M2196">
        <v>1.61666095467486</v>
      </c>
      <c r="N2196">
        <v>33.149482547344498</v>
      </c>
      <c r="O2196">
        <v>83.876419989923093</v>
      </c>
      <c r="P2196">
        <v>20.063234526118698</v>
      </c>
      <c r="Q2196">
        <v>5.18091101940899</v>
      </c>
      <c r="R2196">
        <v>37.775672510760103</v>
      </c>
      <c r="S2196">
        <v>148.091429127379</v>
      </c>
      <c r="T2196">
        <v>0</v>
      </c>
      <c r="U2196">
        <v>0</v>
      </c>
      <c r="V2196">
        <v>68.228201909643801</v>
      </c>
      <c r="W2196">
        <v>239.39893793862601</v>
      </c>
    </row>
    <row r="2197" spans="1:23" x14ac:dyDescent="0.3">
      <c r="A2197" t="s">
        <v>385</v>
      </c>
      <c r="B2197" t="s">
        <v>20</v>
      </c>
      <c r="C2197" t="s">
        <v>29</v>
      </c>
      <c r="D2197" t="s">
        <v>347</v>
      </c>
      <c r="E2197" t="s">
        <v>308</v>
      </c>
      <c r="F2197">
        <v>21.522758933303901</v>
      </c>
      <c r="G2197">
        <v>21.185428338217001</v>
      </c>
      <c r="H2197">
        <v>4.8445141915288099</v>
      </c>
      <c r="I2197">
        <v>0.63198583462789903</v>
      </c>
      <c r="J2197">
        <v>0.967378011900491</v>
      </c>
      <c r="K2197">
        <v>62.5930651571081</v>
      </c>
      <c r="L2197">
        <v>2.2983001672833199</v>
      </c>
      <c r="M2197">
        <v>1.54273559874196</v>
      </c>
      <c r="N2197">
        <v>32.6464919481813</v>
      </c>
      <c r="O2197">
        <v>79.129095195725597</v>
      </c>
      <c r="P2197">
        <v>19.232161789040301</v>
      </c>
      <c r="Q2197">
        <v>4.99213336687035</v>
      </c>
      <c r="R2197">
        <v>36.183402305293001</v>
      </c>
      <c r="S2197">
        <v>148.091429127379</v>
      </c>
      <c r="T2197">
        <v>0</v>
      </c>
      <c r="U2197">
        <v>0</v>
      </c>
      <c r="V2197">
        <v>67.6428500526725</v>
      </c>
      <c r="W2197">
        <v>228.449921888169</v>
      </c>
    </row>
    <row r="2198" spans="1:23" x14ac:dyDescent="0.3">
      <c r="A2198" t="s">
        <v>386</v>
      </c>
      <c r="B2198" t="s">
        <v>47</v>
      </c>
      <c r="C2198" t="s">
        <v>26</v>
      </c>
      <c r="D2198" t="s">
        <v>332</v>
      </c>
      <c r="E2198" t="s">
        <v>52</v>
      </c>
      <c r="F2198">
        <v>33.707510950793797</v>
      </c>
      <c r="G2198">
        <v>32.0254512422364</v>
      </c>
      <c r="H2198">
        <v>6.2214319338758104</v>
      </c>
      <c r="I2198">
        <v>0.70570052689337903</v>
      </c>
      <c r="J2198">
        <v>10.8773164544438</v>
      </c>
      <c r="K2198">
        <v>112.04978008129601</v>
      </c>
      <c r="L2198">
        <v>2.3986353396438602</v>
      </c>
      <c r="M2198">
        <v>2.9807857161423801</v>
      </c>
      <c r="N2198">
        <v>152.142359700414</v>
      </c>
      <c r="O2198">
        <v>1842.2566372164599</v>
      </c>
      <c r="P2198">
        <v>28.5847889118727</v>
      </c>
      <c r="Q2198">
        <v>17.665356595730099</v>
      </c>
      <c r="R2198">
        <v>41.349933893071601</v>
      </c>
      <c r="S2198">
        <v>1190.48420820621</v>
      </c>
      <c r="T2198">
        <v>0</v>
      </c>
      <c r="U2198">
        <v>0</v>
      </c>
      <c r="V2198">
        <v>5.3566908327967599</v>
      </c>
      <c r="W2198">
        <v>337.1624396972</v>
      </c>
    </row>
    <row r="2199" spans="1:23" x14ac:dyDescent="0.3">
      <c r="A2199" t="s">
        <v>386</v>
      </c>
      <c r="B2199" t="s">
        <v>47</v>
      </c>
      <c r="C2199" t="s">
        <v>26</v>
      </c>
      <c r="D2199" t="s">
        <v>332</v>
      </c>
      <c r="E2199" t="s">
        <v>53</v>
      </c>
      <c r="F2199">
        <v>34.438964557205097</v>
      </c>
      <c r="G2199">
        <v>32.7465764282802</v>
      </c>
      <c r="H2199">
        <v>3.2610527049212501</v>
      </c>
      <c r="I2199">
        <v>0.63671281348291897</v>
      </c>
      <c r="J2199">
        <v>11.8991080409153</v>
      </c>
      <c r="K2199">
        <v>119.992617359636</v>
      </c>
      <c r="L2199">
        <v>1.55743397139011</v>
      </c>
      <c r="M2199">
        <v>3.2376214054009602</v>
      </c>
      <c r="N2199">
        <v>172.33321195467201</v>
      </c>
      <c r="O2199">
        <v>2090.9259566836099</v>
      </c>
      <c r="P2199">
        <v>28.960860759030901</v>
      </c>
      <c r="Q2199">
        <v>16.980526378798</v>
      </c>
      <c r="R2199">
        <v>43.037656884751101</v>
      </c>
      <c r="S2199">
        <v>1190.48420820621</v>
      </c>
      <c r="T2199">
        <v>0</v>
      </c>
      <c r="U2199">
        <v>0</v>
      </c>
      <c r="V2199">
        <v>10.436749463576501</v>
      </c>
      <c r="W2199">
        <v>380.04620375317802</v>
      </c>
    </row>
    <row r="2200" spans="1:23" x14ac:dyDescent="0.3">
      <c r="A2200" t="s">
        <v>386</v>
      </c>
      <c r="B2200" t="s">
        <v>47</v>
      </c>
      <c r="C2200" t="s">
        <v>26</v>
      </c>
      <c r="D2200" t="s">
        <v>332</v>
      </c>
      <c r="E2200" t="s">
        <v>54</v>
      </c>
      <c r="F2200">
        <v>34.285621150562498</v>
      </c>
      <c r="G2200">
        <v>32.594830114400303</v>
      </c>
      <c r="H2200">
        <v>2.2888858462122599</v>
      </c>
      <c r="I2200">
        <v>0.60499407093156699</v>
      </c>
      <c r="J2200">
        <v>12.1422642556846</v>
      </c>
      <c r="K2200">
        <v>116.33031594124201</v>
      </c>
      <c r="L2200">
        <v>1.4993813779311</v>
      </c>
      <c r="M2200">
        <v>3.29932817002654</v>
      </c>
      <c r="N2200">
        <v>176.76311986691999</v>
      </c>
      <c r="O2200">
        <v>2149.9608146189098</v>
      </c>
      <c r="P2200">
        <v>27.804738296284601</v>
      </c>
      <c r="Q2200">
        <v>16.320757044741502</v>
      </c>
      <c r="R2200">
        <v>41.312918224672799</v>
      </c>
      <c r="S2200">
        <v>1190.48420820621</v>
      </c>
      <c r="T2200">
        <v>0</v>
      </c>
      <c r="U2200">
        <v>0</v>
      </c>
      <c r="V2200">
        <v>11.037921919514099</v>
      </c>
      <c r="W2200">
        <v>379.686634001762</v>
      </c>
    </row>
    <row r="2201" spans="1:23" x14ac:dyDescent="0.3">
      <c r="A2201" t="s">
        <v>386</v>
      </c>
      <c r="B2201" t="s">
        <v>47</v>
      </c>
      <c r="C2201" t="s">
        <v>26</v>
      </c>
      <c r="D2201" t="s">
        <v>332</v>
      </c>
      <c r="E2201" t="s">
        <v>55</v>
      </c>
      <c r="F2201">
        <v>35.114325075393701</v>
      </c>
      <c r="G2201">
        <v>33.420665732393203</v>
      </c>
      <c r="H2201">
        <v>5.8425137042848796</v>
      </c>
      <c r="I2201">
        <v>0.71515063703276804</v>
      </c>
      <c r="J2201">
        <v>11.2021505707337</v>
      </c>
      <c r="K2201">
        <v>119.33246687888899</v>
      </c>
      <c r="L2201">
        <v>2.40139826278241</v>
      </c>
      <c r="M2201">
        <v>3.0705271754585701</v>
      </c>
      <c r="N2201">
        <v>158.114262402001</v>
      </c>
      <c r="O2201">
        <v>1911.33407197066</v>
      </c>
      <c r="P2201">
        <v>29.7210554343567</v>
      </c>
      <c r="Q2201">
        <v>17.905715476871201</v>
      </c>
      <c r="R2201">
        <v>43.558202628319002</v>
      </c>
      <c r="S2201">
        <v>1190.48420820621</v>
      </c>
      <c r="T2201">
        <v>0</v>
      </c>
      <c r="U2201">
        <v>0</v>
      </c>
      <c r="V2201">
        <v>10.815927757169399</v>
      </c>
      <c r="W2201">
        <v>357.834937114203</v>
      </c>
    </row>
    <row r="2202" spans="1:23" x14ac:dyDescent="0.3">
      <c r="A2202" t="s">
        <v>386</v>
      </c>
      <c r="B2202" t="s">
        <v>47</v>
      </c>
      <c r="C2202" t="s">
        <v>26</v>
      </c>
      <c r="D2202" t="s">
        <v>333</v>
      </c>
      <c r="E2202" t="s">
        <v>56</v>
      </c>
      <c r="F2202">
        <v>28.622125725946798</v>
      </c>
      <c r="G2202">
        <v>27.424953225216701</v>
      </c>
      <c r="H2202">
        <v>10.9933414663878</v>
      </c>
      <c r="I2202">
        <v>0.80357526324994299</v>
      </c>
      <c r="J2202">
        <v>10.5553905449681</v>
      </c>
      <c r="K2202">
        <v>75.684383628199001</v>
      </c>
      <c r="L2202">
        <v>2.94283857950846</v>
      </c>
      <c r="M2202">
        <v>2.6232528608787402</v>
      </c>
      <c r="N2202">
        <v>138.18279555861099</v>
      </c>
      <c r="O2202">
        <v>1735.3842143689601</v>
      </c>
      <c r="P2202">
        <v>27.422615482682801</v>
      </c>
      <c r="Q2202">
        <v>18.416490509472201</v>
      </c>
      <c r="R2202">
        <v>37.854261902893903</v>
      </c>
      <c r="S2202">
        <v>688.67412070974501</v>
      </c>
      <c r="T2202">
        <v>0</v>
      </c>
      <c r="U2202">
        <v>0</v>
      </c>
      <c r="V2202">
        <v>7.4690230122562102</v>
      </c>
      <c r="W2202">
        <v>267.32828886158501</v>
      </c>
    </row>
    <row r="2203" spans="1:23" x14ac:dyDescent="0.3">
      <c r="A2203" t="s">
        <v>386</v>
      </c>
      <c r="B2203" t="s">
        <v>47</v>
      </c>
      <c r="C2203" t="s">
        <v>26</v>
      </c>
      <c r="D2203" t="s">
        <v>333</v>
      </c>
      <c r="E2203" t="s">
        <v>57</v>
      </c>
      <c r="F2203">
        <v>27.922630946405899</v>
      </c>
      <c r="G2203">
        <v>26.758431396806401</v>
      </c>
      <c r="H2203">
        <v>4.6562851681386501</v>
      </c>
      <c r="I2203">
        <v>0.59611131360305203</v>
      </c>
      <c r="J2203">
        <v>11.3412832423188</v>
      </c>
      <c r="K2203">
        <v>75.764828754713605</v>
      </c>
      <c r="L2203">
        <v>1.5881007137091601</v>
      </c>
      <c r="M2203">
        <v>2.7781675607368399</v>
      </c>
      <c r="N2203">
        <v>159.75527605055501</v>
      </c>
      <c r="O2203">
        <v>2015.79835627383</v>
      </c>
      <c r="P2203">
        <v>25.8080127058583</v>
      </c>
      <c r="Q2203">
        <v>16.2561586030005</v>
      </c>
      <c r="R2203">
        <v>36.989055727899903</v>
      </c>
      <c r="S2203">
        <v>688.67412070974501</v>
      </c>
      <c r="T2203">
        <v>0</v>
      </c>
      <c r="U2203">
        <v>0</v>
      </c>
      <c r="V2203">
        <v>9.1307192917782292</v>
      </c>
      <c r="W2203">
        <v>305.31751315960298</v>
      </c>
    </row>
    <row r="2204" spans="1:23" x14ac:dyDescent="0.3">
      <c r="A2204" t="s">
        <v>386</v>
      </c>
      <c r="B2204" t="s">
        <v>47</v>
      </c>
      <c r="C2204" t="s">
        <v>26</v>
      </c>
      <c r="D2204" t="s">
        <v>333</v>
      </c>
      <c r="E2204" t="s">
        <v>58</v>
      </c>
      <c r="F2204">
        <v>28.5154419131518</v>
      </c>
      <c r="G2204">
        <v>27.360145099537299</v>
      </c>
      <c r="H2204">
        <v>2.7143646212775798</v>
      </c>
      <c r="I2204">
        <v>0.54170239022393896</v>
      </c>
      <c r="J2204">
        <v>11.538269981978299</v>
      </c>
      <c r="K2204">
        <v>75.219886592546999</v>
      </c>
      <c r="L2204">
        <v>1.4227838344070101</v>
      </c>
      <c r="M2204">
        <v>2.8224844014644699</v>
      </c>
      <c r="N2204">
        <v>164.94950912511499</v>
      </c>
      <c r="O2204">
        <v>2084.43681905525</v>
      </c>
      <c r="P2204">
        <v>24.9881129508783</v>
      </c>
      <c r="Q2204">
        <v>15.498759892269099</v>
      </c>
      <c r="R2204">
        <v>36.127069377808603</v>
      </c>
      <c r="S2204">
        <v>688.67412070974501</v>
      </c>
      <c r="T2204">
        <v>0</v>
      </c>
      <c r="U2204">
        <v>0</v>
      </c>
      <c r="V2204">
        <v>9.1242809603163408</v>
      </c>
      <c r="W2204">
        <v>312.62011665466002</v>
      </c>
    </row>
    <row r="2205" spans="1:23" x14ac:dyDescent="0.3">
      <c r="A2205" t="s">
        <v>386</v>
      </c>
      <c r="B2205" t="s">
        <v>47</v>
      </c>
      <c r="C2205" t="s">
        <v>26</v>
      </c>
      <c r="D2205" t="s">
        <v>333</v>
      </c>
      <c r="E2205" t="s">
        <v>59</v>
      </c>
      <c r="F2205">
        <v>29.190085712401299</v>
      </c>
      <c r="G2205">
        <v>27.997294654410201</v>
      </c>
      <c r="H2205">
        <v>9.3411962921273997</v>
      </c>
      <c r="I2205">
        <v>0.76916244555395696</v>
      </c>
      <c r="J2205">
        <v>10.724603186055401</v>
      </c>
      <c r="K2205">
        <v>79.150537647508202</v>
      </c>
      <c r="L2205">
        <v>2.7313881360570198</v>
      </c>
      <c r="M2205">
        <v>2.6623551075937302</v>
      </c>
      <c r="N2205">
        <v>143.38876141450501</v>
      </c>
      <c r="O2205">
        <v>1798.30186924443</v>
      </c>
      <c r="P2205">
        <v>27.963934657676301</v>
      </c>
      <c r="Q2205">
        <v>18.159549174594101</v>
      </c>
      <c r="R2205">
        <v>39.367056659171503</v>
      </c>
      <c r="S2205">
        <v>688.67412070974501</v>
      </c>
      <c r="T2205">
        <v>0</v>
      </c>
      <c r="U2205">
        <v>0</v>
      </c>
      <c r="V2205">
        <v>8.8382547161728606</v>
      </c>
      <c r="W2205">
        <v>283.964750845781</v>
      </c>
    </row>
    <row r="2206" spans="1:23" x14ac:dyDescent="0.3">
      <c r="A2206" t="s">
        <v>386</v>
      </c>
      <c r="B2206" t="s">
        <v>47</v>
      </c>
      <c r="C2206" t="s">
        <v>26</v>
      </c>
      <c r="D2206" t="s">
        <v>334</v>
      </c>
      <c r="E2206" t="s">
        <v>60</v>
      </c>
      <c r="F2206">
        <v>29.775029828051501</v>
      </c>
      <c r="G2206">
        <v>28.869868536467798</v>
      </c>
      <c r="H2206">
        <v>8.9055710483726607</v>
      </c>
      <c r="I2206">
        <v>0.71129248346149998</v>
      </c>
      <c r="J2206">
        <v>10.177395442262901</v>
      </c>
      <c r="K2206">
        <v>65.893222724123504</v>
      </c>
      <c r="L2206">
        <v>3.2782178528088499</v>
      </c>
      <c r="M2206">
        <v>2.1458199039307302</v>
      </c>
      <c r="N2206">
        <v>128.790739943506</v>
      </c>
      <c r="O2206">
        <v>1710.7795664021301</v>
      </c>
      <c r="P2206">
        <v>25.1455934748179</v>
      </c>
      <c r="Q2206">
        <v>17.801592137987999</v>
      </c>
      <c r="R2206">
        <v>33.578328204516502</v>
      </c>
      <c r="S2206">
        <v>431.70171108307898</v>
      </c>
      <c r="T2206">
        <v>0</v>
      </c>
      <c r="U2206">
        <v>0</v>
      </c>
      <c r="V2206">
        <v>8.6048979560139802</v>
      </c>
      <c r="W2206">
        <v>241.170443167445</v>
      </c>
    </row>
    <row r="2207" spans="1:23" x14ac:dyDescent="0.3">
      <c r="A2207" t="s">
        <v>386</v>
      </c>
      <c r="B2207" t="s">
        <v>47</v>
      </c>
      <c r="C2207" t="s">
        <v>26</v>
      </c>
      <c r="D2207" t="s">
        <v>334</v>
      </c>
      <c r="E2207" t="s">
        <v>61</v>
      </c>
      <c r="F2207">
        <v>25.914066676756299</v>
      </c>
      <c r="G2207">
        <v>25.0516511266237</v>
      </c>
      <c r="H2207">
        <v>3.79441148745852</v>
      </c>
      <c r="I2207">
        <v>0.513913003940624</v>
      </c>
      <c r="J2207">
        <v>10.518817607331799</v>
      </c>
      <c r="K2207">
        <v>63.353621246175997</v>
      </c>
      <c r="L2207">
        <v>1.4465525250654201</v>
      </c>
      <c r="M2207">
        <v>2.1863277904642899</v>
      </c>
      <c r="N2207">
        <v>146.21832221455</v>
      </c>
      <c r="O2207">
        <v>1956.9465091137399</v>
      </c>
      <c r="P2207">
        <v>23.212348666827399</v>
      </c>
      <c r="Q2207">
        <v>15.550589118702399</v>
      </c>
      <c r="R2207">
        <v>32.1366781720874</v>
      </c>
      <c r="S2207">
        <v>431.70171108307898</v>
      </c>
      <c r="T2207">
        <v>0</v>
      </c>
      <c r="U2207">
        <v>0</v>
      </c>
      <c r="V2207">
        <v>10.161501995796099</v>
      </c>
      <c r="W2207">
        <v>271.86437839954999</v>
      </c>
    </row>
    <row r="2208" spans="1:23" x14ac:dyDescent="0.3">
      <c r="A2208" t="s">
        <v>386</v>
      </c>
      <c r="B2208" t="s">
        <v>47</v>
      </c>
      <c r="C2208" t="s">
        <v>26</v>
      </c>
      <c r="D2208" t="s">
        <v>334</v>
      </c>
      <c r="E2208" t="s">
        <v>62</v>
      </c>
      <c r="F2208">
        <v>26.5133743987857</v>
      </c>
      <c r="G2208">
        <v>25.648683347490699</v>
      </c>
      <c r="H2208">
        <v>2.2548748426643899</v>
      </c>
      <c r="I2208">
        <v>0.48397763137237598</v>
      </c>
      <c r="J2208">
        <v>10.8834024249379</v>
      </c>
      <c r="K2208">
        <v>63.591499461180099</v>
      </c>
      <c r="L2208">
        <v>1.41035933761591</v>
      </c>
      <c r="M2208">
        <v>2.25841190893517</v>
      </c>
      <c r="N2208">
        <v>154.21851769609799</v>
      </c>
      <c r="O2208">
        <v>2068.5233040541898</v>
      </c>
      <c r="P2208">
        <v>22.647418839500101</v>
      </c>
      <c r="Q2208">
        <v>14.9730885442179</v>
      </c>
      <c r="R2208">
        <v>31.620381499409099</v>
      </c>
      <c r="S2208">
        <v>431.70171108307898</v>
      </c>
      <c r="T2208">
        <v>0</v>
      </c>
      <c r="U2208">
        <v>0</v>
      </c>
      <c r="V2208">
        <v>10.4172190372005</v>
      </c>
      <c r="W2208">
        <v>283.379435027677</v>
      </c>
    </row>
    <row r="2209" spans="1:23" x14ac:dyDescent="0.3">
      <c r="A2209" t="s">
        <v>386</v>
      </c>
      <c r="B2209" t="s">
        <v>47</v>
      </c>
      <c r="C2209" t="s">
        <v>26</v>
      </c>
      <c r="D2209" t="s">
        <v>334</v>
      </c>
      <c r="E2209" t="s">
        <v>63</v>
      </c>
      <c r="F2209">
        <v>30.500069054125699</v>
      </c>
      <c r="G2209">
        <v>29.590436165095799</v>
      </c>
      <c r="H2209">
        <v>7.9073318885119104</v>
      </c>
      <c r="I2209">
        <v>0.70357276678661895</v>
      </c>
      <c r="J2209">
        <v>10.4101569553019</v>
      </c>
      <c r="K2209">
        <v>70.411890992796103</v>
      </c>
      <c r="L2209">
        <v>3.0892369671604798</v>
      </c>
      <c r="M2209">
        <v>2.19926869775556</v>
      </c>
      <c r="N2209">
        <v>134.77441535726399</v>
      </c>
      <c r="O2209">
        <v>1787.4662470165399</v>
      </c>
      <c r="P2209">
        <v>26.079272953569699</v>
      </c>
      <c r="Q2209">
        <v>17.820130887323799</v>
      </c>
      <c r="R2209">
        <v>35.615473951508498</v>
      </c>
      <c r="S2209">
        <v>431.70171108307898</v>
      </c>
      <c r="T2209">
        <v>0</v>
      </c>
      <c r="U2209">
        <v>0</v>
      </c>
      <c r="V2209">
        <v>10.5714797523325</v>
      </c>
      <c r="W2209">
        <v>261.09205339234802</v>
      </c>
    </row>
    <row r="2210" spans="1:23" x14ac:dyDescent="0.3">
      <c r="A2210" t="s">
        <v>386</v>
      </c>
      <c r="B2210" t="s">
        <v>47</v>
      </c>
      <c r="C2210" t="s">
        <v>26</v>
      </c>
      <c r="D2210" t="s">
        <v>335</v>
      </c>
      <c r="E2210" t="s">
        <v>64</v>
      </c>
      <c r="F2210">
        <v>27.369751480278001</v>
      </c>
      <c r="G2210">
        <v>26.505024101244601</v>
      </c>
      <c r="H2210">
        <v>10.535390906660099</v>
      </c>
      <c r="I2210">
        <v>0.75653002596407704</v>
      </c>
      <c r="J2210">
        <v>10.619108930580801</v>
      </c>
      <c r="K2210">
        <v>65.967274184553403</v>
      </c>
      <c r="L2210">
        <v>2.8810882817721599</v>
      </c>
      <c r="M2210">
        <v>1.8943431524669201</v>
      </c>
      <c r="N2210">
        <v>120.41453589148399</v>
      </c>
      <c r="O2210">
        <v>1725.7532938361501</v>
      </c>
      <c r="P2210">
        <v>25.293392932812498</v>
      </c>
      <c r="Q2210">
        <v>16.9818018684206</v>
      </c>
      <c r="R2210">
        <v>34.984047263354299</v>
      </c>
      <c r="S2210">
        <v>366.91187209657397</v>
      </c>
      <c r="T2210">
        <v>0</v>
      </c>
      <c r="U2210">
        <v>0</v>
      </c>
      <c r="V2210">
        <v>16.7155327519068</v>
      </c>
      <c r="W2210">
        <v>239.10240010603701</v>
      </c>
    </row>
    <row r="2211" spans="1:23" x14ac:dyDescent="0.3">
      <c r="A2211" t="s">
        <v>386</v>
      </c>
      <c r="B2211" t="s">
        <v>47</v>
      </c>
      <c r="C2211" t="s">
        <v>26</v>
      </c>
      <c r="D2211" t="s">
        <v>335</v>
      </c>
      <c r="E2211" t="s">
        <v>65</v>
      </c>
      <c r="F2211">
        <v>25.253910856474398</v>
      </c>
      <c r="G2211">
        <v>24.455153327564599</v>
      </c>
      <c r="H2211">
        <v>4.6375421474021898</v>
      </c>
      <c r="I2211">
        <v>0.53084700604873702</v>
      </c>
      <c r="J2211">
        <v>10.3989714360828</v>
      </c>
      <c r="K2211">
        <v>64.214565766101202</v>
      </c>
      <c r="L2211">
        <v>1.4580844371330499</v>
      </c>
      <c r="M2211">
        <v>1.9406012908647901</v>
      </c>
      <c r="N2211">
        <v>139.19714752749999</v>
      </c>
      <c r="O2211">
        <v>2003.4302501649199</v>
      </c>
      <c r="P2211">
        <v>23.901189533598199</v>
      </c>
      <c r="Q2211">
        <v>15.1103198760505</v>
      </c>
      <c r="R2211">
        <v>34.2514579958561</v>
      </c>
      <c r="S2211">
        <v>366.91187209657397</v>
      </c>
      <c r="T2211">
        <v>0</v>
      </c>
      <c r="U2211">
        <v>0</v>
      </c>
      <c r="V2211">
        <v>21.356199086537998</v>
      </c>
      <c r="W2211">
        <v>271.60276812016298</v>
      </c>
    </row>
    <row r="2212" spans="1:23" x14ac:dyDescent="0.3">
      <c r="A2212" t="s">
        <v>386</v>
      </c>
      <c r="B2212" t="s">
        <v>47</v>
      </c>
      <c r="C2212" t="s">
        <v>26</v>
      </c>
      <c r="D2212" t="s">
        <v>335</v>
      </c>
      <c r="E2212" t="s">
        <v>66</v>
      </c>
      <c r="F2212">
        <v>25.885077133212999</v>
      </c>
      <c r="G2212">
        <v>25.097171310226901</v>
      </c>
      <c r="H2212">
        <v>3.1807295599130998</v>
      </c>
      <c r="I2212">
        <v>0.49740885570767401</v>
      </c>
      <c r="J2212">
        <v>10.3278787188195</v>
      </c>
      <c r="K2212">
        <v>63.809738306437602</v>
      </c>
      <c r="L2212">
        <v>1.5186904916031201</v>
      </c>
      <c r="M2212">
        <v>1.93832924318095</v>
      </c>
      <c r="N2212">
        <v>141.62649769200399</v>
      </c>
      <c r="O2212">
        <v>2039.4193463105</v>
      </c>
      <c r="P2212">
        <v>23.339639734834599</v>
      </c>
      <c r="Q2212">
        <v>14.585589151962701</v>
      </c>
      <c r="R2212">
        <v>33.668531914913501</v>
      </c>
      <c r="S2212">
        <v>366.91187209657397</v>
      </c>
      <c r="T2212">
        <v>0</v>
      </c>
      <c r="U2212">
        <v>0</v>
      </c>
      <c r="V2212">
        <v>21.882221188621202</v>
      </c>
      <c r="W2212">
        <v>275.09426761152997</v>
      </c>
    </row>
    <row r="2213" spans="1:23" x14ac:dyDescent="0.3">
      <c r="A2213" t="s">
        <v>386</v>
      </c>
      <c r="B2213" t="s">
        <v>47</v>
      </c>
      <c r="C2213" t="s">
        <v>26</v>
      </c>
      <c r="D2213" t="s">
        <v>335</v>
      </c>
      <c r="E2213" t="s">
        <v>67</v>
      </c>
      <c r="F2213">
        <v>26.139458371637399</v>
      </c>
      <c r="G2213">
        <v>25.320229962753899</v>
      </c>
      <c r="H2213">
        <v>7.6215209994011897</v>
      </c>
      <c r="I2213">
        <v>0.64856775592374305</v>
      </c>
      <c r="J2213">
        <v>10.015931480966</v>
      </c>
      <c r="K2213">
        <v>65.7122375712691</v>
      </c>
      <c r="L2213">
        <v>2.2747523593563899</v>
      </c>
      <c r="M2213">
        <v>1.84149972233778</v>
      </c>
      <c r="N2213">
        <v>122.363073897173</v>
      </c>
      <c r="O2213">
        <v>1751.81893785944</v>
      </c>
      <c r="P2213">
        <v>24.7980624370113</v>
      </c>
      <c r="Q2213">
        <v>15.9671821651859</v>
      </c>
      <c r="R2213">
        <v>35.153211373938198</v>
      </c>
      <c r="S2213">
        <v>366.91187209657397</v>
      </c>
      <c r="T2213">
        <v>0</v>
      </c>
      <c r="U2213">
        <v>0</v>
      </c>
      <c r="V2213">
        <v>19.853908255521699</v>
      </c>
      <c r="W2213">
        <v>249.780488364756</v>
      </c>
    </row>
    <row r="2214" spans="1:23" x14ac:dyDescent="0.3">
      <c r="A2214" t="s">
        <v>386</v>
      </c>
      <c r="B2214" t="s">
        <v>47</v>
      </c>
      <c r="C2214" t="s">
        <v>26</v>
      </c>
      <c r="D2214" t="s">
        <v>336</v>
      </c>
      <c r="E2214" t="s">
        <v>68</v>
      </c>
      <c r="F2214">
        <v>23.8970171354417</v>
      </c>
      <c r="G2214">
        <v>23.144159153202501</v>
      </c>
      <c r="H2214">
        <v>10.1705492400922</v>
      </c>
      <c r="I2214">
        <v>0.74906056386046804</v>
      </c>
      <c r="J2214">
        <v>8.9907147246556995</v>
      </c>
      <c r="K2214">
        <v>65.821792212934596</v>
      </c>
      <c r="L2214">
        <v>2.06411756246268</v>
      </c>
      <c r="M2214">
        <v>1.5868331553104</v>
      </c>
      <c r="N2214">
        <v>113.253214371949</v>
      </c>
      <c r="O2214">
        <v>1763.7129383286799</v>
      </c>
      <c r="P2214">
        <v>25.492640482370899</v>
      </c>
      <c r="Q2214">
        <v>17.822173671213001</v>
      </c>
      <c r="R2214">
        <v>34.326474361503301</v>
      </c>
      <c r="S2214">
        <v>302.616920525767</v>
      </c>
      <c r="T2214">
        <v>0</v>
      </c>
      <c r="U2214">
        <v>0</v>
      </c>
      <c r="V2214">
        <v>9.84028328470494</v>
      </c>
      <c r="W2214">
        <v>238.119892982046</v>
      </c>
    </row>
    <row r="2215" spans="1:23" x14ac:dyDescent="0.3">
      <c r="A2215" t="s">
        <v>386</v>
      </c>
      <c r="B2215" t="s">
        <v>47</v>
      </c>
      <c r="C2215" t="s">
        <v>26</v>
      </c>
      <c r="D2215" t="s">
        <v>336</v>
      </c>
      <c r="E2215" t="s">
        <v>69</v>
      </c>
      <c r="F2215">
        <v>23.714788025641401</v>
      </c>
      <c r="G2215">
        <v>23.003886611054401</v>
      </c>
      <c r="H2215">
        <v>5.1114212333918898</v>
      </c>
      <c r="I2215">
        <v>0.573084166083208</v>
      </c>
      <c r="J2215">
        <v>9.1577567874712695</v>
      </c>
      <c r="K2215">
        <v>64.178393363506203</v>
      </c>
      <c r="L2215">
        <v>1.2562857514991399</v>
      </c>
      <c r="M2215">
        <v>1.56579409784471</v>
      </c>
      <c r="N2215">
        <v>125.06793428941</v>
      </c>
      <c r="O2215">
        <v>1966.16971447533</v>
      </c>
      <c r="P2215">
        <v>23.4023432477494</v>
      </c>
      <c r="Q2215">
        <v>15.642254312641001</v>
      </c>
      <c r="R2215">
        <v>32.438760806490698</v>
      </c>
      <c r="S2215">
        <v>302.616920525767</v>
      </c>
      <c r="T2215">
        <v>0</v>
      </c>
      <c r="U2215">
        <v>0</v>
      </c>
      <c r="V2215">
        <v>13.229934025982301</v>
      </c>
      <c r="W2215">
        <v>258.83248092689303</v>
      </c>
    </row>
    <row r="2216" spans="1:23" x14ac:dyDescent="0.3">
      <c r="A2216" t="s">
        <v>386</v>
      </c>
      <c r="B2216" t="s">
        <v>47</v>
      </c>
      <c r="C2216" t="s">
        <v>26</v>
      </c>
      <c r="D2216" t="s">
        <v>336</v>
      </c>
      <c r="E2216" t="s">
        <v>70</v>
      </c>
      <c r="F2216">
        <v>24.665973049205601</v>
      </c>
      <c r="G2216">
        <v>23.965495954088901</v>
      </c>
      <c r="H2216">
        <v>3.17329075661352</v>
      </c>
      <c r="I2216">
        <v>0.52404350194550997</v>
      </c>
      <c r="J2216">
        <v>9.2495945205498096</v>
      </c>
      <c r="K2216">
        <v>63.686777945981298</v>
      </c>
      <c r="L2216">
        <v>1.2997825200187501</v>
      </c>
      <c r="M2216">
        <v>1.5674691915085599</v>
      </c>
      <c r="N2216">
        <v>129.308670328349</v>
      </c>
      <c r="O2216">
        <v>2038.8090835348601</v>
      </c>
      <c r="P2216">
        <v>22.482524422004602</v>
      </c>
      <c r="Q2216">
        <v>14.794195512869299</v>
      </c>
      <c r="R2216">
        <v>31.471355673554601</v>
      </c>
      <c r="S2216">
        <v>302.616920525767</v>
      </c>
      <c r="T2216">
        <v>0</v>
      </c>
      <c r="U2216">
        <v>0</v>
      </c>
      <c r="V2216">
        <v>14.4348341513683</v>
      </c>
      <c r="W2216">
        <v>264.77440478200799</v>
      </c>
    </row>
    <row r="2217" spans="1:23" x14ac:dyDescent="0.3">
      <c r="A2217" t="s">
        <v>386</v>
      </c>
      <c r="B2217" t="s">
        <v>47</v>
      </c>
      <c r="C2217" t="s">
        <v>26</v>
      </c>
      <c r="D2217" t="s">
        <v>336</v>
      </c>
      <c r="E2217" t="s">
        <v>71</v>
      </c>
      <c r="F2217">
        <v>24.830046766544498</v>
      </c>
      <c r="G2217">
        <v>24.0843857996365</v>
      </c>
      <c r="H2217">
        <v>9.2228534017522303</v>
      </c>
      <c r="I2217">
        <v>0.72881186493197503</v>
      </c>
      <c r="J2217">
        <v>8.9253179348299305</v>
      </c>
      <c r="K2217">
        <v>67.401916707408603</v>
      </c>
      <c r="L2217">
        <v>2.1097664812578198</v>
      </c>
      <c r="M2217">
        <v>1.5709523404911501</v>
      </c>
      <c r="N2217">
        <v>114.156654771291</v>
      </c>
      <c r="O2217">
        <v>1777.7665198638001</v>
      </c>
      <c r="P2217">
        <v>25.383245850848301</v>
      </c>
      <c r="Q2217">
        <v>17.408670122583999</v>
      </c>
      <c r="R2217">
        <v>34.599488236393398</v>
      </c>
      <c r="S2217">
        <v>302.616920525767</v>
      </c>
      <c r="T2217">
        <v>0</v>
      </c>
      <c r="U2217">
        <v>0</v>
      </c>
      <c r="V2217">
        <v>14.0354768748527</v>
      </c>
      <c r="W2217">
        <v>244.15097628060099</v>
      </c>
    </row>
    <row r="2218" spans="1:23" x14ac:dyDescent="0.3">
      <c r="A2218" t="s">
        <v>386</v>
      </c>
      <c r="B2218" t="s">
        <v>47</v>
      </c>
      <c r="C2218" t="s">
        <v>26</v>
      </c>
      <c r="D2218" t="s">
        <v>337</v>
      </c>
      <c r="E2218" t="s">
        <v>72</v>
      </c>
      <c r="F2218">
        <v>21.601440328820502</v>
      </c>
      <c r="G2218">
        <v>20.9313639020538</v>
      </c>
      <c r="H2218">
        <v>9.9334193426400308</v>
      </c>
      <c r="I2218">
        <v>0.72620311266287896</v>
      </c>
      <c r="J2218">
        <v>7.7145932377358699</v>
      </c>
      <c r="K2218">
        <v>63.538540494924099</v>
      </c>
      <c r="L2218">
        <v>1.56469944539423</v>
      </c>
      <c r="M2218">
        <v>1.28261414843921</v>
      </c>
      <c r="N2218">
        <v>98.864742861408203</v>
      </c>
      <c r="O2218">
        <v>1708.53297258676</v>
      </c>
      <c r="P2218">
        <v>25.0677768859282</v>
      </c>
      <c r="Q2218">
        <v>16.584606661490302</v>
      </c>
      <c r="R2218">
        <v>34.980305985397997</v>
      </c>
      <c r="S2218">
        <v>261.62399125444603</v>
      </c>
      <c r="T2218">
        <v>0</v>
      </c>
      <c r="U2218">
        <v>0</v>
      </c>
      <c r="V2218">
        <v>12.750023741323799</v>
      </c>
      <c r="W2218">
        <v>225.88512963623899</v>
      </c>
    </row>
    <row r="2219" spans="1:23" x14ac:dyDescent="0.3">
      <c r="A2219" t="s">
        <v>386</v>
      </c>
      <c r="B2219" t="s">
        <v>47</v>
      </c>
      <c r="C2219" t="s">
        <v>26</v>
      </c>
      <c r="D2219" t="s">
        <v>337</v>
      </c>
      <c r="E2219" t="s">
        <v>73</v>
      </c>
      <c r="F2219">
        <v>22.3657436425006</v>
      </c>
      <c r="G2219">
        <v>21.729427484118499</v>
      </c>
      <c r="H2219">
        <v>4.4575125803541704</v>
      </c>
      <c r="I2219">
        <v>0.55144747820630902</v>
      </c>
      <c r="J2219">
        <v>8.1628066215365997</v>
      </c>
      <c r="K2219">
        <v>64.465215386710497</v>
      </c>
      <c r="L2219">
        <v>0.85347793154829199</v>
      </c>
      <c r="M2219">
        <v>1.2603524512958999</v>
      </c>
      <c r="N2219">
        <v>113.86408324845399</v>
      </c>
      <c r="O2219">
        <v>1979.6852818663799</v>
      </c>
      <c r="P2219">
        <v>24.118561877880001</v>
      </c>
      <c r="Q2219">
        <v>15.078744019510401</v>
      </c>
      <c r="R2219">
        <v>34.773720817051903</v>
      </c>
      <c r="S2219">
        <v>261.62399125444603</v>
      </c>
      <c r="T2219">
        <v>0</v>
      </c>
      <c r="U2219">
        <v>0</v>
      </c>
      <c r="V2219">
        <v>15.417253716013899</v>
      </c>
      <c r="W2219">
        <v>255.464869392347</v>
      </c>
    </row>
    <row r="2220" spans="1:23" x14ac:dyDescent="0.3">
      <c r="A2220" t="s">
        <v>386</v>
      </c>
      <c r="B2220" t="s">
        <v>47</v>
      </c>
      <c r="C2220" t="s">
        <v>26</v>
      </c>
      <c r="D2220" t="s">
        <v>337</v>
      </c>
      <c r="E2220" t="s">
        <v>74</v>
      </c>
      <c r="F2220">
        <v>22.822444017144399</v>
      </c>
      <c r="G2220">
        <v>22.192369977261301</v>
      </c>
      <c r="H2220">
        <v>3.0100268494142499</v>
      </c>
      <c r="I2220">
        <v>0.50651295645551198</v>
      </c>
      <c r="J2220">
        <v>8.3651469702843499</v>
      </c>
      <c r="K2220">
        <v>64.090613990835095</v>
      </c>
      <c r="L2220">
        <v>0.761921096234352</v>
      </c>
      <c r="M2220">
        <v>1.2662827579801199</v>
      </c>
      <c r="N2220">
        <v>118.880592880123</v>
      </c>
      <c r="O2220">
        <v>2071.2888613650198</v>
      </c>
      <c r="P2220">
        <v>23.6425095520312</v>
      </c>
      <c r="Q2220">
        <v>14.639264315619901</v>
      </c>
      <c r="R2220">
        <v>34.2755049184996</v>
      </c>
      <c r="S2220">
        <v>261.62399125444603</v>
      </c>
      <c r="T2220">
        <v>0</v>
      </c>
      <c r="U2220">
        <v>0</v>
      </c>
      <c r="V2220">
        <v>16.523939595489299</v>
      </c>
      <c r="W2220">
        <v>262.42620273193501</v>
      </c>
    </row>
    <row r="2221" spans="1:23" x14ac:dyDescent="0.3">
      <c r="A2221" t="s">
        <v>386</v>
      </c>
      <c r="B2221" t="s">
        <v>47</v>
      </c>
      <c r="C2221" t="s">
        <v>26</v>
      </c>
      <c r="D2221" t="s">
        <v>337</v>
      </c>
      <c r="E2221" t="s">
        <v>75</v>
      </c>
      <c r="F2221">
        <v>21.557797769575998</v>
      </c>
      <c r="G2221">
        <v>20.916270525198499</v>
      </c>
      <c r="H2221">
        <v>7.1051553535214103</v>
      </c>
      <c r="I2221">
        <v>0.62999871535449703</v>
      </c>
      <c r="J2221">
        <v>7.6054854840741797</v>
      </c>
      <c r="K2221">
        <v>63.9395038860428</v>
      </c>
      <c r="L2221">
        <v>1.1995991498401599</v>
      </c>
      <c r="M2221">
        <v>1.21933068727618</v>
      </c>
      <c r="N2221">
        <v>101.929933532897</v>
      </c>
      <c r="O2221">
        <v>1763.3234384027</v>
      </c>
      <c r="P2221">
        <v>24.5383512785648</v>
      </c>
      <c r="Q2221">
        <v>15.6338940107753</v>
      </c>
      <c r="R2221">
        <v>34.9975493288295</v>
      </c>
      <c r="S2221">
        <v>261.62399125444603</v>
      </c>
      <c r="T2221">
        <v>0</v>
      </c>
      <c r="U2221">
        <v>0</v>
      </c>
      <c r="V2221">
        <v>16.0272877024431</v>
      </c>
      <c r="W2221">
        <v>236.61481853609499</v>
      </c>
    </row>
    <row r="2222" spans="1:23" x14ac:dyDescent="0.3">
      <c r="A2222" t="s">
        <v>386</v>
      </c>
      <c r="B2222" t="s">
        <v>47</v>
      </c>
      <c r="C2222" t="s">
        <v>26</v>
      </c>
      <c r="D2222" t="s">
        <v>338</v>
      </c>
      <c r="E2222" t="s">
        <v>76</v>
      </c>
      <c r="F2222">
        <v>19.999180767146399</v>
      </c>
      <c r="G2222">
        <v>19.4054651964464</v>
      </c>
      <c r="H2222">
        <v>7.2092253841718996</v>
      </c>
      <c r="I2222">
        <v>0.60337112663285697</v>
      </c>
      <c r="J2222">
        <v>7.15323799328009</v>
      </c>
      <c r="K2222">
        <v>60.981013043788899</v>
      </c>
      <c r="L2222">
        <v>1.0999868347905799</v>
      </c>
      <c r="M2222">
        <v>1.2016815827951901</v>
      </c>
      <c r="N2222">
        <v>88.556133067771299</v>
      </c>
      <c r="O2222">
        <v>1676.6635861416401</v>
      </c>
      <c r="P2222">
        <v>22.0381835962881</v>
      </c>
      <c r="Q2222">
        <v>14.461807547134001</v>
      </c>
      <c r="R2222">
        <v>30.8799617950448</v>
      </c>
      <c r="S2222">
        <v>233.531558330406</v>
      </c>
      <c r="T2222">
        <v>0</v>
      </c>
      <c r="U2222">
        <v>0</v>
      </c>
      <c r="V2222">
        <v>27.029568098852</v>
      </c>
      <c r="W2222">
        <v>217.56723884168099</v>
      </c>
    </row>
    <row r="2223" spans="1:23" x14ac:dyDescent="0.3">
      <c r="A2223" t="s">
        <v>386</v>
      </c>
      <c r="B2223" t="s">
        <v>47</v>
      </c>
      <c r="C2223" t="s">
        <v>26</v>
      </c>
      <c r="D2223" t="s">
        <v>338</v>
      </c>
      <c r="E2223" t="s">
        <v>77</v>
      </c>
      <c r="F2223">
        <v>21.010879694011901</v>
      </c>
      <c r="G2223">
        <v>20.426929339140599</v>
      </c>
      <c r="H2223">
        <v>4.6130612000392199</v>
      </c>
      <c r="I2223">
        <v>0.523198688807745</v>
      </c>
      <c r="J2223">
        <v>7.5632551431010198</v>
      </c>
      <c r="K2223">
        <v>64.337840257477595</v>
      </c>
      <c r="L2223">
        <v>0.63046863447277901</v>
      </c>
      <c r="M2223">
        <v>1.3030417202787601</v>
      </c>
      <c r="N2223">
        <v>104.578491501662</v>
      </c>
      <c r="O2223">
        <v>1992.6405569404001</v>
      </c>
      <c r="P2223">
        <v>22.3655509262645</v>
      </c>
      <c r="Q2223">
        <v>14.177883185445999</v>
      </c>
      <c r="R2223">
        <v>31.971997874227601</v>
      </c>
      <c r="S2223">
        <v>233.531558330406</v>
      </c>
      <c r="T2223">
        <v>0</v>
      </c>
      <c r="U2223">
        <v>0</v>
      </c>
      <c r="V2223">
        <v>33.105892961642702</v>
      </c>
      <c r="W2223">
        <v>249.48745885993199</v>
      </c>
    </row>
    <row r="2224" spans="1:23" x14ac:dyDescent="0.3">
      <c r="A2224" t="s">
        <v>386</v>
      </c>
      <c r="B2224" t="s">
        <v>47</v>
      </c>
      <c r="C2224" t="s">
        <v>26</v>
      </c>
      <c r="D2224" t="s">
        <v>338</v>
      </c>
      <c r="E2224" t="s">
        <v>78</v>
      </c>
      <c r="F2224">
        <v>21.6607611869841</v>
      </c>
      <c r="G2224">
        <v>21.082128782279501</v>
      </c>
      <c r="H2224">
        <v>3.6138179516925502</v>
      </c>
      <c r="I2224">
        <v>0.496901493173668</v>
      </c>
      <c r="J2224">
        <v>7.6222125244001697</v>
      </c>
      <c r="K2224">
        <v>64.246169938809302</v>
      </c>
      <c r="L2224">
        <v>0.64581024475029603</v>
      </c>
      <c r="M2224">
        <v>1.3172992298458199</v>
      </c>
      <c r="N2224">
        <v>108.16926661920201</v>
      </c>
      <c r="O2224">
        <v>2065.2897323201501</v>
      </c>
      <c r="P2224">
        <v>22.046095721390198</v>
      </c>
      <c r="Q2224">
        <v>13.8992619805106</v>
      </c>
      <c r="R2224">
        <v>31.6197162010324</v>
      </c>
      <c r="S2224">
        <v>233.531558330406</v>
      </c>
      <c r="T2224">
        <v>0</v>
      </c>
      <c r="U2224">
        <v>0</v>
      </c>
      <c r="V2224">
        <v>34.0873456595804</v>
      </c>
      <c r="W2224">
        <v>254.614855404081</v>
      </c>
    </row>
    <row r="2225" spans="1:23" x14ac:dyDescent="0.3">
      <c r="A2225" t="s">
        <v>386</v>
      </c>
      <c r="B2225" t="s">
        <v>47</v>
      </c>
      <c r="C2225" t="s">
        <v>26</v>
      </c>
      <c r="D2225" t="s">
        <v>338</v>
      </c>
      <c r="E2225" t="s">
        <v>79</v>
      </c>
      <c r="F2225">
        <v>20.590666238537999</v>
      </c>
      <c r="G2225">
        <v>19.997000100358999</v>
      </c>
      <c r="H2225">
        <v>6.3948119526237601</v>
      </c>
      <c r="I2225">
        <v>0.59218940760118799</v>
      </c>
      <c r="J2225">
        <v>7.25729952979591</v>
      </c>
      <c r="K2225">
        <v>64.805759218668996</v>
      </c>
      <c r="L2225">
        <v>0.91683160103232297</v>
      </c>
      <c r="M2225">
        <v>1.21161619733798</v>
      </c>
      <c r="N2225">
        <v>93.6928533972428</v>
      </c>
      <c r="O2225">
        <v>1774.1679325948501</v>
      </c>
      <c r="P2225">
        <v>22.874236284587901</v>
      </c>
      <c r="Q2225">
        <v>14.589237937165001</v>
      </c>
      <c r="R2225">
        <v>32.568090812977097</v>
      </c>
      <c r="S2225">
        <v>233.531558330406</v>
      </c>
      <c r="T2225">
        <v>0</v>
      </c>
      <c r="U2225">
        <v>0</v>
      </c>
      <c r="V2225">
        <v>29.593949563898999</v>
      </c>
      <c r="W2225">
        <v>234.518681147569</v>
      </c>
    </row>
    <row r="2226" spans="1:23" x14ac:dyDescent="0.3">
      <c r="A2226" t="s">
        <v>386</v>
      </c>
      <c r="B2226" t="s">
        <v>47</v>
      </c>
      <c r="C2226" t="s">
        <v>26</v>
      </c>
      <c r="D2226" t="s">
        <v>339</v>
      </c>
      <c r="E2226" t="s">
        <v>80</v>
      </c>
      <c r="F2226">
        <v>19.608540141410199</v>
      </c>
      <c r="G2226">
        <v>19.054306461116301</v>
      </c>
      <c r="H2226">
        <v>10.3238416248335</v>
      </c>
      <c r="I2226">
        <v>0.607990157446341</v>
      </c>
      <c r="J2226">
        <v>6.8518372108183003</v>
      </c>
      <c r="K2226">
        <v>63.689161486547199</v>
      </c>
      <c r="L2226">
        <v>0.86938561494683297</v>
      </c>
      <c r="M2226">
        <v>2.18707809240327</v>
      </c>
      <c r="N2226">
        <v>86.708364403506593</v>
      </c>
      <c r="O2226">
        <v>1699.1477098820701</v>
      </c>
      <c r="P2226">
        <v>21.782907800542201</v>
      </c>
      <c r="Q2226">
        <v>14.1051355417554</v>
      </c>
      <c r="R2226">
        <v>30.747931092759401</v>
      </c>
      <c r="S2226">
        <v>201.26484666765899</v>
      </c>
      <c r="T2226">
        <v>0</v>
      </c>
      <c r="U2226">
        <v>0</v>
      </c>
      <c r="V2226">
        <v>71.142967565282305</v>
      </c>
      <c r="W2226">
        <v>219.98874761069001</v>
      </c>
    </row>
    <row r="2227" spans="1:23" x14ac:dyDescent="0.3">
      <c r="A2227" t="s">
        <v>386</v>
      </c>
      <c r="B2227" t="s">
        <v>47</v>
      </c>
      <c r="C2227" t="s">
        <v>26</v>
      </c>
      <c r="D2227" t="s">
        <v>339</v>
      </c>
      <c r="E2227" t="s">
        <v>81</v>
      </c>
      <c r="F2227">
        <v>21.0587426393089</v>
      </c>
      <c r="G2227">
        <v>20.494739701606399</v>
      </c>
      <c r="H2227">
        <v>8.9646811189734503</v>
      </c>
      <c r="I2227">
        <v>0.57972391896875797</v>
      </c>
      <c r="J2227">
        <v>7.4682590181486601</v>
      </c>
      <c r="K2227">
        <v>67.9397339589203</v>
      </c>
      <c r="L2227">
        <v>0.73193179174234602</v>
      </c>
      <c r="M2227">
        <v>2.63162422092369</v>
      </c>
      <c r="N2227">
        <v>102.02322361511401</v>
      </c>
      <c r="O2227">
        <v>2006.5601524859201</v>
      </c>
      <c r="P2227">
        <v>22.1396675677112</v>
      </c>
      <c r="Q2227">
        <v>14.0609673288309</v>
      </c>
      <c r="R2227">
        <v>31.613890719555499</v>
      </c>
      <c r="S2227">
        <v>201.26484666765899</v>
      </c>
      <c r="T2227">
        <v>0</v>
      </c>
      <c r="U2227">
        <v>0</v>
      </c>
      <c r="V2227">
        <v>91.293009153137305</v>
      </c>
      <c r="W2227">
        <v>247.41426862604499</v>
      </c>
    </row>
    <row r="2228" spans="1:23" x14ac:dyDescent="0.3">
      <c r="A2228" t="s">
        <v>386</v>
      </c>
      <c r="B2228" t="s">
        <v>47</v>
      </c>
      <c r="C2228" t="s">
        <v>26</v>
      </c>
      <c r="D2228" t="s">
        <v>339</v>
      </c>
      <c r="E2228" t="s">
        <v>177</v>
      </c>
      <c r="F2228">
        <v>21.691484119091399</v>
      </c>
      <c r="G2228">
        <v>21.121193073054599</v>
      </c>
      <c r="H2228">
        <v>7.9607639557185701</v>
      </c>
      <c r="I2228">
        <v>0.57405131614865601</v>
      </c>
      <c r="J2228">
        <v>7.7465214496333497</v>
      </c>
      <c r="K2228">
        <v>67.958497766714402</v>
      </c>
      <c r="L2228">
        <v>0.79524797458401097</v>
      </c>
      <c r="M2228">
        <v>2.64720563683256</v>
      </c>
      <c r="N2228">
        <v>107.723068222916</v>
      </c>
      <c r="O2228">
        <v>2129.57685293962</v>
      </c>
      <c r="P2228">
        <v>21.8702267494849</v>
      </c>
      <c r="Q2228">
        <v>13.920902944597</v>
      </c>
      <c r="R2228">
        <v>31.206671956983499</v>
      </c>
      <c r="S2228">
        <v>201.26484666765899</v>
      </c>
      <c r="T2228">
        <v>0</v>
      </c>
      <c r="U2228">
        <v>0</v>
      </c>
      <c r="V2228">
        <v>94.649581363649304</v>
      </c>
      <c r="W2228">
        <v>254.601722569141</v>
      </c>
    </row>
    <row r="2229" spans="1:23" x14ac:dyDescent="0.3">
      <c r="A2229" t="s">
        <v>386</v>
      </c>
      <c r="B2229" t="s">
        <v>47</v>
      </c>
      <c r="C2229" t="s">
        <v>26</v>
      </c>
      <c r="D2229" t="s">
        <v>339</v>
      </c>
      <c r="E2229" t="s">
        <v>178</v>
      </c>
      <c r="F2229">
        <v>20.754243000542701</v>
      </c>
      <c r="G2229">
        <v>20.185981692162599</v>
      </c>
      <c r="H2229">
        <v>9.93199651956213</v>
      </c>
      <c r="I2229">
        <v>0.62368885358288195</v>
      </c>
      <c r="J2229">
        <v>7.2042469826074997</v>
      </c>
      <c r="K2229">
        <v>67.314357649358598</v>
      </c>
      <c r="L2229">
        <v>0.89312291007811295</v>
      </c>
      <c r="M2229">
        <v>2.30143541547895</v>
      </c>
      <c r="N2229">
        <v>93.779121509710194</v>
      </c>
      <c r="O2229">
        <v>1841.8925603980799</v>
      </c>
      <c r="P2229">
        <v>22.45576918782</v>
      </c>
      <c r="Q2229">
        <v>14.3200622666469</v>
      </c>
      <c r="R2229">
        <v>31.974779488009698</v>
      </c>
      <c r="S2229">
        <v>201.26484666765899</v>
      </c>
      <c r="T2229">
        <v>0</v>
      </c>
      <c r="U2229">
        <v>0</v>
      </c>
      <c r="V2229">
        <v>80.364223659803599</v>
      </c>
      <c r="W2229">
        <v>236.63837102804001</v>
      </c>
    </row>
    <row r="2230" spans="1:23" x14ac:dyDescent="0.3">
      <c r="A2230" t="s">
        <v>386</v>
      </c>
      <c r="B2230" t="s">
        <v>47</v>
      </c>
      <c r="C2230" t="s">
        <v>26</v>
      </c>
      <c r="D2230" t="s">
        <v>340</v>
      </c>
      <c r="E2230" t="s">
        <v>192</v>
      </c>
      <c r="F2230">
        <v>19.392634734017498</v>
      </c>
      <c r="G2230">
        <v>18.8011620109184</v>
      </c>
      <c r="H2230">
        <v>13.675193045712099</v>
      </c>
      <c r="I2230">
        <v>0.82462506173071404</v>
      </c>
      <c r="J2230">
        <v>6.9288922394695698</v>
      </c>
      <c r="K2230">
        <v>62.926601249045902</v>
      </c>
      <c r="L2230">
        <v>1.34204849067756</v>
      </c>
      <c r="M2230">
        <v>1.2460837005907699</v>
      </c>
      <c r="N2230">
        <v>85.023547586565499</v>
      </c>
      <c r="O2230">
        <v>1761.9304729125799</v>
      </c>
      <c r="P2230">
        <v>24.593995835680801</v>
      </c>
      <c r="Q2230">
        <v>16.9462935492299</v>
      </c>
      <c r="R2230">
        <v>33.4406877493008</v>
      </c>
      <c r="S2230">
        <v>178.93809903526</v>
      </c>
      <c r="T2230">
        <v>0</v>
      </c>
      <c r="U2230">
        <v>0</v>
      </c>
      <c r="V2230">
        <v>42.462760661387598</v>
      </c>
      <c r="W2230">
        <v>212.18295811514</v>
      </c>
    </row>
    <row r="2231" spans="1:23" x14ac:dyDescent="0.3">
      <c r="A2231" t="s">
        <v>386</v>
      </c>
      <c r="B2231" t="s">
        <v>47</v>
      </c>
      <c r="C2231" t="s">
        <v>26</v>
      </c>
      <c r="D2231" t="s">
        <v>340</v>
      </c>
      <c r="E2231" t="s">
        <v>194</v>
      </c>
      <c r="F2231">
        <v>20.570726000172399</v>
      </c>
      <c r="G2231">
        <v>20.013385808168302</v>
      </c>
      <c r="H2231">
        <v>7.6659498428178701</v>
      </c>
      <c r="I2231">
        <v>0.678149908239847</v>
      </c>
      <c r="J2231">
        <v>7.0961559744728797</v>
      </c>
      <c r="K2231">
        <v>65.885695281723898</v>
      </c>
      <c r="L2231">
        <v>0.95825611708860703</v>
      </c>
      <c r="M2231">
        <v>1.2753971194418801</v>
      </c>
      <c r="N2231">
        <v>97.138526045241306</v>
      </c>
      <c r="O2231">
        <v>2026.14976192374</v>
      </c>
      <c r="P2231">
        <v>23.8254959013796</v>
      </c>
      <c r="Q2231">
        <v>15.5509380078229</v>
      </c>
      <c r="R2231">
        <v>33.5069373261802</v>
      </c>
      <c r="S2231">
        <v>178.93809903526</v>
      </c>
      <c r="T2231">
        <v>0</v>
      </c>
      <c r="U2231">
        <v>0</v>
      </c>
      <c r="V2231">
        <v>50.0056917846468</v>
      </c>
      <c r="W2231">
        <v>240.81709384277099</v>
      </c>
    </row>
    <row r="2232" spans="1:23" x14ac:dyDescent="0.3">
      <c r="A2232" t="s">
        <v>386</v>
      </c>
      <c r="B2232" t="s">
        <v>47</v>
      </c>
      <c r="C2232" t="s">
        <v>26</v>
      </c>
      <c r="D2232" t="s">
        <v>340</v>
      </c>
      <c r="E2232" t="s">
        <v>196</v>
      </c>
      <c r="F2232">
        <v>21.1464205270062</v>
      </c>
      <c r="G2232">
        <v>20.5931776991848</v>
      </c>
      <c r="H2232">
        <v>5.5890488885702503</v>
      </c>
      <c r="I2232">
        <v>0.65250406353307</v>
      </c>
      <c r="J2232">
        <v>7.1925411410688103</v>
      </c>
      <c r="K2232">
        <v>66.900721229956304</v>
      </c>
      <c r="L2232">
        <v>0.972187746058083</v>
      </c>
      <c r="M2232">
        <v>1.2692068952630899</v>
      </c>
      <c r="N2232">
        <v>100.684281345836</v>
      </c>
      <c r="O2232">
        <v>2103.51757740109</v>
      </c>
      <c r="P2232">
        <v>23.552530703797501</v>
      </c>
      <c r="Q2232">
        <v>15.137854853600601</v>
      </c>
      <c r="R2232">
        <v>33.428317633802799</v>
      </c>
      <c r="S2232">
        <v>178.93809903526</v>
      </c>
      <c r="T2232">
        <v>0</v>
      </c>
      <c r="U2232">
        <v>0</v>
      </c>
      <c r="V2232">
        <v>49.393260350304097</v>
      </c>
      <c r="W2232">
        <v>248.60479634911599</v>
      </c>
    </row>
    <row r="2233" spans="1:23" x14ac:dyDescent="0.3">
      <c r="A2233" t="s">
        <v>386</v>
      </c>
      <c r="B2233" t="s">
        <v>47</v>
      </c>
      <c r="C2233" t="s">
        <v>26</v>
      </c>
      <c r="D2233" t="s">
        <v>340</v>
      </c>
      <c r="E2233" t="s">
        <v>198</v>
      </c>
      <c r="F2233">
        <v>20.476960967474199</v>
      </c>
      <c r="G2233">
        <v>19.888997047768001</v>
      </c>
      <c r="H2233">
        <v>12.065490931261399</v>
      </c>
      <c r="I2233">
        <v>0.81121948561094004</v>
      </c>
      <c r="J2233">
        <v>6.9304520351433903</v>
      </c>
      <c r="K2233">
        <v>68.110677357873897</v>
      </c>
      <c r="L2233">
        <v>1.23709107811245</v>
      </c>
      <c r="M2233">
        <v>1.2550163692540901</v>
      </c>
      <c r="N2233">
        <v>87.951110155587799</v>
      </c>
      <c r="O2233">
        <v>1818.3054555009901</v>
      </c>
      <c r="P2233">
        <v>25.346485261788199</v>
      </c>
      <c r="Q2233">
        <v>16.7819986413148</v>
      </c>
      <c r="R2233">
        <v>35.308530322799903</v>
      </c>
      <c r="S2233">
        <v>178.93809903526</v>
      </c>
      <c r="T2233">
        <v>0</v>
      </c>
      <c r="U2233">
        <v>0</v>
      </c>
      <c r="V2233">
        <v>49.555291604064202</v>
      </c>
      <c r="W2233">
        <v>229.03267711261401</v>
      </c>
    </row>
    <row r="2234" spans="1:23" x14ac:dyDescent="0.3">
      <c r="A2234" t="s">
        <v>386</v>
      </c>
      <c r="B2234" t="s">
        <v>47</v>
      </c>
      <c r="C2234" t="s">
        <v>26</v>
      </c>
      <c r="D2234" t="s">
        <v>341</v>
      </c>
      <c r="E2234" t="s">
        <v>199</v>
      </c>
      <c r="F2234">
        <v>19.191292575218998</v>
      </c>
      <c r="G2234">
        <v>18.431650360957899</v>
      </c>
      <c r="H2234">
        <v>13.3713408340162</v>
      </c>
      <c r="I2234">
        <v>0.85900386978662802</v>
      </c>
      <c r="J2234">
        <v>5.7587708272026896</v>
      </c>
      <c r="K2234">
        <v>61.460274611179003</v>
      </c>
      <c r="L2234">
        <v>1.4656769718465401</v>
      </c>
      <c r="M2234">
        <v>0.84868489202625097</v>
      </c>
      <c r="N2234">
        <v>79.505119851850196</v>
      </c>
      <c r="O2234">
        <v>1729.02923736311</v>
      </c>
      <c r="P2234">
        <v>24.977027545173598</v>
      </c>
      <c r="Q2234">
        <v>17.133028503451001</v>
      </c>
      <c r="R2234">
        <v>34.058677102887302</v>
      </c>
      <c r="S2234">
        <v>370.76060560596898</v>
      </c>
      <c r="T2234">
        <v>0</v>
      </c>
      <c r="U2234">
        <v>0</v>
      </c>
      <c r="V2234">
        <v>36.647849240564</v>
      </c>
      <c r="W2234">
        <v>211.25413281140999</v>
      </c>
    </row>
    <row r="2235" spans="1:23" x14ac:dyDescent="0.3">
      <c r="A2235" t="s">
        <v>386</v>
      </c>
      <c r="B2235" t="s">
        <v>47</v>
      </c>
      <c r="C2235" t="s">
        <v>26</v>
      </c>
      <c r="D2235" t="s">
        <v>341</v>
      </c>
      <c r="E2235" t="s">
        <v>203</v>
      </c>
      <c r="F2235">
        <v>20.509923499177301</v>
      </c>
      <c r="G2235">
        <v>19.766976678288898</v>
      </c>
      <c r="H2235">
        <v>7.6212562733875204</v>
      </c>
      <c r="I2235">
        <v>0.72864690595123605</v>
      </c>
      <c r="J2235">
        <v>6.3962423287605601</v>
      </c>
      <c r="K2235">
        <v>63.968271133652799</v>
      </c>
      <c r="L2235">
        <v>0.89996910568919197</v>
      </c>
      <c r="M2235">
        <v>0.78290988536950001</v>
      </c>
      <c r="N2235">
        <v>92.398743150924901</v>
      </c>
      <c r="O2235">
        <v>2029.31542525535</v>
      </c>
      <c r="P2235">
        <v>24.1511396817967</v>
      </c>
      <c r="Q2235">
        <v>15.713943735032499</v>
      </c>
      <c r="R2235">
        <v>34.019645649536997</v>
      </c>
      <c r="S2235">
        <v>370.76060560596898</v>
      </c>
      <c r="T2235">
        <v>0</v>
      </c>
      <c r="U2235">
        <v>0</v>
      </c>
      <c r="V2235">
        <v>40.222324664297098</v>
      </c>
      <c r="W2235">
        <v>241.17638365026599</v>
      </c>
    </row>
    <row r="2236" spans="1:23" x14ac:dyDescent="0.3">
      <c r="A2236" t="s">
        <v>386</v>
      </c>
      <c r="B2236" t="s">
        <v>47</v>
      </c>
      <c r="C2236" t="s">
        <v>26</v>
      </c>
      <c r="D2236" t="s">
        <v>341</v>
      </c>
      <c r="E2236" t="s">
        <v>207</v>
      </c>
      <c r="F2236">
        <v>20.9243949902989</v>
      </c>
      <c r="G2236">
        <v>20.187062356252</v>
      </c>
      <c r="H2236">
        <v>5.4307093648029898</v>
      </c>
      <c r="I2236">
        <v>0.68945859238804497</v>
      </c>
      <c r="J2236">
        <v>6.5666250520727001</v>
      </c>
      <c r="K2236">
        <v>63.749669553832099</v>
      </c>
      <c r="L2236">
        <v>0.91635056773911605</v>
      </c>
      <c r="M2236">
        <v>0.76397037188397698</v>
      </c>
      <c r="N2236">
        <v>95.784002542775994</v>
      </c>
      <c r="O2236">
        <v>2109.4550557100401</v>
      </c>
      <c r="P2236">
        <v>23.407287925753302</v>
      </c>
      <c r="Q2236">
        <v>15.043012900445399</v>
      </c>
      <c r="R2236">
        <v>33.222005584142302</v>
      </c>
      <c r="S2236">
        <v>370.76060560596898</v>
      </c>
      <c r="T2236">
        <v>0</v>
      </c>
      <c r="U2236">
        <v>0</v>
      </c>
      <c r="V2236">
        <v>41.287858268285802</v>
      </c>
      <c r="W2236">
        <v>246.22015156253599</v>
      </c>
    </row>
    <row r="2237" spans="1:23" x14ac:dyDescent="0.3">
      <c r="A2237" t="s">
        <v>386</v>
      </c>
      <c r="B2237" t="s">
        <v>47</v>
      </c>
      <c r="C2237" t="s">
        <v>26</v>
      </c>
      <c r="D2237" t="s">
        <v>341</v>
      </c>
      <c r="E2237" t="s">
        <v>209</v>
      </c>
      <c r="F2237">
        <v>19.914253163064</v>
      </c>
      <c r="G2237">
        <v>19.155609970530701</v>
      </c>
      <c r="H2237">
        <v>11.899466612745501</v>
      </c>
      <c r="I2237">
        <v>0.83266509219671803</v>
      </c>
      <c r="J2237">
        <v>5.9723691962569898</v>
      </c>
      <c r="K2237">
        <v>63.922943061584</v>
      </c>
      <c r="L2237">
        <v>1.30694343901175</v>
      </c>
      <c r="M2237">
        <v>0.82385479065838096</v>
      </c>
      <c r="N2237">
        <v>83.9673545152896</v>
      </c>
      <c r="O2237">
        <v>1829.3619284547001</v>
      </c>
      <c r="P2237">
        <v>25.1360534486364</v>
      </c>
      <c r="Q2237">
        <v>16.794253812815398</v>
      </c>
      <c r="R2237">
        <v>34.835695631561002</v>
      </c>
      <c r="S2237">
        <v>370.76060560596898</v>
      </c>
      <c r="T2237">
        <v>0</v>
      </c>
      <c r="U2237">
        <v>0</v>
      </c>
      <c r="V2237">
        <v>44.609700448754801</v>
      </c>
      <c r="W2237">
        <v>225.32721704665499</v>
      </c>
    </row>
    <row r="2238" spans="1:23" x14ac:dyDescent="0.3">
      <c r="A2238" t="s">
        <v>386</v>
      </c>
      <c r="B2238" t="s">
        <v>47</v>
      </c>
      <c r="C2238" t="s">
        <v>26</v>
      </c>
      <c r="D2238" t="s">
        <v>342</v>
      </c>
      <c r="E2238" t="s">
        <v>249</v>
      </c>
      <c r="F2238">
        <v>18.5954805336203</v>
      </c>
      <c r="G2238">
        <v>18.054641999382099</v>
      </c>
      <c r="H2238">
        <v>13.586971745063</v>
      </c>
      <c r="I2238">
        <v>0.89221796712535195</v>
      </c>
      <c r="J2238">
        <v>5.37658575409655</v>
      </c>
      <c r="K2238">
        <v>60.367972780337603</v>
      </c>
      <c r="L2238">
        <v>1.46938441237942</v>
      </c>
      <c r="M2238">
        <v>0.78162884565719903</v>
      </c>
      <c r="N2238">
        <v>74.173383176616397</v>
      </c>
      <c r="O2238">
        <v>1697.1414519509799</v>
      </c>
      <c r="P2238">
        <v>25.2028359076998</v>
      </c>
      <c r="Q2238">
        <v>17.2811576906204</v>
      </c>
      <c r="R2238">
        <v>34.384368233055397</v>
      </c>
      <c r="S2238">
        <v>153.85637183526799</v>
      </c>
      <c r="T2238">
        <v>0</v>
      </c>
      <c r="U2238">
        <v>0</v>
      </c>
      <c r="V2238">
        <v>40.795792457032199</v>
      </c>
      <c r="W2238">
        <v>207.50671872793001</v>
      </c>
    </row>
    <row r="2239" spans="1:23" x14ac:dyDescent="0.3">
      <c r="A2239" t="s">
        <v>386</v>
      </c>
      <c r="B2239" t="s">
        <v>47</v>
      </c>
      <c r="C2239" t="s">
        <v>26</v>
      </c>
      <c r="D2239" t="s">
        <v>342</v>
      </c>
      <c r="E2239" t="s">
        <v>259</v>
      </c>
      <c r="F2239">
        <v>20.114647440696501</v>
      </c>
      <c r="G2239">
        <v>19.5881844883579</v>
      </c>
      <c r="H2239">
        <v>8.3005103912571592</v>
      </c>
      <c r="I2239">
        <v>0.78049987799533704</v>
      </c>
      <c r="J2239">
        <v>5.9205040298033502</v>
      </c>
      <c r="K2239">
        <v>64.283575610476106</v>
      </c>
      <c r="L2239">
        <v>0.90798872287846799</v>
      </c>
      <c r="M2239">
        <v>0.70710361304825697</v>
      </c>
      <c r="N2239">
        <v>85.680521589821794</v>
      </c>
      <c r="O2239">
        <v>1978.9746874427401</v>
      </c>
      <c r="P2239">
        <v>24.764446957351399</v>
      </c>
      <c r="Q2239">
        <v>15.9541455983218</v>
      </c>
      <c r="R2239">
        <v>35.0829382740339</v>
      </c>
      <c r="S2239">
        <v>153.85637183526799</v>
      </c>
      <c r="T2239">
        <v>0</v>
      </c>
      <c r="U2239">
        <v>0</v>
      </c>
      <c r="V2239">
        <v>50.077233340241797</v>
      </c>
      <c r="W2239">
        <v>239.95741185572899</v>
      </c>
    </row>
    <row r="2240" spans="1:23" x14ac:dyDescent="0.3">
      <c r="A2240" t="s">
        <v>386</v>
      </c>
      <c r="B2240" t="s">
        <v>47</v>
      </c>
      <c r="C2240" t="s">
        <v>26</v>
      </c>
      <c r="D2240" t="s">
        <v>342</v>
      </c>
      <c r="E2240" t="s">
        <v>260</v>
      </c>
      <c r="F2240">
        <v>20.861362061670601</v>
      </c>
      <c r="G2240">
        <v>20.334573024460099</v>
      </c>
      <c r="H2240">
        <v>5.80847255478918</v>
      </c>
      <c r="I2240">
        <v>0.74682036903771998</v>
      </c>
      <c r="J2240">
        <v>6.2509024135805502</v>
      </c>
      <c r="K2240">
        <v>64.687319459397102</v>
      </c>
      <c r="L2240">
        <v>0.92359962603971901</v>
      </c>
      <c r="M2240">
        <v>0.70043818815743497</v>
      </c>
      <c r="N2240">
        <v>91.461466861825102</v>
      </c>
      <c r="O2240">
        <v>2122.21210268101</v>
      </c>
      <c r="P2240">
        <v>24.205180341910101</v>
      </c>
      <c r="Q2240">
        <v>15.424977442764</v>
      </c>
      <c r="R2240">
        <v>34.519081471884803</v>
      </c>
      <c r="S2240">
        <v>153.85637183526799</v>
      </c>
      <c r="T2240">
        <v>0</v>
      </c>
      <c r="U2240">
        <v>0</v>
      </c>
      <c r="V2240">
        <v>46.708211506833003</v>
      </c>
      <c r="W2240">
        <v>249.50644315375999</v>
      </c>
    </row>
    <row r="2241" spans="1:23" x14ac:dyDescent="0.3">
      <c r="A2241" t="s">
        <v>386</v>
      </c>
      <c r="B2241" t="s">
        <v>47</v>
      </c>
      <c r="C2241" t="s">
        <v>26</v>
      </c>
      <c r="D2241" t="s">
        <v>342</v>
      </c>
      <c r="E2241" t="s">
        <v>265</v>
      </c>
      <c r="F2241">
        <v>19.646983505653299</v>
      </c>
      <c r="G2241">
        <v>19.100710867834799</v>
      </c>
      <c r="H2241">
        <v>12.044142405930501</v>
      </c>
      <c r="I2241">
        <v>0.87813020040739398</v>
      </c>
      <c r="J2241">
        <v>5.7039915312592404</v>
      </c>
      <c r="K2241">
        <v>63.764178567788001</v>
      </c>
      <c r="L2241">
        <v>1.3129042696901401</v>
      </c>
      <c r="M2241">
        <v>0.76982916318538797</v>
      </c>
      <c r="N2241">
        <v>80.234817854597594</v>
      </c>
      <c r="O2241">
        <v>1841.4324643303</v>
      </c>
      <c r="P2241">
        <v>25.636770824009499</v>
      </c>
      <c r="Q2241">
        <v>17.087481507165599</v>
      </c>
      <c r="R2241">
        <v>35.589242823979902</v>
      </c>
      <c r="S2241">
        <v>153.85637183526799</v>
      </c>
      <c r="T2241">
        <v>0</v>
      </c>
      <c r="U2241">
        <v>0</v>
      </c>
      <c r="V2241">
        <v>47.508484935762802</v>
      </c>
      <c r="W2241">
        <v>225.957503713786</v>
      </c>
    </row>
    <row r="2242" spans="1:23" x14ac:dyDescent="0.3">
      <c r="A2242" t="s">
        <v>386</v>
      </c>
      <c r="B2242" t="s">
        <v>47</v>
      </c>
      <c r="C2242" t="s">
        <v>26</v>
      </c>
      <c r="D2242" t="s">
        <v>343</v>
      </c>
      <c r="E2242" t="s">
        <v>266</v>
      </c>
      <c r="F2242">
        <v>19.819304668973601</v>
      </c>
      <c r="G2242">
        <v>19.383029385436899</v>
      </c>
      <c r="H2242">
        <v>9.1026612379341891</v>
      </c>
      <c r="I2242">
        <v>0.76576451978093796</v>
      </c>
      <c r="J2242">
        <v>4.81822084854557</v>
      </c>
      <c r="K2242">
        <v>56.912295943112902</v>
      </c>
      <c r="L2242">
        <v>0.90829628687183905</v>
      </c>
      <c r="M2242">
        <v>0.62185398445776396</v>
      </c>
      <c r="N2242">
        <v>68.729717004375004</v>
      </c>
      <c r="O2242">
        <v>1660.3582189190499</v>
      </c>
      <c r="P2242">
        <v>22.968875930365598</v>
      </c>
      <c r="Q2242">
        <v>15.2735674456114</v>
      </c>
      <c r="R2242">
        <v>31.948501375291801</v>
      </c>
      <c r="S2242">
        <v>98.437502035502703</v>
      </c>
      <c r="T2242">
        <v>0</v>
      </c>
      <c r="U2242">
        <v>0</v>
      </c>
      <c r="V2242">
        <v>40.694643954542798</v>
      </c>
      <c r="W2242">
        <v>213.227517707613</v>
      </c>
    </row>
    <row r="2243" spans="1:23" x14ac:dyDescent="0.3">
      <c r="A2243" t="s">
        <v>386</v>
      </c>
      <c r="B2243" t="s">
        <v>47</v>
      </c>
      <c r="C2243" t="s">
        <v>26</v>
      </c>
      <c r="D2243" t="s">
        <v>343</v>
      </c>
      <c r="E2243" t="s">
        <v>267</v>
      </c>
      <c r="F2243">
        <v>20.922218007833798</v>
      </c>
      <c r="G2243">
        <v>20.4766456054376</v>
      </c>
      <c r="H2243">
        <v>6.3222905872624198</v>
      </c>
      <c r="I2243">
        <v>0.73706938449912596</v>
      </c>
      <c r="J2243">
        <v>5.4218397667302396</v>
      </c>
      <c r="K2243">
        <v>61.533860379994998</v>
      </c>
      <c r="L2243">
        <v>0.57430026570150405</v>
      </c>
      <c r="M2243">
        <v>0.58997882798256596</v>
      </c>
      <c r="N2243">
        <v>79.9903857235728</v>
      </c>
      <c r="O2243">
        <v>1946.4806681254199</v>
      </c>
      <c r="P2243">
        <v>23.562813075537399</v>
      </c>
      <c r="Q2243">
        <v>14.9437540058392</v>
      </c>
      <c r="R2243">
        <v>33.682118121284198</v>
      </c>
      <c r="S2243">
        <v>98.437502035502703</v>
      </c>
      <c r="T2243">
        <v>0</v>
      </c>
      <c r="U2243">
        <v>0</v>
      </c>
      <c r="V2243">
        <v>49.949871916297703</v>
      </c>
      <c r="W2243">
        <v>246.255766156557</v>
      </c>
    </row>
    <row r="2244" spans="1:23" x14ac:dyDescent="0.3">
      <c r="A2244" t="s">
        <v>386</v>
      </c>
      <c r="B2244" t="s">
        <v>47</v>
      </c>
      <c r="C2244" t="s">
        <v>26</v>
      </c>
      <c r="D2244" t="s">
        <v>343</v>
      </c>
      <c r="E2244" t="s">
        <v>268</v>
      </c>
      <c r="F2244">
        <v>21.450703321728898</v>
      </c>
      <c r="G2244">
        <v>20.999284293016501</v>
      </c>
      <c r="H2244">
        <v>4.7718030939204699</v>
      </c>
      <c r="I2244">
        <v>0.723992935040081</v>
      </c>
      <c r="J2244">
        <v>5.7544071032619701</v>
      </c>
      <c r="K2244">
        <v>62.017396340054198</v>
      </c>
      <c r="L2244">
        <v>0.59341744752349102</v>
      </c>
      <c r="M2244">
        <v>0.59188210047795398</v>
      </c>
      <c r="N2244">
        <v>85.531044550937807</v>
      </c>
      <c r="O2244">
        <v>2090.6730818187302</v>
      </c>
      <c r="P2244">
        <v>23.372011706197299</v>
      </c>
      <c r="Q2244">
        <v>14.764072722018</v>
      </c>
      <c r="R2244">
        <v>33.494782441355099</v>
      </c>
      <c r="S2244">
        <v>98.437502035502703</v>
      </c>
      <c r="T2244">
        <v>0</v>
      </c>
      <c r="U2244">
        <v>0</v>
      </c>
      <c r="V2244">
        <v>46.513698925257401</v>
      </c>
      <c r="W2244">
        <v>255.51538965000699</v>
      </c>
    </row>
    <row r="2245" spans="1:23" x14ac:dyDescent="0.3">
      <c r="A2245" t="s">
        <v>386</v>
      </c>
      <c r="B2245" t="s">
        <v>47</v>
      </c>
      <c r="C2245" t="s">
        <v>26</v>
      </c>
      <c r="D2245" t="s">
        <v>343</v>
      </c>
      <c r="E2245" t="s">
        <v>270</v>
      </c>
      <c r="F2245">
        <v>20.5951488149068</v>
      </c>
      <c r="G2245">
        <v>20.146112194497999</v>
      </c>
      <c r="H2245">
        <v>8.4187688738234403</v>
      </c>
      <c r="I2245">
        <v>0.77915308016853502</v>
      </c>
      <c r="J2245">
        <v>5.14726971887836</v>
      </c>
      <c r="K2245">
        <v>60.2725285731062</v>
      </c>
      <c r="L2245">
        <v>0.81701539782561405</v>
      </c>
      <c r="M2245">
        <v>0.61636149877387103</v>
      </c>
      <c r="N2245">
        <v>74.565369857353801</v>
      </c>
      <c r="O2245">
        <v>1805.22114776787</v>
      </c>
      <c r="P2245">
        <v>23.735280935339901</v>
      </c>
      <c r="Q2245">
        <v>15.4059080798915</v>
      </c>
      <c r="R2245">
        <v>33.480142639508202</v>
      </c>
      <c r="S2245">
        <v>98.437502035502703</v>
      </c>
      <c r="T2245">
        <v>0</v>
      </c>
      <c r="U2245">
        <v>0</v>
      </c>
      <c r="V2245">
        <v>47.463029722766599</v>
      </c>
      <c r="W2245">
        <v>232.15980884242501</v>
      </c>
    </row>
    <row r="2246" spans="1:23" x14ac:dyDescent="0.3">
      <c r="A2246" t="s">
        <v>386</v>
      </c>
      <c r="B2246" t="s">
        <v>47</v>
      </c>
      <c r="C2246" t="s">
        <v>26</v>
      </c>
      <c r="D2246" t="s">
        <v>344</v>
      </c>
      <c r="E2246" t="s">
        <v>273</v>
      </c>
      <c r="F2246">
        <v>20.3105997847582</v>
      </c>
      <c r="G2246">
        <v>19.874573284034302</v>
      </c>
      <c r="H2246">
        <v>9.6888722064227704</v>
      </c>
      <c r="I2246">
        <v>0.80614067293431702</v>
      </c>
      <c r="J2246">
        <v>4.8430822271064402</v>
      </c>
      <c r="K2246">
        <v>58.932354698561397</v>
      </c>
      <c r="L2246">
        <v>0.87567037402069503</v>
      </c>
      <c r="M2246">
        <v>0.59372790571939504</v>
      </c>
      <c r="N2246">
        <v>69.454087884307796</v>
      </c>
      <c r="O2246">
        <v>1737.3334343440399</v>
      </c>
      <c r="P2246">
        <v>23.406896959948</v>
      </c>
      <c r="Q2246">
        <v>15.2463719431145</v>
      </c>
      <c r="R2246">
        <v>32.944930453609501</v>
      </c>
      <c r="S2246">
        <v>86.792920037357604</v>
      </c>
      <c r="T2246">
        <v>0</v>
      </c>
      <c r="U2246">
        <v>0</v>
      </c>
      <c r="V2246">
        <v>52.155123867444203</v>
      </c>
      <c r="W2246">
        <v>221.443389543417</v>
      </c>
    </row>
    <row r="2247" spans="1:23" x14ac:dyDescent="0.3">
      <c r="A2247" t="s">
        <v>386</v>
      </c>
      <c r="B2247" t="s">
        <v>47</v>
      </c>
      <c r="C2247" t="s">
        <v>26</v>
      </c>
      <c r="D2247" t="s">
        <v>344</v>
      </c>
      <c r="E2247" t="s">
        <v>275</v>
      </c>
      <c r="F2247">
        <v>19.483203784151499</v>
      </c>
      <c r="G2247">
        <v>19.0684017823719</v>
      </c>
      <c r="H2247">
        <v>6.3624660669211899</v>
      </c>
      <c r="I2247">
        <v>0.71522636653529004</v>
      </c>
      <c r="J2247">
        <v>4.94550337894026</v>
      </c>
      <c r="K2247">
        <v>57.061585876020999</v>
      </c>
      <c r="L2247">
        <v>0.55719546942724296</v>
      </c>
      <c r="M2247">
        <v>0.51366282515065098</v>
      </c>
      <c r="N2247">
        <v>73.051336965687895</v>
      </c>
      <c r="O2247">
        <v>1842.1121025208099</v>
      </c>
      <c r="P2247">
        <v>22.231575429345899</v>
      </c>
      <c r="Q2247">
        <v>14.1498027978945</v>
      </c>
      <c r="R2247">
        <v>31.724284211988699</v>
      </c>
      <c r="S2247">
        <v>86.792920037357604</v>
      </c>
      <c r="T2247">
        <v>0</v>
      </c>
      <c r="U2247">
        <v>0</v>
      </c>
      <c r="V2247">
        <v>51.993447413642201</v>
      </c>
      <c r="W2247">
        <v>228.02171641462999</v>
      </c>
    </row>
    <row r="2248" spans="1:23" x14ac:dyDescent="0.3">
      <c r="A2248" t="s">
        <v>386</v>
      </c>
      <c r="B2248" t="s">
        <v>47</v>
      </c>
      <c r="C2248" t="s">
        <v>26</v>
      </c>
      <c r="D2248" t="s">
        <v>344</v>
      </c>
      <c r="E2248" t="s">
        <v>276</v>
      </c>
      <c r="F2248">
        <v>21.101579534723399</v>
      </c>
      <c r="G2248">
        <v>20.660238522450602</v>
      </c>
      <c r="H2248">
        <v>5.1381673665347103</v>
      </c>
      <c r="I2248">
        <v>0.74271809042667802</v>
      </c>
      <c r="J2248">
        <v>5.6331356525841203</v>
      </c>
      <c r="K2248">
        <v>60.803881466545903</v>
      </c>
      <c r="L2248">
        <v>0.58775072748912305</v>
      </c>
      <c r="M2248">
        <v>0.54044928589868302</v>
      </c>
      <c r="N2248">
        <v>84.022415474592705</v>
      </c>
      <c r="O2248">
        <v>2131.4660941269099</v>
      </c>
      <c r="P2248">
        <v>22.994599759629299</v>
      </c>
      <c r="Q2248">
        <v>14.4794660484089</v>
      </c>
      <c r="R2248">
        <v>33.013306241157103</v>
      </c>
      <c r="S2248">
        <v>86.792920037357604</v>
      </c>
      <c r="T2248">
        <v>0</v>
      </c>
      <c r="U2248">
        <v>0</v>
      </c>
      <c r="V2248">
        <v>52.374873223926599</v>
      </c>
      <c r="W2248">
        <v>252.10677556535001</v>
      </c>
    </row>
    <row r="2249" spans="1:23" x14ac:dyDescent="0.3">
      <c r="A2249" t="s">
        <v>386</v>
      </c>
      <c r="B2249" t="s">
        <v>47</v>
      </c>
      <c r="C2249" t="s">
        <v>26</v>
      </c>
      <c r="D2249" t="s">
        <v>344</v>
      </c>
      <c r="E2249" t="s">
        <v>278</v>
      </c>
      <c r="F2249">
        <v>20.2751725018183</v>
      </c>
      <c r="G2249">
        <v>19.840550053765099</v>
      </c>
      <c r="H2249">
        <v>7.8164272927643399</v>
      </c>
      <c r="I2249">
        <v>0.81166758880763301</v>
      </c>
      <c r="J2249">
        <v>4.7406291779236396</v>
      </c>
      <c r="K2249">
        <v>60.998958103254303</v>
      </c>
      <c r="L2249">
        <v>0.78908712906573997</v>
      </c>
      <c r="M2249">
        <v>0.55876755786432497</v>
      </c>
      <c r="N2249">
        <v>68.757028153767394</v>
      </c>
      <c r="O2249">
        <v>1712.87108445588</v>
      </c>
      <c r="P2249">
        <v>23.814913887754301</v>
      </c>
      <c r="Q2249">
        <v>15.0618636202814</v>
      </c>
      <c r="R2249">
        <v>34.071864823239601</v>
      </c>
      <c r="S2249">
        <v>86.792920037357604</v>
      </c>
      <c r="T2249">
        <v>0</v>
      </c>
      <c r="U2249">
        <v>0</v>
      </c>
      <c r="V2249">
        <v>41.879365832740902</v>
      </c>
      <c r="W2249">
        <v>229.24255892245401</v>
      </c>
    </row>
    <row r="2250" spans="1:23" x14ac:dyDescent="0.3">
      <c r="A2250" t="s">
        <v>386</v>
      </c>
      <c r="B2250" t="s">
        <v>47</v>
      </c>
      <c r="C2250" t="s">
        <v>26</v>
      </c>
      <c r="D2250" t="s">
        <v>345</v>
      </c>
      <c r="E2250" t="s">
        <v>279</v>
      </c>
      <c r="F2250">
        <v>19.6271273871197</v>
      </c>
      <c r="G2250">
        <v>19.221873804086599</v>
      </c>
      <c r="H2250">
        <v>9.4822867472349905</v>
      </c>
      <c r="I2250">
        <v>0.80387409210191096</v>
      </c>
      <c r="J2250">
        <v>4.2768402530497198</v>
      </c>
      <c r="K2250">
        <v>55.671745204632302</v>
      </c>
      <c r="L2250">
        <v>0.87590500999033505</v>
      </c>
      <c r="M2250">
        <v>0.54791827007419203</v>
      </c>
      <c r="N2250">
        <v>61.260882028956303</v>
      </c>
      <c r="O2250">
        <v>1564.9203564555</v>
      </c>
      <c r="P2250">
        <v>22.582973662152</v>
      </c>
      <c r="Q2250">
        <v>14.879378754825501</v>
      </c>
      <c r="R2250">
        <v>31.578949826687001</v>
      </c>
      <c r="S2250">
        <v>72.475421540746794</v>
      </c>
      <c r="T2250">
        <v>0</v>
      </c>
      <c r="U2250">
        <v>0</v>
      </c>
      <c r="V2250">
        <v>49.492238386855099</v>
      </c>
      <c r="W2250">
        <v>212.60565421272099</v>
      </c>
    </row>
    <row r="2251" spans="1:23" x14ac:dyDescent="0.3">
      <c r="A2251" t="s">
        <v>386</v>
      </c>
      <c r="B2251" t="s">
        <v>47</v>
      </c>
      <c r="C2251" t="s">
        <v>26</v>
      </c>
      <c r="D2251" t="s">
        <v>345</v>
      </c>
      <c r="E2251" t="s">
        <v>280</v>
      </c>
      <c r="F2251">
        <v>21.192668200092399</v>
      </c>
      <c r="G2251">
        <v>20.768805605821999</v>
      </c>
      <c r="H2251">
        <v>6.2510101943945804</v>
      </c>
      <c r="I2251">
        <v>0.80266862462462696</v>
      </c>
      <c r="J2251">
        <v>4.9528566858622902</v>
      </c>
      <c r="K2251">
        <v>61.427695157650597</v>
      </c>
      <c r="L2251">
        <v>0.56053439745645905</v>
      </c>
      <c r="M2251">
        <v>0.51779600789728897</v>
      </c>
      <c r="N2251">
        <v>73.684854294088893</v>
      </c>
      <c r="O2251">
        <v>1900.6293244133699</v>
      </c>
      <c r="P2251">
        <v>23.522390658926501</v>
      </c>
      <c r="Q2251">
        <v>14.7361206119398</v>
      </c>
      <c r="R2251">
        <v>33.843177137327899</v>
      </c>
      <c r="S2251">
        <v>72.475421540746794</v>
      </c>
      <c r="T2251">
        <v>0</v>
      </c>
      <c r="U2251">
        <v>0</v>
      </c>
      <c r="V2251">
        <v>50.6445559580715</v>
      </c>
      <c r="W2251">
        <v>251.60875595971899</v>
      </c>
    </row>
    <row r="2252" spans="1:23" x14ac:dyDescent="0.3">
      <c r="A2252" t="s">
        <v>386</v>
      </c>
      <c r="B2252" t="s">
        <v>47</v>
      </c>
      <c r="C2252" t="s">
        <v>26</v>
      </c>
      <c r="D2252" t="s">
        <v>345</v>
      </c>
      <c r="E2252" t="s">
        <v>282</v>
      </c>
      <c r="F2252">
        <v>21.832833096916701</v>
      </c>
      <c r="G2252">
        <v>21.400543983220199</v>
      </c>
      <c r="H2252">
        <v>5.7701092412411104</v>
      </c>
      <c r="I2252">
        <v>0.78310637640278802</v>
      </c>
      <c r="J2252">
        <v>5.4389465146090501</v>
      </c>
      <c r="K2252">
        <v>61.195018717596398</v>
      </c>
      <c r="L2252">
        <v>0.58685478035196303</v>
      </c>
      <c r="M2252">
        <v>0.51950314500598604</v>
      </c>
      <c r="N2252">
        <v>81.661431500796397</v>
      </c>
      <c r="O2252">
        <v>2125.6777736255099</v>
      </c>
      <c r="P2252">
        <v>23.1552384886986</v>
      </c>
      <c r="Q2252">
        <v>14.603901150107101</v>
      </c>
      <c r="R2252">
        <v>33.212485774888002</v>
      </c>
      <c r="S2252">
        <v>72.475421540746794</v>
      </c>
      <c r="T2252">
        <v>0</v>
      </c>
      <c r="U2252">
        <v>0</v>
      </c>
      <c r="V2252">
        <v>61.3675208625666</v>
      </c>
      <c r="W2252">
        <v>262.14733643920101</v>
      </c>
    </row>
    <row r="2253" spans="1:23" x14ac:dyDescent="0.3">
      <c r="A2253" t="s">
        <v>386</v>
      </c>
      <c r="B2253" t="s">
        <v>47</v>
      </c>
      <c r="C2253" t="s">
        <v>26</v>
      </c>
      <c r="D2253" t="s">
        <v>345</v>
      </c>
      <c r="E2253" t="s">
        <v>284</v>
      </c>
      <c r="F2253">
        <v>20.591652322865698</v>
      </c>
      <c r="G2253">
        <v>20.1697176236469</v>
      </c>
      <c r="H2253">
        <v>9.2772014341167903</v>
      </c>
      <c r="I2253">
        <v>0.82369041508706098</v>
      </c>
      <c r="J2253">
        <v>4.6850470599993699</v>
      </c>
      <c r="K2253">
        <v>58.997469017817998</v>
      </c>
      <c r="L2253">
        <v>0.79114421454027295</v>
      </c>
      <c r="M2253">
        <v>0.54302052562498404</v>
      </c>
      <c r="N2253">
        <v>68.369929721598595</v>
      </c>
      <c r="O2253">
        <v>1755.54943885699</v>
      </c>
      <c r="P2253">
        <v>23.351214299470101</v>
      </c>
      <c r="Q2253">
        <v>15.0663696892101</v>
      </c>
      <c r="R2253">
        <v>33.0484390476363</v>
      </c>
      <c r="S2253">
        <v>72.475421540746794</v>
      </c>
      <c r="T2253">
        <v>0</v>
      </c>
      <c r="U2253">
        <v>0</v>
      </c>
      <c r="V2253">
        <v>62.362592598094203</v>
      </c>
      <c r="W2253">
        <v>233.83201212440099</v>
      </c>
    </row>
    <row r="2254" spans="1:23" x14ac:dyDescent="0.3">
      <c r="A2254" t="s">
        <v>386</v>
      </c>
      <c r="B2254" t="s">
        <v>47</v>
      </c>
      <c r="C2254" t="s">
        <v>26</v>
      </c>
      <c r="D2254" t="s">
        <v>346</v>
      </c>
      <c r="E2254" t="s">
        <v>285</v>
      </c>
      <c r="F2254">
        <v>28.162083311827899</v>
      </c>
      <c r="G2254">
        <v>27.743472230058401</v>
      </c>
      <c r="H2254">
        <v>7.0343875804723197</v>
      </c>
      <c r="I2254">
        <v>0.85738285314568097</v>
      </c>
      <c r="J2254">
        <v>4.3378397707402296</v>
      </c>
      <c r="K2254">
        <v>58.168974233922299</v>
      </c>
      <c r="L2254">
        <v>1.83039279201979</v>
      </c>
      <c r="M2254">
        <v>0.63026822840540397</v>
      </c>
      <c r="N2254">
        <v>60.843285031397002</v>
      </c>
      <c r="O2254">
        <v>1560.76767276699</v>
      </c>
      <c r="P2254">
        <v>21.0026712247601</v>
      </c>
      <c r="Q2254">
        <v>13.8371514468696</v>
      </c>
      <c r="R2254">
        <v>29.401491005586799</v>
      </c>
      <c r="S2254">
        <v>72.475421540746794</v>
      </c>
      <c r="T2254">
        <v>0</v>
      </c>
      <c r="U2254">
        <v>0</v>
      </c>
      <c r="V2254">
        <v>54.196436866738303</v>
      </c>
      <c r="W2254">
        <v>204.98495544548501</v>
      </c>
    </row>
    <row r="2255" spans="1:23" x14ac:dyDescent="0.3">
      <c r="A2255" t="s">
        <v>386</v>
      </c>
      <c r="B2255" t="s">
        <v>47</v>
      </c>
      <c r="C2255" t="s">
        <v>26</v>
      </c>
      <c r="D2255" t="s">
        <v>346</v>
      </c>
      <c r="E2255" t="s">
        <v>286</v>
      </c>
      <c r="F2255">
        <v>24.286814625374401</v>
      </c>
      <c r="G2255">
        <v>23.889754385538001</v>
      </c>
      <c r="H2255">
        <v>5.9946676549006996</v>
      </c>
      <c r="I2255">
        <v>0.73311086731997099</v>
      </c>
      <c r="J2255">
        <v>4.7443124246927804</v>
      </c>
      <c r="K2255">
        <v>54.8648642466298</v>
      </c>
      <c r="L2255">
        <v>1.1450310384524001</v>
      </c>
      <c r="M2255">
        <v>0.52577176916292201</v>
      </c>
      <c r="N2255">
        <v>69.728962549272893</v>
      </c>
      <c r="O2255">
        <v>1815.6363739124299</v>
      </c>
      <c r="P2255">
        <v>20.5180397100203</v>
      </c>
      <c r="Q2255">
        <v>13.411353986315801</v>
      </c>
      <c r="R2255">
        <v>28.870944985906899</v>
      </c>
      <c r="S2255">
        <v>72.475421540746794</v>
      </c>
      <c r="T2255">
        <v>0</v>
      </c>
      <c r="U2255">
        <v>0</v>
      </c>
      <c r="V2255">
        <v>64.137357340827407</v>
      </c>
      <c r="W2255">
        <v>220.77038619637199</v>
      </c>
    </row>
    <row r="2256" spans="1:23" x14ac:dyDescent="0.3">
      <c r="A2256" t="s">
        <v>386</v>
      </c>
      <c r="B2256" t="s">
        <v>47</v>
      </c>
      <c r="C2256" t="s">
        <v>26</v>
      </c>
      <c r="D2256" t="s">
        <v>346</v>
      </c>
      <c r="E2256" t="s">
        <v>288</v>
      </c>
      <c r="F2256">
        <v>24.346299949135101</v>
      </c>
      <c r="G2256">
        <v>23.947290172813702</v>
      </c>
      <c r="H2256">
        <v>5.6121737164023697</v>
      </c>
      <c r="I2256">
        <v>0.71533536573745704</v>
      </c>
      <c r="J2256">
        <v>4.9821711534203299</v>
      </c>
      <c r="K2256">
        <v>54.868461125621501</v>
      </c>
      <c r="L2256">
        <v>1.19770662839054</v>
      </c>
      <c r="M2256">
        <v>0.50919173143639795</v>
      </c>
      <c r="N2256">
        <v>74.0149663669592</v>
      </c>
      <c r="O2256">
        <v>1935.3565229133201</v>
      </c>
      <c r="P2256">
        <v>20.463951212002399</v>
      </c>
      <c r="Q2256">
        <v>13.3476682073484</v>
      </c>
      <c r="R2256">
        <v>28.836737538132802</v>
      </c>
      <c r="S2256">
        <v>72.475421540746794</v>
      </c>
      <c r="T2256">
        <v>0</v>
      </c>
      <c r="U2256">
        <v>0</v>
      </c>
      <c r="V2256">
        <v>68.0571231407976</v>
      </c>
      <c r="W2256">
        <v>228.52461185594501</v>
      </c>
    </row>
    <row r="2257" spans="1:23" x14ac:dyDescent="0.3">
      <c r="A2257" t="s">
        <v>386</v>
      </c>
      <c r="B2257" t="s">
        <v>47</v>
      </c>
      <c r="C2257" t="s">
        <v>26</v>
      </c>
      <c r="D2257" t="s">
        <v>346</v>
      </c>
      <c r="E2257" t="s">
        <v>305</v>
      </c>
      <c r="F2257">
        <v>26.734714671684099</v>
      </c>
      <c r="G2257">
        <v>26.314550484908199</v>
      </c>
      <c r="H2257">
        <v>7.0713097994757801</v>
      </c>
      <c r="I2257">
        <v>0.83301585732473804</v>
      </c>
      <c r="J2257">
        <v>4.6239240171305998</v>
      </c>
      <c r="K2257">
        <v>57.952833134142097</v>
      </c>
      <c r="L2257">
        <v>1.6435774685645701</v>
      </c>
      <c r="M2257">
        <v>0.59558937142198798</v>
      </c>
      <c r="N2257">
        <v>66.242812656221204</v>
      </c>
      <c r="O2257">
        <v>1710.4854783010301</v>
      </c>
      <c r="P2257">
        <v>21.2143067147084</v>
      </c>
      <c r="Q2257">
        <v>13.8891400140303</v>
      </c>
      <c r="R2257">
        <v>29.808931229862299</v>
      </c>
      <c r="S2257">
        <v>72.475421540746794</v>
      </c>
      <c r="T2257">
        <v>0</v>
      </c>
      <c r="U2257">
        <v>0</v>
      </c>
      <c r="V2257">
        <v>63.055615467853102</v>
      </c>
      <c r="W2257">
        <v>217.08136970913799</v>
      </c>
    </row>
    <row r="2258" spans="1:23" x14ac:dyDescent="0.3">
      <c r="A2258" t="s">
        <v>386</v>
      </c>
      <c r="B2258" t="s">
        <v>47</v>
      </c>
      <c r="C2258" t="s">
        <v>26</v>
      </c>
      <c r="D2258" t="s">
        <v>347</v>
      </c>
      <c r="E2258" t="s">
        <v>308</v>
      </c>
      <c r="F2258">
        <v>28.310172271260399</v>
      </c>
      <c r="G2258">
        <v>27.888571310879801</v>
      </c>
      <c r="H2258">
        <v>7.3882265581262896</v>
      </c>
      <c r="I2258">
        <v>0.85197831197187901</v>
      </c>
      <c r="J2258">
        <v>4.4957712715326403</v>
      </c>
      <c r="K2258">
        <v>57.815658946404</v>
      </c>
      <c r="L2258">
        <v>1.8309647972990699</v>
      </c>
      <c r="M2258">
        <v>0.63581943896015802</v>
      </c>
      <c r="N2258">
        <v>63.300816229068403</v>
      </c>
      <c r="O2258">
        <v>1630.7823837737601</v>
      </c>
      <c r="P2258">
        <v>20.915848316492799</v>
      </c>
      <c r="Q2258">
        <v>13.8918342974694</v>
      </c>
      <c r="R2258">
        <v>29.145974874226798</v>
      </c>
      <c r="S2258">
        <v>72.475421540746794</v>
      </c>
      <c r="T2258">
        <v>0</v>
      </c>
      <c r="U2258">
        <v>0</v>
      </c>
      <c r="V2258">
        <v>59.106870013609999</v>
      </c>
      <c r="W2258">
        <v>207.000950786071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5"/>
  <dimension ref="A1:BZ114"/>
  <sheetViews>
    <sheetView zoomScale="80" zoomScaleNormal="80" workbookViewId="0">
      <pane xSplit="3" ySplit="5" topLeftCell="D6" activePane="bottomRight" state="frozen"/>
      <selection pane="topRight"/>
      <selection pane="bottomLeft"/>
      <selection pane="bottomRight" activeCell="H31" sqref="H31"/>
    </sheetView>
  </sheetViews>
  <sheetFormatPr defaultColWidth="9.1796875" defaultRowHeight="13" x14ac:dyDescent="0.3"/>
  <cols>
    <col min="1" max="1" width="3.54296875" style="86" customWidth="1"/>
    <col min="2" max="2" width="29.54296875" style="86" customWidth="1"/>
    <col min="3" max="3" width="33.54296875" style="86" customWidth="1"/>
    <col min="4" max="40" width="8.6328125" style="86" customWidth="1"/>
    <col min="41" max="74" width="8.6328125" style="56" customWidth="1"/>
    <col min="75" max="78" width="8.6328125" style="86" customWidth="1"/>
    <col min="79" max="16384" width="9.1796875" style="86"/>
  </cols>
  <sheetData>
    <row r="1" spans="1:78" s="3" customFormat="1" x14ac:dyDescent="0.3">
      <c r="A1" s="86"/>
      <c r="B1" s="191" t="s">
        <v>193</v>
      </c>
      <c r="C1" s="32"/>
      <c r="AR1" s="56"/>
      <c r="AS1" s="56"/>
      <c r="AT1" s="56"/>
      <c r="AU1" s="56"/>
      <c r="AV1" s="56"/>
      <c r="AW1" s="56"/>
      <c r="AX1" s="56"/>
      <c r="AY1" s="56"/>
      <c r="AZ1" s="56"/>
      <c r="BA1" s="56"/>
      <c r="BB1" s="56"/>
      <c r="BC1" s="56"/>
      <c r="BD1" s="56"/>
      <c r="BE1" s="56"/>
      <c r="BF1" s="56"/>
      <c r="BG1" s="56"/>
      <c r="BH1" s="56"/>
      <c r="BI1" s="56"/>
      <c r="BJ1" s="56"/>
      <c r="BK1" s="72"/>
      <c r="BL1" s="56"/>
      <c r="BM1" s="56"/>
      <c r="BN1" s="56"/>
      <c r="BO1" s="56"/>
      <c r="BP1" s="56"/>
      <c r="BQ1" s="56"/>
      <c r="BR1" s="58" t="s">
        <v>173</v>
      </c>
      <c r="BS1" s="2"/>
      <c r="BT1" s="55"/>
      <c r="BU1" s="55"/>
      <c r="BV1" s="55"/>
      <c r="BW1" s="58" t="s">
        <v>173</v>
      </c>
    </row>
    <row r="2" spans="1:78" s="3" customFormat="1" x14ac:dyDescent="0.3">
      <c r="A2" s="86"/>
      <c r="B2" s="23"/>
      <c r="C2" s="122"/>
      <c r="AR2" s="56"/>
      <c r="AS2" s="56"/>
      <c r="AT2" s="56"/>
      <c r="AU2" s="56"/>
      <c r="AV2" s="56"/>
      <c r="AW2" s="56"/>
      <c r="AX2" s="56"/>
      <c r="AY2" s="56"/>
      <c r="AZ2" s="56"/>
      <c r="BA2" s="56"/>
      <c r="BB2" s="56"/>
      <c r="BC2" s="56"/>
      <c r="BD2" s="56"/>
      <c r="BE2" s="56"/>
      <c r="BF2" s="56"/>
      <c r="BG2" s="56"/>
      <c r="BH2" s="56"/>
      <c r="BI2" s="56"/>
      <c r="BJ2" s="56"/>
      <c r="BK2" s="241"/>
      <c r="BL2" s="221"/>
      <c r="BM2" s="56"/>
      <c r="BN2" s="56"/>
      <c r="BO2" s="56"/>
      <c r="BP2" s="56"/>
      <c r="BQ2" s="56"/>
      <c r="BR2" s="87" t="s">
        <v>132</v>
      </c>
      <c r="BS2" s="87"/>
      <c r="BT2" s="73"/>
      <c r="BU2" s="73"/>
      <c r="BV2" s="73"/>
      <c r="BW2" s="87" t="s">
        <v>174</v>
      </c>
    </row>
    <row r="3" spans="1:78" s="3" customFormat="1" x14ac:dyDescent="0.3">
      <c r="A3" s="86"/>
      <c r="B3" s="87" t="s">
        <v>131</v>
      </c>
      <c r="C3" s="87" t="s">
        <v>25</v>
      </c>
      <c r="AR3" s="56"/>
      <c r="AS3" s="56"/>
      <c r="AT3" s="56"/>
      <c r="AU3" s="56"/>
      <c r="AV3" s="56"/>
      <c r="AW3" s="56"/>
      <c r="AX3" s="56"/>
      <c r="AY3" s="56"/>
      <c r="AZ3" s="56"/>
      <c r="BA3" s="56"/>
      <c r="BB3" s="56"/>
      <c r="BC3" s="56"/>
      <c r="BD3" s="87"/>
      <c r="BE3" s="87"/>
      <c r="BF3" s="87"/>
      <c r="BG3" s="87"/>
      <c r="BH3" s="87"/>
      <c r="BI3" s="87"/>
      <c r="BJ3" s="87"/>
      <c r="BK3" s="80"/>
      <c r="BL3" s="87"/>
      <c r="BM3" s="87"/>
      <c r="BN3" s="87"/>
      <c r="BO3" s="87"/>
      <c r="BP3" s="87"/>
      <c r="BQ3" s="87"/>
      <c r="BR3" s="87" t="s">
        <v>112</v>
      </c>
      <c r="BW3" s="87" t="s">
        <v>112</v>
      </c>
    </row>
    <row r="4" spans="1:78" s="87" customFormat="1" x14ac:dyDescent="0.3">
      <c r="A4" s="73"/>
      <c r="B4" s="87" t="s">
        <v>132</v>
      </c>
      <c r="C4" s="87" t="s">
        <v>27</v>
      </c>
      <c r="D4" s="87" t="s">
        <v>51</v>
      </c>
      <c r="AR4" s="55"/>
      <c r="AS4" s="55"/>
      <c r="AT4" s="55"/>
      <c r="AU4" s="55"/>
      <c r="AV4" s="55"/>
      <c r="AW4" s="55"/>
      <c r="AX4" s="55"/>
      <c r="AY4" s="55"/>
      <c r="AZ4" s="55"/>
      <c r="BA4" s="55"/>
      <c r="BB4" s="55"/>
      <c r="BC4" s="55"/>
      <c r="BK4" s="80"/>
      <c r="BR4" s="87" t="s">
        <v>27</v>
      </c>
      <c r="BW4" s="87" t="s">
        <v>113</v>
      </c>
    </row>
    <row r="5" spans="1:78" s="87" customFormat="1" ht="16.399999999999999" customHeight="1" x14ac:dyDescent="0.3">
      <c r="A5" s="59"/>
      <c r="B5" s="354" t="s">
        <v>133</v>
      </c>
      <c r="C5" s="118" t="s">
        <v>21</v>
      </c>
      <c r="D5" s="112" t="s">
        <v>52</v>
      </c>
      <c r="E5" s="112" t="s">
        <v>53</v>
      </c>
      <c r="F5" s="112" t="s">
        <v>54</v>
      </c>
      <c r="G5" s="112" t="s">
        <v>55</v>
      </c>
      <c r="H5" s="112" t="s">
        <v>56</v>
      </c>
      <c r="I5" s="112" t="s">
        <v>57</v>
      </c>
      <c r="J5" s="112" t="s">
        <v>58</v>
      </c>
      <c r="K5" s="112" t="s">
        <v>59</v>
      </c>
      <c r="L5" s="112" t="s">
        <v>60</v>
      </c>
      <c r="M5" s="112" t="s">
        <v>61</v>
      </c>
      <c r="N5" s="112" t="s">
        <v>62</v>
      </c>
      <c r="O5" s="112" t="s">
        <v>63</v>
      </c>
      <c r="P5" s="112" t="s">
        <v>64</v>
      </c>
      <c r="Q5" s="112" t="s">
        <v>65</v>
      </c>
      <c r="R5" s="112" t="s">
        <v>66</v>
      </c>
      <c r="S5" s="112" t="s">
        <v>67</v>
      </c>
      <c r="T5" s="112" t="s">
        <v>68</v>
      </c>
      <c r="U5" s="112" t="s">
        <v>69</v>
      </c>
      <c r="V5" s="112" t="s">
        <v>70</v>
      </c>
      <c r="W5" s="112" t="s">
        <v>71</v>
      </c>
      <c r="X5" s="112" t="s">
        <v>72</v>
      </c>
      <c r="Y5" s="112" t="s">
        <v>73</v>
      </c>
      <c r="Z5" s="112" t="s">
        <v>74</v>
      </c>
      <c r="AA5" s="112" t="s">
        <v>75</v>
      </c>
      <c r="AB5" s="112" t="s">
        <v>76</v>
      </c>
      <c r="AC5" s="112" t="s">
        <v>77</v>
      </c>
      <c r="AD5" s="112" t="s">
        <v>78</v>
      </c>
      <c r="AE5" s="112" t="s">
        <v>79</v>
      </c>
      <c r="AF5" s="112" t="s">
        <v>80</v>
      </c>
      <c r="AG5" s="112" t="s">
        <v>81</v>
      </c>
      <c r="AH5" s="112" t="s">
        <v>177</v>
      </c>
      <c r="AI5" s="112" t="s">
        <v>178</v>
      </c>
      <c r="AJ5" s="112" t="s">
        <v>192</v>
      </c>
      <c r="AK5" s="112" t="s">
        <v>194</v>
      </c>
      <c r="AL5" s="112" t="s">
        <v>196</v>
      </c>
      <c r="AM5" s="112" t="s">
        <v>198</v>
      </c>
      <c r="AN5" s="112" t="s">
        <v>199</v>
      </c>
      <c r="AO5" s="112" t="s">
        <v>203</v>
      </c>
      <c r="AP5" s="112" t="s">
        <v>207</v>
      </c>
      <c r="AQ5" s="112" t="s">
        <v>209</v>
      </c>
      <c r="AR5" s="112" t="s">
        <v>249</v>
      </c>
      <c r="AS5" s="112" t="s">
        <v>259</v>
      </c>
      <c r="AT5" s="112" t="s">
        <v>260</v>
      </c>
      <c r="AU5" s="112" t="s">
        <v>265</v>
      </c>
      <c r="AV5" s="112" t="s">
        <v>266</v>
      </c>
      <c r="AW5" s="112" t="s">
        <v>267</v>
      </c>
      <c r="AX5" s="112" t="s">
        <v>268</v>
      </c>
      <c r="AY5" s="112" t="s">
        <v>270</v>
      </c>
      <c r="AZ5" s="112" t="s">
        <v>273</v>
      </c>
      <c r="BA5" s="112" t="s">
        <v>275</v>
      </c>
      <c r="BB5" s="112" t="s">
        <v>276</v>
      </c>
      <c r="BC5" s="112" t="s">
        <v>278</v>
      </c>
      <c r="BD5" s="112" t="s">
        <v>279</v>
      </c>
      <c r="BE5" s="112" t="s">
        <v>280</v>
      </c>
      <c r="BF5" s="112" t="s">
        <v>282</v>
      </c>
      <c r="BG5" s="216" t="s">
        <v>284</v>
      </c>
      <c r="BH5" s="112" t="s">
        <v>285</v>
      </c>
      <c r="BI5" s="112" t="s">
        <v>286</v>
      </c>
      <c r="BJ5" s="112" t="s">
        <v>288</v>
      </c>
      <c r="BK5" s="112" t="s">
        <v>305</v>
      </c>
      <c r="BL5" s="112" t="s">
        <v>308</v>
      </c>
      <c r="BM5" s="112" t="s">
        <v>396</v>
      </c>
      <c r="BN5" s="112" t="s">
        <v>397</v>
      </c>
      <c r="BO5" s="112" t="s">
        <v>400</v>
      </c>
      <c r="BP5" s="320" t="s">
        <v>401</v>
      </c>
      <c r="BQ5" s="196"/>
      <c r="BR5" s="209" t="s">
        <v>396</v>
      </c>
      <c r="BS5" s="209" t="s">
        <v>397</v>
      </c>
      <c r="BT5" s="209" t="s">
        <v>400</v>
      </c>
      <c r="BU5" s="209" t="s">
        <v>401</v>
      </c>
      <c r="BW5" s="209" t="s">
        <v>396</v>
      </c>
      <c r="BX5" s="209" t="s">
        <v>397</v>
      </c>
      <c r="BY5" s="209" t="s">
        <v>400</v>
      </c>
      <c r="BZ5" s="209" t="s">
        <v>401</v>
      </c>
    </row>
    <row r="6" spans="1:78" s="73" customFormat="1" x14ac:dyDescent="0.3">
      <c r="A6" s="91">
        <v>1</v>
      </c>
      <c r="B6" s="355" t="s">
        <v>134</v>
      </c>
      <c r="C6" s="65" t="s">
        <v>35</v>
      </c>
      <c r="D6" s="192">
        <v>2260.8479617171888</v>
      </c>
      <c r="E6" s="192">
        <v>2286.2568299816585</v>
      </c>
      <c r="F6" s="192">
        <v>2272.3812937518901</v>
      </c>
      <c r="G6" s="192">
        <v>2304.545877869235</v>
      </c>
      <c r="H6" s="192">
        <v>2186.5657747621108</v>
      </c>
      <c r="I6" s="192">
        <v>2201.5147436315583</v>
      </c>
      <c r="J6" s="192">
        <v>2201.3596715257613</v>
      </c>
      <c r="K6" s="192">
        <v>2212.1875188729882</v>
      </c>
      <c r="L6" s="192">
        <v>2243.9006280213243</v>
      </c>
      <c r="M6" s="192">
        <v>2233.4639366403671</v>
      </c>
      <c r="N6" s="192">
        <v>2247.8213854200749</v>
      </c>
      <c r="O6" s="192">
        <v>2305.4241940035408</v>
      </c>
      <c r="P6" s="192">
        <v>2239.2737117394809</v>
      </c>
      <c r="Q6" s="192">
        <v>2267.6518909836564</v>
      </c>
      <c r="R6" s="192">
        <v>2254.5761984322035</v>
      </c>
      <c r="S6" s="192">
        <v>2256.313858780084</v>
      </c>
      <c r="T6" s="192">
        <v>2217.0707045846266</v>
      </c>
      <c r="U6" s="192">
        <v>2193.8776019709085</v>
      </c>
      <c r="V6" s="192">
        <v>2214.0187369618002</v>
      </c>
      <c r="W6" s="192">
        <v>2225.0036416134803</v>
      </c>
      <c r="X6" s="192">
        <v>2197.8286320351699</v>
      </c>
      <c r="Y6" s="192">
        <v>2202.9718173935589</v>
      </c>
      <c r="Z6" s="192">
        <v>2209.6929943516452</v>
      </c>
      <c r="AA6" s="192">
        <v>2203.9849167538264</v>
      </c>
      <c r="AB6" s="192">
        <v>2175.0129413234745</v>
      </c>
      <c r="AC6" s="192">
        <v>2191.3141029275216</v>
      </c>
      <c r="AD6" s="192">
        <v>2210.0342426162283</v>
      </c>
      <c r="AE6" s="192">
        <v>2217.5206335256739</v>
      </c>
      <c r="AF6" s="192">
        <v>2176.4861786469569</v>
      </c>
      <c r="AG6" s="192">
        <v>2199.2009786667686</v>
      </c>
      <c r="AH6" s="192">
        <v>2188.7557568297611</v>
      </c>
      <c r="AI6" s="192">
        <v>2205.8625501755332</v>
      </c>
      <c r="AJ6" s="192">
        <v>2120.4370823434256</v>
      </c>
      <c r="AK6" s="192">
        <v>2150.3606970330979</v>
      </c>
      <c r="AL6" s="192">
        <v>2153.7349307676054</v>
      </c>
      <c r="AM6" s="192">
        <v>2182.2935285254698</v>
      </c>
      <c r="AN6" s="192">
        <v>2132.2791406804322</v>
      </c>
      <c r="AO6" s="192">
        <v>2159.6673060459889</v>
      </c>
      <c r="AP6" s="192">
        <v>2183.91141956103</v>
      </c>
      <c r="AQ6" s="192">
        <v>2182.1803157657973</v>
      </c>
      <c r="AR6" s="192">
        <v>2031.9348561355825</v>
      </c>
      <c r="AS6" s="192">
        <v>2074.1174400668046</v>
      </c>
      <c r="AT6" s="192">
        <v>2094.5269106764326</v>
      </c>
      <c r="AU6" s="192">
        <v>2077.6449677266523</v>
      </c>
      <c r="AV6" s="192">
        <v>2045.6631800123589</v>
      </c>
      <c r="AW6" s="192">
        <v>2086.9296505280413</v>
      </c>
      <c r="AX6" s="192">
        <v>2109.5740438634807</v>
      </c>
      <c r="AY6" s="85">
        <v>2093.8996354705923</v>
      </c>
      <c r="AZ6" s="85">
        <v>2073.1977562418174</v>
      </c>
      <c r="BA6" s="85">
        <v>2061.9668907916657</v>
      </c>
      <c r="BB6" s="85">
        <v>2106.082084679676</v>
      </c>
      <c r="BC6" s="85">
        <v>2108.422460592637</v>
      </c>
      <c r="BD6" s="85">
        <v>2021.5935908806694</v>
      </c>
      <c r="BE6" s="85">
        <v>2067.3767580129661</v>
      </c>
      <c r="BF6" s="85">
        <v>2075.4059735055375</v>
      </c>
      <c r="BG6" s="85">
        <v>2060.0953441716579</v>
      </c>
      <c r="BH6" s="85">
        <v>2008.5104953078551</v>
      </c>
      <c r="BI6" s="85">
        <v>2004.8782295916442</v>
      </c>
      <c r="BJ6" s="85">
        <v>2019.5379195556286</v>
      </c>
      <c r="BK6" s="242">
        <v>2029.5479254050178</v>
      </c>
      <c r="BL6" s="85">
        <v>1977.9542528126831</v>
      </c>
      <c r="BM6" s="242">
        <v>1984.7051264063202</v>
      </c>
      <c r="BN6" s="85">
        <v>1991.9625759346966</v>
      </c>
      <c r="BO6" s="242">
        <v>2000.1023436996688</v>
      </c>
      <c r="BP6" s="161">
        <v>2072.5751292602567</v>
      </c>
      <c r="BQ6" s="197"/>
      <c r="BR6" s="187">
        <f>BM6-BI6</f>
        <v>-20.173103185323953</v>
      </c>
      <c r="BS6" s="187">
        <f>BN6-BJ6</f>
        <v>-27.575343620932017</v>
      </c>
      <c r="BT6" s="187">
        <f>BO6-BK6</f>
        <v>-29.445581705349014</v>
      </c>
      <c r="BU6" s="262">
        <f>BP6-BL6</f>
        <v>94.620876447573664</v>
      </c>
      <c r="BW6" s="188">
        <f t="shared" ref="BW6:BY8" si="0">BR6/BK6</f>
        <v>-9.9397027943048926E-3</v>
      </c>
      <c r="BX6" s="188">
        <f t="shared" si="0"/>
        <v>-1.3941345499633993E-2</v>
      </c>
      <c r="BY6" s="188">
        <f t="shared" si="0"/>
        <v>-1.4836250137906251E-2</v>
      </c>
      <c r="BZ6" s="263">
        <f t="shared" ref="BZ6:BZ8" si="1">BU6/BN6</f>
        <v>4.7501332399869173E-2</v>
      </c>
    </row>
    <row r="7" spans="1:78" s="73" customFormat="1" x14ac:dyDescent="0.3">
      <c r="A7" s="73">
        <v>2</v>
      </c>
      <c r="B7" s="233" t="s">
        <v>135</v>
      </c>
      <c r="C7" s="65" t="s">
        <v>1</v>
      </c>
      <c r="D7" s="192">
        <v>185.96165127883421</v>
      </c>
      <c r="E7" s="192">
        <v>200.1555221530333</v>
      </c>
      <c r="F7" s="192">
        <v>195.5396232941234</v>
      </c>
      <c r="G7" s="192">
        <v>194.73136794102018</v>
      </c>
      <c r="H7" s="192">
        <v>145.14579741789152</v>
      </c>
      <c r="I7" s="192">
        <v>139.98404004589051</v>
      </c>
      <c r="J7" s="192">
        <v>143.29107148697449</v>
      </c>
      <c r="K7" s="192">
        <v>212.55726535743648</v>
      </c>
      <c r="L7" s="192">
        <v>227.76097806343671</v>
      </c>
      <c r="M7" s="192">
        <v>210.47790338965919</v>
      </c>
      <c r="N7" s="192">
        <v>204.8275110483041</v>
      </c>
      <c r="O7" s="192">
        <v>234.06474846422068</v>
      </c>
      <c r="P7" s="192">
        <v>243.98254796478921</v>
      </c>
      <c r="Q7" s="192">
        <v>204.71644801557861</v>
      </c>
      <c r="R7" s="192">
        <v>214.15936270337073</v>
      </c>
      <c r="S7" s="192">
        <v>222.06037083786771</v>
      </c>
      <c r="T7" s="192">
        <v>253.192065355328</v>
      </c>
      <c r="U7" s="192">
        <v>206.69960781454429</v>
      </c>
      <c r="V7" s="192">
        <v>213.66483107296878</v>
      </c>
      <c r="W7" s="192">
        <v>238.6145056381107</v>
      </c>
      <c r="X7" s="192">
        <v>228.8630351125027</v>
      </c>
      <c r="Y7" s="192">
        <v>216.60270495054021</v>
      </c>
      <c r="Z7" s="192">
        <v>230.36078239076579</v>
      </c>
      <c r="AA7" s="192">
        <v>221.29434987884829</v>
      </c>
      <c r="AB7" s="192">
        <v>245.04492274139889</v>
      </c>
      <c r="AC7" s="192">
        <v>219.40716564986181</v>
      </c>
      <c r="AD7" s="192">
        <v>225.6654449764238</v>
      </c>
      <c r="AE7" s="192">
        <v>249.59666827851842</v>
      </c>
      <c r="AF7" s="192">
        <v>236.84127449838468</v>
      </c>
      <c r="AG7" s="192">
        <v>224.40956266843159</v>
      </c>
      <c r="AH7" s="192">
        <v>217.11294084992502</v>
      </c>
      <c r="AI7" s="192">
        <v>240.04890869873859</v>
      </c>
      <c r="AJ7" s="192">
        <v>239.9605113839639</v>
      </c>
      <c r="AK7" s="192">
        <v>218.60792312964301</v>
      </c>
      <c r="AL7" s="192">
        <v>227.67689676564223</v>
      </c>
      <c r="AM7" s="192">
        <v>229.42086190500652</v>
      </c>
      <c r="AN7" s="192">
        <v>241.99503638676288</v>
      </c>
      <c r="AO7" s="192">
        <v>233.09249977905603</v>
      </c>
      <c r="AP7" s="192">
        <v>227.4465513606944</v>
      </c>
      <c r="AQ7" s="192">
        <v>225.9708675534385</v>
      </c>
      <c r="AR7" s="192">
        <v>244.62788361445772</v>
      </c>
      <c r="AS7" s="192">
        <v>210.1671500971861</v>
      </c>
      <c r="AT7" s="192">
        <v>215.7079200406319</v>
      </c>
      <c r="AU7" s="192">
        <v>211.22687563246782</v>
      </c>
      <c r="AV7" s="192">
        <v>217.08489181519352</v>
      </c>
      <c r="AW7" s="192">
        <v>217.6471445013423</v>
      </c>
      <c r="AX7" s="192">
        <v>226.91278830240901</v>
      </c>
      <c r="AY7" s="85">
        <v>232.70087888719002</v>
      </c>
      <c r="AZ7" s="85">
        <v>238.38201412640663</v>
      </c>
      <c r="BA7" s="85">
        <v>217.679712835407</v>
      </c>
      <c r="BB7" s="85">
        <v>219.42873128094061</v>
      </c>
      <c r="BC7" s="85">
        <v>229.17458798861773</v>
      </c>
      <c r="BD7" s="85">
        <v>221.29131218186828</v>
      </c>
      <c r="BE7" s="85">
        <v>216.13648323324358</v>
      </c>
      <c r="BF7" s="85">
        <v>228.32072001544859</v>
      </c>
      <c r="BG7" s="85">
        <v>216.25448810590257</v>
      </c>
      <c r="BH7" s="85">
        <v>220.58029043354122</v>
      </c>
      <c r="BI7" s="85">
        <v>198.45213351981602</v>
      </c>
      <c r="BJ7" s="85">
        <v>197.36847866574121</v>
      </c>
      <c r="BK7" s="85">
        <v>204.36847318498241</v>
      </c>
      <c r="BL7" s="85">
        <v>210.66708368967491</v>
      </c>
      <c r="BM7" s="85">
        <v>185.02276274313829</v>
      </c>
      <c r="BN7" s="85">
        <v>199.26304649662478</v>
      </c>
      <c r="BO7" s="85">
        <v>227.61974364293272</v>
      </c>
      <c r="BP7" s="161">
        <v>239.0803526125672</v>
      </c>
      <c r="BQ7" s="197"/>
      <c r="BR7" s="187">
        <f t="shared" ref="BR7:BR43" si="2">BM7-BI7</f>
        <v>-13.429370776677729</v>
      </c>
      <c r="BS7" s="187">
        <f t="shared" ref="BS7:BS43" si="3">BN7-BJ7</f>
        <v>1.8945678308835738</v>
      </c>
      <c r="BT7" s="187">
        <f t="shared" ref="BT7:BT43" si="4">BO7-BK7</f>
        <v>23.251270457950312</v>
      </c>
      <c r="BU7" s="262">
        <f t="shared" ref="BU7:BU43" si="5">BP7-BL7</f>
        <v>28.413268922892286</v>
      </c>
      <c r="BW7" s="188">
        <f t="shared" si="0"/>
        <v>-6.5711557988311867E-2</v>
      </c>
      <c r="BX7" s="188">
        <f t="shared" si="0"/>
        <v>8.9931839265140461E-3</v>
      </c>
      <c r="BY7" s="188">
        <f t="shared" si="0"/>
        <v>0.12566708070525015</v>
      </c>
      <c r="BZ7" s="263">
        <f t="shared" si="1"/>
        <v>0.14259176210764982</v>
      </c>
    </row>
    <row r="8" spans="1:78" s="73" customFormat="1" x14ac:dyDescent="0.3">
      <c r="A8" s="73">
        <v>3</v>
      </c>
      <c r="B8" s="233" t="s">
        <v>136</v>
      </c>
      <c r="C8" s="65" t="s">
        <v>2</v>
      </c>
      <c r="D8" s="192">
        <v>205.32347082473021</v>
      </c>
      <c r="E8" s="192">
        <v>183.03793080205318</v>
      </c>
      <c r="F8" s="192">
        <v>185.2045295085168</v>
      </c>
      <c r="G8" s="192">
        <v>292.7431768873505</v>
      </c>
      <c r="H8" s="192">
        <v>224.47513061630531</v>
      </c>
      <c r="I8" s="192">
        <v>183.3899051892173</v>
      </c>
      <c r="J8" s="192">
        <v>195.5336087907009</v>
      </c>
      <c r="K8" s="192">
        <v>282.56151055856992</v>
      </c>
      <c r="L8" s="192">
        <v>222.70583259172369</v>
      </c>
      <c r="M8" s="192">
        <v>176.74719175735871</v>
      </c>
      <c r="N8" s="192">
        <v>181.18071191205888</v>
      </c>
      <c r="O8" s="192">
        <v>278.75183245531571</v>
      </c>
      <c r="P8" s="192">
        <v>214.21344854848513</v>
      </c>
      <c r="Q8" s="192">
        <v>190.05273843441063</v>
      </c>
      <c r="R8" s="192">
        <v>187.92517839259523</v>
      </c>
      <c r="S8" s="192">
        <v>261.03695939823018</v>
      </c>
      <c r="T8" s="192">
        <v>206.38416493213398</v>
      </c>
      <c r="U8" s="192">
        <v>177.07128894082979</v>
      </c>
      <c r="V8" s="192">
        <v>175.95764113829239</v>
      </c>
      <c r="W8" s="192">
        <v>266.25960336118231</v>
      </c>
      <c r="X8" s="192">
        <v>197.0393250679231</v>
      </c>
      <c r="Y8" s="192">
        <v>162.184181026316</v>
      </c>
      <c r="Z8" s="192">
        <v>174.0292230133376</v>
      </c>
      <c r="AA8" s="192">
        <v>249.17929725370649</v>
      </c>
      <c r="AB8" s="192">
        <v>191.29107912428501</v>
      </c>
      <c r="AC8" s="192">
        <v>160.57932671597669</v>
      </c>
      <c r="AD8" s="192">
        <v>164.8104321118758</v>
      </c>
      <c r="AE8" s="192">
        <v>240.15942056241542</v>
      </c>
      <c r="AF8" s="192">
        <v>189.48487074516549</v>
      </c>
      <c r="AG8" s="192">
        <v>151.329485151011</v>
      </c>
      <c r="AH8" s="192">
        <v>146.38562670861489</v>
      </c>
      <c r="AI8" s="192">
        <v>206.32298028656518</v>
      </c>
      <c r="AJ8" s="192">
        <v>186.82684917259928</v>
      </c>
      <c r="AK8" s="192">
        <v>147.71776043975939</v>
      </c>
      <c r="AL8" s="192">
        <v>160.7190293958522</v>
      </c>
      <c r="AM8" s="192">
        <v>219.74125837188291</v>
      </c>
      <c r="AN8" s="192">
        <v>166.13567568479419</v>
      </c>
      <c r="AO8" s="192">
        <v>144.13559618562721</v>
      </c>
      <c r="AP8" s="192">
        <v>150.26619436711252</v>
      </c>
      <c r="AQ8" s="192">
        <v>221.35994350656051</v>
      </c>
      <c r="AR8" s="192">
        <v>162.5277592452106</v>
      </c>
      <c r="AS8" s="192">
        <v>136.0067697902864</v>
      </c>
      <c r="AT8" s="192">
        <v>131.47703669448279</v>
      </c>
      <c r="AU8" s="192">
        <v>218.90600608157291</v>
      </c>
      <c r="AV8" s="192">
        <v>156.9025209532669</v>
      </c>
      <c r="AW8" s="192">
        <v>139.66341432893961</v>
      </c>
      <c r="AX8" s="192">
        <v>135.79890341273409</v>
      </c>
      <c r="AY8" s="85">
        <v>196.35042445635531</v>
      </c>
      <c r="AZ8" s="85">
        <v>165.14876340728028</v>
      </c>
      <c r="BA8" s="85">
        <v>122.3784750081342</v>
      </c>
      <c r="BB8" s="85">
        <v>129.38600935794841</v>
      </c>
      <c r="BC8" s="85">
        <v>199.8570340546523</v>
      </c>
      <c r="BD8" s="85">
        <v>146.56957243376769</v>
      </c>
      <c r="BE8" s="85">
        <v>111.54697212878949</v>
      </c>
      <c r="BF8" s="85">
        <v>116.15184327989</v>
      </c>
      <c r="BG8" s="85">
        <v>183.50027852223769</v>
      </c>
      <c r="BH8" s="85">
        <v>144.4799777320035</v>
      </c>
      <c r="BI8" s="85">
        <v>107.2800248388112</v>
      </c>
      <c r="BJ8" s="85">
        <v>113.3430576844649</v>
      </c>
      <c r="BK8" s="85">
        <v>171.61306474804439</v>
      </c>
      <c r="BL8" s="85">
        <v>116.40039643034901</v>
      </c>
      <c r="BM8" s="85">
        <v>105.8166389353879</v>
      </c>
      <c r="BN8" s="85">
        <v>112.12816558594579</v>
      </c>
      <c r="BO8" s="85">
        <v>133.24813155834531</v>
      </c>
      <c r="BP8" s="161">
        <v>143.7218559756019</v>
      </c>
      <c r="BQ8" s="197"/>
      <c r="BR8" s="187">
        <f t="shared" si="2"/>
        <v>-1.4633859034233012</v>
      </c>
      <c r="BS8" s="187">
        <f t="shared" si="3"/>
        <v>-1.2148920985191012</v>
      </c>
      <c r="BT8" s="187">
        <f t="shared" si="4"/>
        <v>-38.364933189699087</v>
      </c>
      <c r="BU8" s="262">
        <f t="shared" si="5"/>
        <v>27.321459545252893</v>
      </c>
      <c r="BW8" s="188">
        <f t="shared" si="0"/>
        <v>-8.5272406595138153E-3</v>
      </c>
      <c r="BX8" s="188">
        <f t="shared" si="0"/>
        <v>-1.0437181794703434E-2</v>
      </c>
      <c r="BY8" s="188">
        <f t="shared" si="0"/>
        <v>-0.3625604968716204</v>
      </c>
      <c r="BZ8" s="188">
        <f t="shared" si="1"/>
        <v>0.24366277110197707</v>
      </c>
    </row>
    <row r="9" spans="1:78" s="73" customFormat="1" x14ac:dyDescent="0.3">
      <c r="A9" s="73">
        <v>4</v>
      </c>
      <c r="B9" s="233" t="s">
        <v>137</v>
      </c>
      <c r="C9" s="65" t="s">
        <v>3</v>
      </c>
      <c r="D9" s="192">
        <v>14.773085820175824</v>
      </c>
      <c r="E9" s="192">
        <v>13.950982912283093</v>
      </c>
      <c r="F9" s="192">
        <v>11.426184500769073</v>
      </c>
      <c r="G9" s="192">
        <v>14.218316840625613</v>
      </c>
      <c r="H9" s="192">
        <v>14.891105888940013</v>
      </c>
      <c r="I9" s="192">
        <v>12.380273560812103</v>
      </c>
      <c r="J9" s="192">
        <v>9.4733638118180625</v>
      </c>
      <c r="K9" s="192">
        <v>12.677526152626873</v>
      </c>
      <c r="L9" s="192">
        <v>14.3918531357189</v>
      </c>
      <c r="M9" s="192">
        <v>12.221433602033541</v>
      </c>
      <c r="N9" s="192">
        <v>9.765603247556971</v>
      </c>
      <c r="O9" s="192">
        <v>13.83419086690394</v>
      </c>
      <c r="P9" s="192">
        <v>13.502970924570027</v>
      </c>
      <c r="Q9" s="192">
        <v>11.178497851863737</v>
      </c>
      <c r="R9" s="192">
        <v>9.3729814407644465</v>
      </c>
      <c r="S9" s="192">
        <v>11.304273269729217</v>
      </c>
      <c r="T9" s="192">
        <v>12.051088679432933</v>
      </c>
      <c r="U9" s="192">
        <v>10.482306097631582</v>
      </c>
      <c r="V9" s="192">
        <v>8.7158919781583837</v>
      </c>
      <c r="W9" s="192">
        <v>10.812259270582112</v>
      </c>
      <c r="X9" s="192">
        <v>12.155795435469159</v>
      </c>
      <c r="Y9" s="192">
        <v>9.3192051948784584</v>
      </c>
      <c r="Z9" s="192">
        <v>7.5920279648038793</v>
      </c>
      <c r="AA9" s="192">
        <v>9.8871918862217996</v>
      </c>
      <c r="AB9" s="192">
        <v>10.22239740964393</v>
      </c>
      <c r="AC9" s="192">
        <v>8.3322071355296199</v>
      </c>
      <c r="AD9" s="192">
        <v>7.6583351858521196</v>
      </c>
      <c r="AE9" s="192">
        <v>8.124561331020141</v>
      </c>
      <c r="AF9" s="192">
        <v>8.1311056451697894</v>
      </c>
      <c r="AG9" s="192">
        <v>7.4904040397992384</v>
      </c>
      <c r="AH9" s="192">
        <v>6.6794278622578087</v>
      </c>
      <c r="AI9" s="192">
        <v>7.7750958910969992</v>
      </c>
      <c r="AJ9" s="192">
        <v>8.5857986681125809</v>
      </c>
      <c r="AK9" s="192">
        <v>6.714612483807171</v>
      </c>
      <c r="AL9" s="192">
        <v>6.0801278920089104</v>
      </c>
      <c r="AM9" s="192">
        <v>7.4983048777768815</v>
      </c>
      <c r="AN9" s="192">
        <v>7.4715386696274528</v>
      </c>
      <c r="AO9" s="192">
        <v>6.181747673763943</v>
      </c>
      <c r="AP9" s="192">
        <v>6.0701468256385933</v>
      </c>
      <c r="AQ9" s="192">
        <v>6.7431937004721627</v>
      </c>
      <c r="AR9" s="192">
        <v>5.8488208146367393</v>
      </c>
      <c r="AS9" s="192">
        <v>5.1211271690795694</v>
      </c>
      <c r="AT9" s="192">
        <v>4.7308639718607992</v>
      </c>
      <c r="AU9" s="192">
        <v>5.5405187940203096</v>
      </c>
      <c r="AV9" s="192">
        <v>5.6384287975548038</v>
      </c>
      <c r="AW9" s="192">
        <v>4.9657373707948746</v>
      </c>
      <c r="AX9" s="192">
        <v>4.756173752292904</v>
      </c>
      <c r="AY9" s="85">
        <v>5.3070602475864437</v>
      </c>
      <c r="AZ9" s="85">
        <v>5.1649300655554766</v>
      </c>
      <c r="BA9" s="85">
        <v>4.1446593117167669</v>
      </c>
      <c r="BB9" s="85">
        <v>4.390144770034337</v>
      </c>
      <c r="BC9" s="85">
        <v>4.8820507114789971</v>
      </c>
      <c r="BD9" s="85">
        <v>4.9574403514348848</v>
      </c>
      <c r="BE9" s="85">
        <v>4.3378595245539655</v>
      </c>
      <c r="BF9" s="85">
        <v>4.0126067920237256</v>
      </c>
      <c r="BG9" s="85">
        <v>4.7617463442583858</v>
      </c>
      <c r="BH9" s="85">
        <v>5.2168421378315246</v>
      </c>
      <c r="BI9" s="85">
        <v>4.6100011076784932</v>
      </c>
      <c r="BJ9" s="85">
        <v>4.1816295474304139</v>
      </c>
      <c r="BK9" s="85">
        <v>5.6406816842300644</v>
      </c>
      <c r="BL9" s="85">
        <v>5.764365692832671</v>
      </c>
      <c r="BM9" s="85">
        <v>4.9719962311046251</v>
      </c>
      <c r="BN9" s="85">
        <v>4.3658209169537034</v>
      </c>
      <c r="BO9" s="85">
        <v>5.6912102238445534</v>
      </c>
      <c r="BP9" s="161">
        <v>7.2652167025976189</v>
      </c>
      <c r="BQ9" s="197"/>
      <c r="BR9" s="187">
        <f>BM9-BI9</f>
        <v>0.36199512342613183</v>
      </c>
      <c r="BS9" s="187">
        <f>BN9-BJ9</f>
        <v>0.18419136952328952</v>
      </c>
      <c r="BT9" s="187">
        <f>BO9-BK9</f>
        <v>5.0528539614488999E-2</v>
      </c>
      <c r="BU9" s="262">
        <f>BP9-BL9</f>
        <v>1.5008510097649479</v>
      </c>
      <c r="BW9" s="188">
        <f>BR9/BI9</f>
        <v>7.852386907742534E-2</v>
      </c>
      <c r="BX9" s="188">
        <f>BS9/BJ9</f>
        <v>4.4047749193008738E-2</v>
      </c>
      <c r="BY9" s="188">
        <f>BT9/BK9</f>
        <v>8.9578782216614278E-3</v>
      </c>
      <c r="BZ9" s="188">
        <f>BU9/BL9</f>
        <v>0.26036707067892734</v>
      </c>
    </row>
    <row r="10" spans="1:78" s="73" customFormat="1" x14ac:dyDescent="0.3">
      <c r="A10" s="73">
        <v>5</v>
      </c>
      <c r="B10" s="233" t="s">
        <v>138</v>
      </c>
      <c r="C10" s="65" t="s">
        <v>36</v>
      </c>
      <c r="D10" s="192">
        <v>562.51606506554162</v>
      </c>
      <c r="E10" s="192">
        <v>464.70974488335514</v>
      </c>
      <c r="F10" s="192">
        <v>519.36466271693769</v>
      </c>
      <c r="G10" s="192">
        <v>620.96804803125929</v>
      </c>
      <c r="H10" s="192">
        <v>592.84037234215543</v>
      </c>
      <c r="I10" s="192">
        <v>398.10310555222304</v>
      </c>
      <c r="J10" s="192">
        <v>374.24589408406331</v>
      </c>
      <c r="K10" s="192">
        <v>479.79588299620019</v>
      </c>
      <c r="L10" s="192">
        <v>623.16183556780527</v>
      </c>
      <c r="M10" s="192">
        <v>395.28541265944949</v>
      </c>
      <c r="N10" s="192">
        <v>357.67508867663378</v>
      </c>
      <c r="O10" s="192">
        <v>548.6899331181354</v>
      </c>
      <c r="P10" s="192">
        <v>593.343351582026</v>
      </c>
      <c r="Q10" s="192">
        <v>399.63508153162746</v>
      </c>
      <c r="R10" s="192">
        <v>356.2379983704995</v>
      </c>
      <c r="S10" s="192">
        <v>428.15467387306887</v>
      </c>
      <c r="T10" s="192">
        <v>478.50608063324415</v>
      </c>
      <c r="U10" s="192">
        <v>400.88716879048485</v>
      </c>
      <c r="V10" s="192">
        <v>343.98533768488778</v>
      </c>
      <c r="W10" s="192">
        <v>427.86813060705578</v>
      </c>
      <c r="X10" s="192">
        <v>431.94062929090632</v>
      </c>
      <c r="Y10" s="192">
        <v>339.28598387355419</v>
      </c>
      <c r="Z10" s="192">
        <v>303.3018370778932</v>
      </c>
      <c r="AA10" s="192">
        <v>315.08256528856811</v>
      </c>
      <c r="AB10" s="192">
        <v>320.06888509404462</v>
      </c>
      <c r="AC10" s="192">
        <v>301.81052874397892</v>
      </c>
      <c r="AD10" s="192">
        <v>278.31422926591409</v>
      </c>
      <c r="AE10" s="192">
        <v>320.81552090638962</v>
      </c>
      <c r="AF10" s="192">
        <v>314.10403392794757</v>
      </c>
      <c r="AG10" s="192">
        <v>279.34728288026992</v>
      </c>
      <c r="AH10" s="192">
        <v>259.53567498484324</v>
      </c>
      <c r="AI10" s="192">
        <v>303.02051287150636</v>
      </c>
      <c r="AJ10" s="192">
        <v>374.71383343725682</v>
      </c>
      <c r="AK10" s="192">
        <v>309.73290388158603</v>
      </c>
      <c r="AL10" s="192">
        <v>303.32943422660782</v>
      </c>
      <c r="AM10" s="192">
        <v>372.55238274779947</v>
      </c>
      <c r="AN10" s="192">
        <v>353.85088561206118</v>
      </c>
      <c r="AO10" s="192">
        <v>319.96773902915857</v>
      </c>
      <c r="AP10" s="192">
        <v>301.01052855463189</v>
      </c>
      <c r="AQ10" s="192">
        <v>378.14164137535749</v>
      </c>
      <c r="AR10" s="192">
        <v>410.80743049437842</v>
      </c>
      <c r="AS10" s="192">
        <v>338.37410206226298</v>
      </c>
      <c r="AT10" s="192">
        <v>325.49327209037239</v>
      </c>
      <c r="AU10" s="192">
        <v>350.82330182519462</v>
      </c>
      <c r="AV10" s="192">
        <v>363.66771926558476</v>
      </c>
      <c r="AW10" s="192">
        <v>317.1148211995739</v>
      </c>
      <c r="AX10" s="192">
        <v>329.77736645203981</v>
      </c>
      <c r="AY10" s="85">
        <v>362.77920039104367</v>
      </c>
      <c r="AZ10" s="85">
        <v>342.07986902499829</v>
      </c>
      <c r="BA10" s="85">
        <v>299.5858704426887</v>
      </c>
      <c r="BB10" s="85">
        <v>311.49002553027998</v>
      </c>
      <c r="BC10" s="85">
        <v>343.87127351040817</v>
      </c>
      <c r="BD10" s="85">
        <v>352.28486848586539</v>
      </c>
      <c r="BE10" s="85">
        <v>313.56185218434877</v>
      </c>
      <c r="BF10" s="85">
        <v>322.76485418378491</v>
      </c>
      <c r="BG10" s="85">
        <v>343.02820874640776</v>
      </c>
      <c r="BH10" s="85">
        <v>294.13906974026747</v>
      </c>
      <c r="BI10" s="85">
        <v>274.07291976907879</v>
      </c>
      <c r="BJ10" s="85">
        <v>275.04122184516211</v>
      </c>
      <c r="BK10" s="85">
        <v>386.09689789746398</v>
      </c>
      <c r="BL10" s="85">
        <v>326.75640134478607</v>
      </c>
      <c r="BM10" s="85">
        <v>300.5472649954749</v>
      </c>
      <c r="BN10" s="85">
        <v>260.98605591057481</v>
      </c>
      <c r="BO10" s="85">
        <v>316.49844726891297</v>
      </c>
      <c r="BP10" s="161">
        <v>337.69918061453211</v>
      </c>
      <c r="BQ10" s="197"/>
      <c r="BR10" s="187">
        <f t="shared" si="2"/>
        <v>26.47434522639611</v>
      </c>
      <c r="BS10" s="187">
        <f t="shared" si="3"/>
        <v>-14.055165934587308</v>
      </c>
      <c r="BT10" s="187">
        <f t="shared" si="4"/>
        <v>-69.598450628551007</v>
      </c>
      <c r="BU10" s="262">
        <f t="shared" si="5"/>
        <v>10.94277926974604</v>
      </c>
      <c r="BW10" s="188">
        <f t="shared" ref="BW10:BW43" si="6">BR10/BI10</f>
        <v>9.6595990762977146E-2</v>
      </c>
      <c r="BX10" s="188">
        <f t="shared" ref="BX10:BX43" si="7">BS10/BJ10</f>
        <v>-5.1102034234344111E-2</v>
      </c>
      <c r="BY10" s="188">
        <f t="shared" ref="BY10:BY43" si="8">BT10/BK10</f>
        <v>-0.18026161569170213</v>
      </c>
      <c r="BZ10" s="188">
        <f t="shared" ref="BZ10:BZ43" si="9">BU10/BL10</f>
        <v>3.3489104497143311E-2</v>
      </c>
    </row>
    <row r="11" spans="1:78" s="73" customFormat="1" x14ac:dyDescent="0.3">
      <c r="A11" s="73">
        <v>6</v>
      </c>
      <c r="B11" s="233" t="s">
        <v>139</v>
      </c>
      <c r="C11" s="65" t="s">
        <v>37</v>
      </c>
      <c r="D11" s="192">
        <v>1105.026006271155</v>
      </c>
      <c r="E11" s="192">
        <v>1076.4191355075727</v>
      </c>
      <c r="F11" s="192">
        <v>1051.2994049993886</v>
      </c>
      <c r="G11" s="192">
        <v>1368.0248887865921</v>
      </c>
      <c r="H11" s="192">
        <v>1164.1971168347395</v>
      </c>
      <c r="I11" s="192">
        <v>1150.3818999610294</v>
      </c>
      <c r="J11" s="192">
        <v>984.43957008709447</v>
      </c>
      <c r="K11" s="192">
        <v>1141.1680641101416</v>
      </c>
      <c r="L11" s="192">
        <v>1199.2613327616639</v>
      </c>
      <c r="M11" s="192">
        <v>1155.2280269486823</v>
      </c>
      <c r="N11" s="192">
        <v>1122.8234461427444</v>
      </c>
      <c r="O11" s="192">
        <v>1155.3870404050442</v>
      </c>
      <c r="P11" s="192">
        <v>1081.8626708977483</v>
      </c>
      <c r="Q11" s="192">
        <v>1059.3586393036021</v>
      </c>
      <c r="R11" s="192">
        <v>1053.4868064639968</v>
      </c>
      <c r="S11" s="192">
        <v>1018.6411532936538</v>
      </c>
      <c r="T11" s="192">
        <v>1178.3394308401466</v>
      </c>
      <c r="U11" s="192">
        <v>1121.6457270313913</v>
      </c>
      <c r="V11" s="192">
        <v>962.39388552247658</v>
      </c>
      <c r="W11" s="192">
        <v>1126.7062050710542</v>
      </c>
      <c r="X11" s="192">
        <v>970.08893815200236</v>
      </c>
      <c r="Y11" s="192">
        <v>1018.0296481120085</v>
      </c>
      <c r="Z11" s="192">
        <v>991.31590206844828</v>
      </c>
      <c r="AA11" s="192">
        <v>997.59855973160711</v>
      </c>
      <c r="AB11" s="192">
        <v>1028.1627798165698</v>
      </c>
      <c r="AC11" s="192">
        <v>998.12828536149027</v>
      </c>
      <c r="AD11" s="192">
        <v>1035.14767784382</v>
      </c>
      <c r="AE11" s="192">
        <v>1031.0811444728192</v>
      </c>
      <c r="AF11" s="192">
        <v>971.87254799902985</v>
      </c>
      <c r="AG11" s="192">
        <v>1214.3413978763422</v>
      </c>
      <c r="AH11" s="192">
        <v>1027.6469715905178</v>
      </c>
      <c r="AI11" s="192">
        <v>926.54849551205984</v>
      </c>
      <c r="AJ11" s="192">
        <v>1009.221053239205</v>
      </c>
      <c r="AK11" s="192">
        <v>1007.9691072035098</v>
      </c>
      <c r="AL11" s="192">
        <v>1045.7483050084841</v>
      </c>
      <c r="AM11" s="192">
        <v>1067.5713970706001</v>
      </c>
      <c r="AN11" s="192">
        <v>1067.9358104214296</v>
      </c>
      <c r="AO11" s="192">
        <v>1034.8905482836708</v>
      </c>
      <c r="AP11" s="192">
        <v>1029.2124282909369</v>
      </c>
      <c r="AQ11" s="192">
        <v>1072.5454366749489</v>
      </c>
      <c r="AR11" s="192">
        <v>1111.3883293500676</v>
      </c>
      <c r="AS11" s="192">
        <v>1100.2376954426138</v>
      </c>
      <c r="AT11" s="192">
        <v>1020.6330307701312</v>
      </c>
      <c r="AU11" s="192">
        <v>1107.1579435082854</v>
      </c>
      <c r="AV11" s="192">
        <v>868.68185260796611</v>
      </c>
      <c r="AW11" s="192">
        <v>947.79911644261006</v>
      </c>
      <c r="AX11" s="192">
        <v>933.96689807580265</v>
      </c>
      <c r="AY11" s="85">
        <v>950.98960018305638</v>
      </c>
      <c r="AZ11" s="85">
        <v>1359.1735111228938</v>
      </c>
      <c r="BA11" s="85">
        <v>737.23443057328495</v>
      </c>
      <c r="BB11" s="85">
        <v>599.14588210166562</v>
      </c>
      <c r="BC11" s="85">
        <v>592.45599369713409</v>
      </c>
      <c r="BD11" s="85">
        <v>928.5267259581442</v>
      </c>
      <c r="BE11" s="85">
        <v>1121.828922023456</v>
      </c>
      <c r="BF11" s="85">
        <v>1004.2175203916938</v>
      </c>
      <c r="BG11" s="85">
        <v>1066.8726669117837</v>
      </c>
      <c r="BH11" s="85">
        <v>1176.9942391506861</v>
      </c>
      <c r="BI11" s="85">
        <v>557.26805504640799</v>
      </c>
      <c r="BJ11" s="85">
        <v>996.86019985265261</v>
      </c>
      <c r="BK11" s="85">
        <v>1092.205723176789</v>
      </c>
      <c r="BL11" s="85">
        <v>965.28415745067787</v>
      </c>
      <c r="BM11" s="85">
        <v>957.59575777317264</v>
      </c>
      <c r="BN11" s="85">
        <v>951.42088103532285</v>
      </c>
      <c r="BO11" s="85">
        <v>928.58878943406012</v>
      </c>
      <c r="BP11" s="161">
        <v>1000.5245113982033</v>
      </c>
      <c r="BQ11" s="197"/>
      <c r="BR11" s="187">
        <f t="shared" si="2"/>
        <v>400.32770272676464</v>
      </c>
      <c r="BS11" s="187">
        <f t="shared" si="3"/>
        <v>-45.439318817329763</v>
      </c>
      <c r="BT11" s="187">
        <f t="shared" si="4"/>
        <v>-163.61693374272886</v>
      </c>
      <c r="BU11" s="262">
        <f t="shared" si="5"/>
        <v>35.240353947525477</v>
      </c>
      <c r="BW11" s="188">
        <f t="shared" si="6"/>
        <v>0.71837547317049477</v>
      </c>
      <c r="BX11" s="188">
        <f t="shared" si="7"/>
        <v>-4.5582438564651509E-2</v>
      </c>
      <c r="BY11" s="188">
        <f t="shared" si="8"/>
        <v>-0.14980413512834628</v>
      </c>
      <c r="BZ11" s="188">
        <f t="shared" si="9"/>
        <v>3.6507751293251817E-2</v>
      </c>
    </row>
    <row r="12" spans="1:78" s="73" customFormat="1" x14ac:dyDescent="0.3">
      <c r="A12" s="73">
        <v>7</v>
      </c>
      <c r="B12" s="233" t="s">
        <v>140</v>
      </c>
      <c r="C12" s="65" t="s">
        <v>38</v>
      </c>
      <c r="D12" s="192">
        <v>868.04147203221112</v>
      </c>
      <c r="E12" s="192">
        <v>922.28029804135076</v>
      </c>
      <c r="F12" s="192">
        <v>882.46363225194204</v>
      </c>
      <c r="G12" s="192">
        <v>922.1653507927806</v>
      </c>
      <c r="H12" s="192">
        <v>776.87849542307026</v>
      </c>
      <c r="I12" s="192">
        <v>793.55581164095292</v>
      </c>
      <c r="J12" s="192">
        <v>707.93458683616734</v>
      </c>
      <c r="K12" s="192">
        <v>783.43810344746566</v>
      </c>
      <c r="L12" s="192">
        <v>856.86117319632058</v>
      </c>
      <c r="M12" s="192">
        <v>878.63431244933997</v>
      </c>
      <c r="N12" s="192">
        <v>852.10554113887542</v>
      </c>
      <c r="O12" s="192">
        <v>888.63523587863278</v>
      </c>
      <c r="P12" s="192">
        <v>879.46668702392503</v>
      </c>
      <c r="Q12" s="192">
        <v>852.45417833216504</v>
      </c>
      <c r="R12" s="192">
        <v>870.97590707430618</v>
      </c>
      <c r="S12" s="192">
        <v>933.92488847538095</v>
      </c>
      <c r="T12" s="192">
        <v>896.77798688629832</v>
      </c>
      <c r="U12" s="192">
        <v>857.07663476879816</v>
      </c>
      <c r="V12" s="192">
        <v>892.91534468413624</v>
      </c>
      <c r="W12" s="192">
        <v>916.52969948516647</v>
      </c>
      <c r="X12" s="192">
        <v>795.28859392297829</v>
      </c>
      <c r="Y12" s="192">
        <v>824.01896703626824</v>
      </c>
      <c r="Z12" s="192">
        <v>797.56571283870278</v>
      </c>
      <c r="AA12" s="192">
        <v>833.82847922118322</v>
      </c>
      <c r="AB12" s="192">
        <v>775.13024503443432</v>
      </c>
      <c r="AC12" s="192">
        <v>817.1751451770956</v>
      </c>
      <c r="AD12" s="192">
        <v>765.82690400576053</v>
      </c>
      <c r="AE12" s="192">
        <v>832.11170273257892</v>
      </c>
      <c r="AF12" s="192">
        <v>803.53837949512695</v>
      </c>
      <c r="AG12" s="192">
        <v>866.83217496868588</v>
      </c>
      <c r="AH12" s="192">
        <v>819.28330038056743</v>
      </c>
      <c r="AI12" s="192">
        <v>854.92725204176395</v>
      </c>
      <c r="AJ12" s="192">
        <v>823.81528279255576</v>
      </c>
      <c r="AK12" s="192">
        <v>854.21913390874761</v>
      </c>
      <c r="AL12" s="192">
        <v>836.9296662703423</v>
      </c>
      <c r="AM12" s="192">
        <v>909.4953699055643</v>
      </c>
      <c r="AN12" s="192">
        <v>820.01278149636607</v>
      </c>
      <c r="AO12" s="192">
        <v>862.59571482125148</v>
      </c>
      <c r="AP12" s="192">
        <v>840.15733922322659</v>
      </c>
      <c r="AQ12" s="192">
        <v>860.52421652571161</v>
      </c>
      <c r="AR12" s="192">
        <v>836.66423352188178</v>
      </c>
      <c r="AS12" s="192">
        <v>871.88756724267114</v>
      </c>
      <c r="AT12" s="192">
        <v>863.14355595185657</v>
      </c>
      <c r="AU12" s="192">
        <v>886.65616235531502</v>
      </c>
      <c r="AV12" s="192">
        <v>754.75686137101411</v>
      </c>
      <c r="AW12" s="192">
        <v>759.51414918050932</v>
      </c>
      <c r="AX12" s="192">
        <v>733.14421928058277</v>
      </c>
      <c r="AY12" s="85">
        <v>760.10886054959383</v>
      </c>
      <c r="AZ12" s="85">
        <v>685.17310765444165</v>
      </c>
      <c r="BA12" s="85">
        <v>746.32875824182975</v>
      </c>
      <c r="BB12" s="85">
        <v>689.0703418316873</v>
      </c>
      <c r="BC12" s="85">
        <v>719.2336801201551</v>
      </c>
      <c r="BD12" s="85">
        <v>689.50368352826501</v>
      </c>
      <c r="BE12" s="85">
        <v>745.04485002554316</v>
      </c>
      <c r="BF12" s="85">
        <v>664.73836705565384</v>
      </c>
      <c r="BG12" s="85">
        <v>716.26483890339432</v>
      </c>
      <c r="BH12" s="85">
        <v>650.62285908600711</v>
      </c>
      <c r="BI12" s="85">
        <v>719.81174822409366</v>
      </c>
      <c r="BJ12" s="85">
        <v>652.87916959568338</v>
      </c>
      <c r="BK12" s="85">
        <v>683.43981720522754</v>
      </c>
      <c r="BL12" s="85">
        <v>626.95454503206133</v>
      </c>
      <c r="BM12" s="85">
        <v>666.76604814324469</v>
      </c>
      <c r="BN12" s="85">
        <v>623.1688383990296</v>
      </c>
      <c r="BO12" s="85">
        <v>681.21724864276575</v>
      </c>
      <c r="BP12" s="161">
        <v>533.03241199366732</v>
      </c>
      <c r="BQ12" s="197"/>
      <c r="BR12" s="187">
        <f t="shared" si="2"/>
        <v>-53.045700080848974</v>
      </c>
      <c r="BS12" s="187">
        <f t="shared" si="3"/>
        <v>-29.710331196653783</v>
      </c>
      <c r="BT12" s="187">
        <f t="shared" si="4"/>
        <v>-2.2225685624617881</v>
      </c>
      <c r="BU12" s="262">
        <f t="shared" si="5"/>
        <v>-93.922133038394009</v>
      </c>
      <c r="BW12" s="188">
        <f t="shared" si="6"/>
        <v>-7.3693851498981999E-2</v>
      </c>
      <c r="BX12" s="188">
        <f t="shared" si="7"/>
        <v>-4.5506630599124291E-2</v>
      </c>
      <c r="BY12" s="188">
        <f t="shared" si="8"/>
        <v>-3.2520325952773415E-3</v>
      </c>
      <c r="BZ12" s="188">
        <f t="shared" si="9"/>
        <v>-0.14980692584913152</v>
      </c>
    </row>
    <row r="13" spans="1:78" s="73" customFormat="1" x14ac:dyDescent="0.3">
      <c r="A13" s="73">
        <v>8</v>
      </c>
      <c r="B13" s="233" t="s">
        <v>141</v>
      </c>
      <c r="C13" s="65" t="s">
        <v>39</v>
      </c>
      <c r="D13" s="192">
        <v>1614.8987831069569</v>
      </c>
      <c r="E13" s="192">
        <v>1588.1092231721441</v>
      </c>
      <c r="F13" s="192">
        <v>1521.6040180043353</v>
      </c>
      <c r="G13" s="192">
        <v>1498.6372801083055</v>
      </c>
      <c r="H13" s="192">
        <v>952.40553227662861</v>
      </c>
      <c r="I13" s="192">
        <v>855.14122206612092</v>
      </c>
      <c r="J13" s="192">
        <v>749.52278041223667</v>
      </c>
      <c r="K13" s="192">
        <v>1072.779713614879</v>
      </c>
      <c r="L13" s="192">
        <v>1542.5616907520903</v>
      </c>
      <c r="M13" s="192">
        <v>1582.833307343561</v>
      </c>
      <c r="N13" s="192">
        <v>1350.3106766189112</v>
      </c>
      <c r="O13" s="192">
        <v>1449.6523483083406</v>
      </c>
      <c r="P13" s="192">
        <v>1449.5812896970585</v>
      </c>
      <c r="Q13" s="192">
        <v>1485.2951686014862</v>
      </c>
      <c r="R13" s="192">
        <v>1264.1265845984865</v>
      </c>
      <c r="S13" s="192">
        <v>1322.713713689614</v>
      </c>
      <c r="T13" s="192">
        <v>1238.6187630433678</v>
      </c>
      <c r="U13" s="192">
        <v>1236.7238055315722</v>
      </c>
      <c r="V13" s="192">
        <v>1064.5616063510356</v>
      </c>
      <c r="W13" s="192">
        <v>1173.9548384528725</v>
      </c>
      <c r="X13" s="192">
        <v>1192.7094810295353</v>
      </c>
      <c r="Y13" s="192">
        <v>1221.8434038706566</v>
      </c>
      <c r="Z13" s="192">
        <v>1140.3528593521635</v>
      </c>
      <c r="AA13" s="192">
        <v>1221.8502783237341</v>
      </c>
      <c r="AB13" s="192">
        <v>1241.7144397438781</v>
      </c>
      <c r="AC13" s="192">
        <v>1233.9376489059805</v>
      </c>
      <c r="AD13" s="192">
        <v>1120.5784013121056</v>
      </c>
      <c r="AE13" s="192">
        <v>1247.27703712896</v>
      </c>
      <c r="AF13" s="192">
        <v>1326.0975180321027</v>
      </c>
      <c r="AG13" s="192">
        <v>1343.0976357712843</v>
      </c>
      <c r="AH13" s="192">
        <v>1192.352484338955</v>
      </c>
      <c r="AI13" s="192">
        <v>1196.5301610761367</v>
      </c>
      <c r="AJ13" s="192">
        <v>1275.9176850873589</v>
      </c>
      <c r="AK13" s="192">
        <v>1289.632981168721</v>
      </c>
      <c r="AL13" s="192">
        <v>1224.1946544773975</v>
      </c>
      <c r="AM13" s="192">
        <v>1255.9142785668296</v>
      </c>
      <c r="AN13" s="192">
        <v>1232.5102708911777</v>
      </c>
      <c r="AO13" s="192">
        <v>1225.377688754993</v>
      </c>
      <c r="AP13" s="192">
        <v>1166.7512215399709</v>
      </c>
      <c r="AQ13" s="192">
        <v>1238.1059893667934</v>
      </c>
      <c r="AR13" s="192">
        <v>1179.0609851152117</v>
      </c>
      <c r="AS13" s="192">
        <v>1219.1972658484667</v>
      </c>
      <c r="AT13" s="192">
        <v>1094.6999128840876</v>
      </c>
      <c r="AU13" s="192">
        <v>1151.0019778350747</v>
      </c>
      <c r="AV13" s="192">
        <v>1554.3715237836127</v>
      </c>
      <c r="AW13" s="192">
        <v>1527.2307338323099</v>
      </c>
      <c r="AX13" s="192">
        <v>1467.0577150918946</v>
      </c>
      <c r="AY13" s="85">
        <v>1303.03545601626</v>
      </c>
      <c r="AZ13" s="85">
        <v>1192.8338186136871</v>
      </c>
      <c r="BA13" s="85">
        <v>1162.313706101563</v>
      </c>
      <c r="BB13" s="85">
        <v>998.21850510318075</v>
      </c>
      <c r="BC13" s="85">
        <v>1220.0968265310737</v>
      </c>
      <c r="BD13" s="85">
        <v>1249.5733677390699</v>
      </c>
      <c r="BE13" s="85">
        <v>1260.1830694632822</v>
      </c>
      <c r="BF13" s="85">
        <v>1143.0123380935786</v>
      </c>
      <c r="BG13" s="85">
        <v>1285.9011410450016</v>
      </c>
      <c r="BH13" s="85">
        <v>1333.6531582166122</v>
      </c>
      <c r="BI13" s="85">
        <v>1341.3664008891783</v>
      </c>
      <c r="BJ13" s="85">
        <v>1292.4796672214929</v>
      </c>
      <c r="BK13" s="85">
        <v>1167.1242868049198</v>
      </c>
      <c r="BL13" s="85">
        <v>1239.3938474088723</v>
      </c>
      <c r="BM13" s="85">
        <v>1218.0439370646598</v>
      </c>
      <c r="BN13" s="85">
        <v>1169.8449556020873</v>
      </c>
      <c r="BO13" s="85">
        <v>1210.2696069039798</v>
      </c>
      <c r="BP13" s="161">
        <v>1180.0765874539391</v>
      </c>
      <c r="BQ13" s="197"/>
      <c r="BR13" s="187">
        <f t="shared" si="2"/>
        <v>-123.32246382451854</v>
      </c>
      <c r="BS13" s="187">
        <f t="shared" si="3"/>
        <v>-122.63471161940561</v>
      </c>
      <c r="BT13" s="187">
        <f t="shared" si="4"/>
        <v>43.145320099059973</v>
      </c>
      <c r="BU13" s="262">
        <f t="shared" si="5"/>
        <v>-59.317259954933206</v>
      </c>
      <c r="BW13" s="188">
        <f t="shared" si="6"/>
        <v>-9.1937940105529192E-2</v>
      </c>
      <c r="BX13" s="188">
        <f t="shared" si="7"/>
        <v>-9.4883281129705871E-2</v>
      </c>
      <c r="BY13" s="188">
        <f t="shared" si="8"/>
        <v>3.6967202710838233E-2</v>
      </c>
      <c r="BZ13" s="188">
        <f t="shared" si="9"/>
        <v>-4.785989544723359E-2</v>
      </c>
    </row>
    <row r="14" spans="1:78" s="73" customFormat="1" x14ac:dyDescent="0.3">
      <c r="A14" s="73">
        <v>9</v>
      </c>
      <c r="B14" s="233" t="s">
        <v>142</v>
      </c>
      <c r="C14" s="65" t="s">
        <v>4</v>
      </c>
      <c r="D14" s="192">
        <v>6.6021395080023169</v>
      </c>
      <c r="E14" s="192">
        <v>6.6006761589760172</v>
      </c>
      <c r="F14" s="192">
        <v>6.6766602793962067</v>
      </c>
      <c r="G14" s="192">
        <v>7.6750998285552763</v>
      </c>
      <c r="H14" s="192">
        <v>5.409839848632445</v>
      </c>
      <c r="I14" s="192">
        <v>5.6110429375155313</v>
      </c>
      <c r="J14" s="192">
        <v>5.5797027299681332</v>
      </c>
      <c r="K14" s="192">
        <v>5.5577225754994304</v>
      </c>
      <c r="L14" s="192">
        <v>5.163878384987945</v>
      </c>
      <c r="M14" s="192">
        <v>5.2086810948588411</v>
      </c>
      <c r="N14" s="192">
        <v>5.3180702410527116</v>
      </c>
      <c r="O14" s="192">
        <v>5.6217739308977137</v>
      </c>
      <c r="P14" s="192">
        <v>4.7810121003843085</v>
      </c>
      <c r="Q14" s="192">
        <v>4.9321539643421861</v>
      </c>
      <c r="R14" s="192">
        <v>4.9515505455959765</v>
      </c>
      <c r="S14" s="192">
        <v>4.9265764266158287</v>
      </c>
      <c r="T14" s="192">
        <v>4.7264333602536936</v>
      </c>
      <c r="U14" s="192">
        <v>4.7226606806857765</v>
      </c>
      <c r="V14" s="192">
        <v>4.8073125819052498</v>
      </c>
      <c r="W14" s="192">
        <v>4.8978496359805739</v>
      </c>
      <c r="X14" s="192">
        <v>4.205891183718153</v>
      </c>
      <c r="Y14" s="192">
        <v>4.3607592003616462</v>
      </c>
      <c r="Z14" s="192">
        <v>4.3932858655758755</v>
      </c>
      <c r="AA14" s="192">
        <v>4.3319499509194035</v>
      </c>
      <c r="AB14" s="192">
        <v>3.4867074082648957</v>
      </c>
      <c r="AC14" s="192">
        <v>3.6544969808983856</v>
      </c>
      <c r="AD14" s="192">
        <v>3.7033046072994509</v>
      </c>
      <c r="AE14" s="192">
        <v>3.700321482621221</v>
      </c>
      <c r="AF14" s="192">
        <v>2.9231114520047066</v>
      </c>
      <c r="AG14" s="192">
        <v>3.0990046037823098</v>
      </c>
      <c r="AH14" s="192">
        <v>3.0928431471062927</v>
      </c>
      <c r="AI14" s="192">
        <v>3.1116352393385127</v>
      </c>
      <c r="AJ14" s="192">
        <v>2.8574785296964249</v>
      </c>
      <c r="AK14" s="192">
        <v>3.0497556645398776</v>
      </c>
      <c r="AL14" s="192">
        <v>3.130364875262051</v>
      </c>
      <c r="AM14" s="192">
        <v>3.1592320423774209</v>
      </c>
      <c r="AN14" s="192">
        <v>2.5613580418464221</v>
      </c>
      <c r="AO14" s="192">
        <v>2.7020258579509884</v>
      </c>
      <c r="AP14" s="192">
        <v>2.743495568150315</v>
      </c>
      <c r="AQ14" s="192">
        <v>2.715188606063371</v>
      </c>
      <c r="AR14" s="192">
        <v>2.4511528543713021</v>
      </c>
      <c r="AS14" s="192">
        <v>2.6697056536596602</v>
      </c>
      <c r="AT14" s="192">
        <v>2.7251885776870624</v>
      </c>
      <c r="AU14" s="192">
        <v>2.6368961442274652</v>
      </c>
      <c r="AV14" s="192">
        <v>2.2959928443982434</v>
      </c>
      <c r="AW14" s="192">
        <v>2.5429059096642121</v>
      </c>
      <c r="AX14" s="192">
        <v>2.5994707244962121</v>
      </c>
      <c r="AY14" s="85">
        <v>2.489874335694267</v>
      </c>
      <c r="AZ14" s="85">
        <v>2.3640781138176954</v>
      </c>
      <c r="BA14" s="85">
        <v>2.3496229278149707</v>
      </c>
      <c r="BB14" s="85">
        <v>2.5281922175395977</v>
      </c>
      <c r="BC14" s="85">
        <v>2.5241663730082471</v>
      </c>
      <c r="BD14" s="85">
        <v>2.1925603652115004</v>
      </c>
      <c r="BE14" s="85">
        <v>2.4978948436347737</v>
      </c>
      <c r="BF14" s="85">
        <v>2.5032292246762293</v>
      </c>
      <c r="BG14" s="85">
        <v>2.3763963109565158</v>
      </c>
      <c r="BH14" s="85">
        <v>2.224642631445005</v>
      </c>
      <c r="BI14" s="85">
        <v>2.1947292251014727</v>
      </c>
      <c r="BJ14" s="85">
        <v>2.2785876516336816</v>
      </c>
      <c r="BK14" s="85">
        <v>2.3097955899741938</v>
      </c>
      <c r="BL14" s="85">
        <v>2.1532429273550613</v>
      </c>
      <c r="BM14" s="85">
        <v>2.1839525536476492</v>
      </c>
      <c r="BN14" s="85">
        <v>2.2279650423628268</v>
      </c>
      <c r="BO14" s="85">
        <v>2.2490403102422087</v>
      </c>
      <c r="BP14" s="161">
        <v>2.7001118862528424</v>
      </c>
      <c r="BQ14" s="197"/>
      <c r="BR14" s="187">
        <f t="shared" si="2"/>
        <v>-1.077667145382355E-2</v>
      </c>
      <c r="BS14" s="187">
        <f t="shared" si="3"/>
        <v>-5.0622609270854824E-2</v>
      </c>
      <c r="BT14" s="187">
        <f t="shared" si="4"/>
        <v>-6.0755279731985024E-2</v>
      </c>
      <c r="BU14" s="262">
        <f t="shared" si="5"/>
        <v>0.54686895889778109</v>
      </c>
      <c r="BW14" s="188">
        <f t="shared" si="6"/>
        <v>-4.910251037152564E-3</v>
      </c>
      <c r="BX14" s="188">
        <f t="shared" si="7"/>
        <v>-2.2216660936681489E-2</v>
      </c>
      <c r="BY14" s="188">
        <f t="shared" si="8"/>
        <v>-2.6303314455918506E-2</v>
      </c>
      <c r="BZ14" s="188">
        <f t="shared" si="9"/>
        <v>0.25397457572031978</v>
      </c>
    </row>
    <row r="15" spans="1:78" s="73" customFormat="1" x14ac:dyDescent="0.3">
      <c r="A15" s="73">
        <v>10</v>
      </c>
      <c r="B15" s="233" t="s">
        <v>143</v>
      </c>
      <c r="C15" s="65" t="s">
        <v>5</v>
      </c>
      <c r="D15" s="192">
        <v>13.66724715260986</v>
      </c>
      <c r="E15" s="192">
        <v>10.63196927237883</v>
      </c>
      <c r="F15" s="192">
        <v>11.10037834886748</v>
      </c>
      <c r="G15" s="192">
        <v>13.21671525050089</v>
      </c>
      <c r="H15" s="192">
        <v>16.241514337912868</v>
      </c>
      <c r="I15" s="192">
        <v>13.623062108553921</v>
      </c>
      <c r="J15" s="192">
        <v>13.615290846359791</v>
      </c>
      <c r="K15" s="192">
        <v>16.953896268544192</v>
      </c>
      <c r="L15" s="192">
        <v>23.421041302707984</v>
      </c>
      <c r="M15" s="192">
        <v>10.223266123986139</v>
      </c>
      <c r="N15" s="192">
        <v>11.35943268098867</v>
      </c>
      <c r="O15" s="192">
        <v>19.161912406375329</v>
      </c>
      <c r="P15" s="192">
        <v>16.824751441247678</v>
      </c>
      <c r="Q15" s="192">
        <v>8.1592734146876307</v>
      </c>
      <c r="R15" s="192">
        <v>7.5275027023495813</v>
      </c>
      <c r="S15" s="192">
        <v>8.5475488193311193</v>
      </c>
      <c r="T15" s="192">
        <v>9.5788733302261591</v>
      </c>
      <c r="U15" s="192">
        <v>8.1339450320905691</v>
      </c>
      <c r="V15" s="192">
        <v>7.393035585851079</v>
      </c>
      <c r="W15" s="192">
        <v>9.5528760289509496</v>
      </c>
      <c r="X15" s="192">
        <v>10.046919787603521</v>
      </c>
      <c r="Y15" s="192">
        <v>8.1629074495699392</v>
      </c>
      <c r="Z15" s="192">
        <v>7.5149008011162497</v>
      </c>
      <c r="AA15" s="192">
        <v>8.2906279413619899</v>
      </c>
      <c r="AB15" s="192">
        <v>7.8640074795540995</v>
      </c>
      <c r="AC15" s="192">
        <v>6.9513758054638499</v>
      </c>
      <c r="AD15" s="192">
        <v>6.6960036107593597</v>
      </c>
      <c r="AE15" s="192">
        <v>8.5556296522744706</v>
      </c>
      <c r="AF15" s="192">
        <v>8.8867083237550393</v>
      </c>
      <c r="AG15" s="192">
        <v>7.9889430897604203</v>
      </c>
      <c r="AH15" s="192">
        <v>7.9312332940505001</v>
      </c>
      <c r="AI15" s="192">
        <v>8.1806308188136008</v>
      </c>
      <c r="AJ15" s="192">
        <v>10.3246923374946</v>
      </c>
      <c r="AK15" s="192">
        <v>8.2672286779434003</v>
      </c>
      <c r="AL15" s="192">
        <v>7.7198382714758598</v>
      </c>
      <c r="AM15" s="192">
        <v>8.8809038865589702</v>
      </c>
      <c r="AN15" s="192">
        <v>6.8297216700646395</v>
      </c>
      <c r="AO15" s="192">
        <v>7.210845355999691</v>
      </c>
      <c r="AP15" s="192">
        <v>7.3596500059750998</v>
      </c>
      <c r="AQ15" s="192">
        <v>7.0867045182435806</v>
      </c>
      <c r="AR15" s="192">
        <v>6.5831097097708406</v>
      </c>
      <c r="AS15" s="192">
        <v>6.5237260802961101</v>
      </c>
      <c r="AT15" s="192">
        <v>6.7962150970368</v>
      </c>
      <c r="AU15" s="192">
        <v>6.6917967663632298</v>
      </c>
      <c r="AV15" s="192">
        <v>6.4080035388849197</v>
      </c>
      <c r="AW15" s="192">
        <v>6.0944419131385015</v>
      </c>
      <c r="AX15" s="192">
        <v>6.1604282234196308</v>
      </c>
      <c r="AY15" s="85">
        <v>6.4027738106696095</v>
      </c>
      <c r="AZ15" s="85">
        <v>4.8580679656038468</v>
      </c>
      <c r="BA15" s="85">
        <v>4.7502866031965238</v>
      </c>
      <c r="BB15" s="85">
        <v>4.7901634603328942</v>
      </c>
      <c r="BC15" s="85">
        <v>5.0200029405096371</v>
      </c>
      <c r="BD15" s="85">
        <v>5.1214888735620292</v>
      </c>
      <c r="BE15" s="85">
        <v>5.4775554939719155</v>
      </c>
      <c r="BF15" s="85">
        <v>5.2651883778686619</v>
      </c>
      <c r="BG15" s="85">
        <v>5.37808549431091</v>
      </c>
      <c r="BH15" s="85">
        <v>5.06628121205362</v>
      </c>
      <c r="BI15" s="85">
        <v>4.7239838112133716</v>
      </c>
      <c r="BJ15" s="85">
        <v>4.7681971470779363</v>
      </c>
      <c r="BK15" s="85">
        <v>5.13037940510607</v>
      </c>
      <c r="BL15" s="85">
        <v>5.3248847254884701</v>
      </c>
      <c r="BM15" s="85">
        <v>6.6664922713158195</v>
      </c>
      <c r="BN15" s="85">
        <v>5.9066718673935696</v>
      </c>
      <c r="BO15" s="85">
        <v>7.2651544987260701</v>
      </c>
      <c r="BP15" s="161">
        <v>37.277156046060476</v>
      </c>
      <c r="BQ15" s="220"/>
      <c r="BR15" s="187">
        <f t="shared" si="2"/>
        <v>1.9425084601024478</v>
      </c>
      <c r="BS15" s="187">
        <f t="shared" si="3"/>
        <v>1.1384747203156333</v>
      </c>
      <c r="BT15" s="187">
        <f t="shared" si="4"/>
        <v>2.1347750936200001</v>
      </c>
      <c r="BU15" s="262">
        <f t="shared" si="5"/>
        <v>31.952271320572006</v>
      </c>
      <c r="BW15" s="188">
        <f t="shared" si="6"/>
        <v>0.41120133720430929</v>
      </c>
      <c r="BX15" s="188">
        <f t="shared" si="7"/>
        <v>0.23876418805655247</v>
      </c>
      <c r="BY15" s="188">
        <f t="shared" si="8"/>
        <v>0.4161047215134499</v>
      </c>
      <c r="BZ15" s="188">
        <f t="shared" si="9"/>
        <v>6.0005564378937635</v>
      </c>
    </row>
    <row r="16" spans="1:78" s="73" customFormat="1" x14ac:dyDescent="0.3">
      <c r="A16" s="73">
        <v>11</v>
      </c>
      <c r="B16" s="233" t="s">
        <v>144</v>
      </c>
      <c r="C16" s="65" t="s">
        <v>6</v>
      </c>
      <c r="D16" s="192">
        <v>56.220209135509982</v>
      </c>
      <c r="E16" s="192">
        <v>46.227406108909776</v>
      </c>
      <c r="F16" s="192">
        <v>41.889792307584983</v>
      </c>
      <c r="G16" s="192">
        <v>51.451963788757382</v>
      </c>
      <c r="H16" s="192">
        <v>42.483656884138654</v>
      </c>
      <c r="I16" s="192">
        <v>37.80995610598476</v>
      </c>
      <c r="J16" s="192">
        <v>32.875013422344743</v>
      </c>
      <c r="K16" s="192">
        <v>38.265940173582656</v>
      </c>
      <c r="L16" s="192">
        <v>44.079438158406163</v>
      </c>
      <c r="M16" s="192">
        <v>37.863728014680461</v>
      </c>
      <c r="N16" s="192">
        <v>36.101405589826463</v>
      </c>
      <c r="O16" s="192">
        <v>44.948491748455567</v>
      </c>
      <c r="P16" s="192">
        <v>37.544897063444097</v>
      </c>
      <c r="Q16" s="192">
        <v>34.0926150642618</v>
      </c>
      <c r="R16" s="192">
        <v>31.258108668433291</v>
      </c>
      <c r="S16" s="192">
        <v>35.965521991345298</v>
      </c>
      <c r="T16" s="192">
        <v>37.64139280816056</v>
      </c>
      <c r="U16" s="192">
        <v>32.642770506200961</v>
      </c>
      <c r="V16" s="192">
        <v>30.528146349058062</v>
      </c>
      <c r="W16" s="192">
        <v>35.385403577933964</v>
      </c>
      <c r="X16" s="192">
        <v>35.177751052533488</v>
      </c>
      <c r="Y16" s="192">
        <v>32.272994421522093</v>
      </c>
      <c r="Z16" s="192">
        <v>30.422557259063247</v>
      </c>
      <c r="AA16" s="192">
        <v>32.820374139686692</v>
      </c>
      <c r="AB16" s="192">
        <v>37.44304091448425</v>
      </c>
      <c r="AC16" s="192">
        <v>34.929273456837748</v>
      </c>
      <c r="AD16" s="192">
        <v>31.97324700736355</v>
      </c>
      <c r="AE16" s="192">
        <v>35.14305961766685</v>
      </c>
      <c r="AF16" s="192">
        <v>38.809029897197512</v>
      </c>
      <c r="AG16" s="192">
        <v>37.299176876266408</v>
      </c>
      <c r="AH16" s="192">
        <v>31.69752651984323</v>
      </c>
      <c r="AI16" s="192">
        <v>35.508438191559613</v>
      </c>
      <c r="AJ16" s="192">
        <v>36.678705332418815</v>
      </c>
      <c r="AK16" s="192">
        <v>36.065788284727816</v>
      </c>
      <c r="AL16" s="192">
        <v>34.972556752352013</v>
      </c>
      <c r="AM16" s="192">
        <v>39.241964602108212</v>
      </c>
      <c r="AN16" s="192">
        <v>35.396640043271859</v>
      </c>
      <c r="AO16" s="192">
        <v>34.642728447244259</v>
      </c>
      <c r="AP16" s="192">
        <v>34.944042933801057</v>
      </c>
      <c r="AQ16" s="192">
        <v>36.730480144455662</v>
      </c>
      <c r="AR16" s="192">
        <v>34.134169387443258</v>
      </c>
      <c r="AS16" s="192">
        <v>34.525514863942959</v>
      </c>
      <c r="AT16" s="192">
        <v>30.097900126933109</v>
      </c>
      <c r="AU16" s="192">
        <v>33.975958963807059</v>
      </c>
      <c r="AV16" s="192">
        <v>35.273575041196061</v>
      </c>
      <c r="AW16" s="192">
        <v>29.654572275555495</v>
      </c>
      <c r="AX16" s="192">
        <v>27.06916161806663</v>
      </c>
      <c r="AY16" s="85">
        <v>27.777951179767932</v>
      </c>
      <c r="AZ16" s="85">
        <v>30.713821371692799</v>
      </c>
      <c r="BA16" s="85">
        <v>23.07162750088893</v>
      </c>
      <c r="BB16" s="85">
        <v>24.429692083007367</v>
      </c>
      <c r="BC16" s="85">
        <v>24.535909235237519</v>
      </c>
      <c r="BD16" s="85">
        <v>28.605314566234959</v>
      </c>
      <c r="BE16" s="85">
        <v>30.726286212960062</v>
      </c>
      <c r="BF16" s="85">
        <v>28.87704638977916</v>
      </c>
      <c r="BG16" s="85">
        <v>28.560195959991461</v>
      </c>
      <c r="BH16" s="85">
        <v>26.835760432873098</v>
      </c>
      <c r="BI16" s="85">
        <v>27.872575696756602</v>
      </c>
      <c r="BJ16" s="85">
        <v>24.912183108470071</v>
      </c>
      <c r="BK16" s="85">
        <v>27.599196218572398</v>
      </c>
      <c r="BL16" s="85">
        <v>30.107470656356849</v>
      </c>
      <c r="BM16" s="85">
        <v>25.956543677222964</v>
      </c>
      <c r="BN16" s="85">
        <v>23.365835811181178</v>
      </c>
      <c r="BO16" s="85">
        <v>30.538472447786031</v>
      </c>
      <c r="BP16" s="161">
        <v>32.086074428891308</v>
      </c>
      <c r="BQ16" s="220"/>
      <c r="BR16" s="187">
        <f t="shared" si="2"/>
        <v>-1.9160320195336382</v>
      </c>
      <c r="BS16" s="187">
        <f t="shared" si="3"/>
        <v>-1.546347297288893</v>
      </c>
      <c r="BT16" s="187">
        <f t="shared" si="4"/>
        <v>2.9392762292136325</v>
      </c>
      <c r="BU16" s="262">
        <f t="shared" si="5"/>
        <v>1.9786037725344592</v>
      </c>
      <c r="BW16" s="188">
        <f t="shared" si="6"/>
        <v>-6.8742553267389553E-2</v>
      </c>
      <c r="BX16" s="188">
        <f t="shared" si="7"/>
        <v>-6.2071930450894097E-2</v>
      </c>
      <c r="BY16" s="188">
        <f t="shared" si="8"/>
        <v>0.10649861705884382</v>
      </c>
      <c r="BZ16" s="188">
        <f t="shared" si="9"/>
        <v>6.5718033743784432E-2</v>
      </c>
    </row>
    <row r="17" spans="1:78" s="73" customFormat="1" x14ac:dyDescent="0.3">
      <c r="A17" s="73">
        <v>12</v>
      </c>
      <c r="B17" s="233" t="s">
        <v>145</v>
      </c>
      <c r="C17" s="65" t="s">
        <v>7</v>
      </c>
      <c r="D17" s="192">
        <v>79.987571542241838</v>
      </c>
      <c r="E17" s="192">
        <v>70.790779139600133</v>
      </c>
      <c r="F17" s="192">
        <v>51.962503899555031</v>
      </c>
      <c r="G17" s="192">
        <v>58.358500497117035</v>
      </c>
      <c r="H17" s="192">
        <v>59.681966181005471</v>
      </c>
      <c r="I17" s="192">
        <v>52.247185221543468</v>
      </c>
      <c r="J17" s="192">
        <v>38.457806298168769</v>
      </c>
      <c r="K17" s="192">
        <v>56.601104099358771</v>
      </c>
      <c r="L17" s="192">
        <v>59.299650282319391</v>
      </c>
      <c r="M17" s="192">
        <v>59.439747153358688</v>
      </c>
      <c r="N17" s="192">
        <v>51.049406671868987</v>
      </c>
      <c r="O17" s="192">
        <v>70.188853882074781</v>
      </c>
      <c r="P17" s="192">
        <v>69.493281883861286</v>
      </c>
      <c r="Q17" s="192">
        <v>51.151551516116776</v>
      </c>
      <c r="R17" s="192">
        <v>44.241420554124879</v>
      </c>
      <c r="S17" s="192">
        <v>54.242105630911574</v>
      </c>
      <c r="T17" s="192">
        <v>60.612681238536169</v>
      </c>
      <c r="U17" s="192">
        <v>52.557508284797073</v>
      </c>
      <c r="V17" s="192">
        <v>46.147100235510472</v>
      </c>
      <c r="W17" s="192">
        <v>56.621574810100768</v>
      </c>
      <c r="X17" s="192">
        <v>58.673405486060688</v>
      </c>
      <c r="Y17" s="192">
        <v>58.515135164732897</v>
      </c>
      <c r="Z17" s="192">
        <v>50.422605997733385</v>
      </c>
      <c r="AA17" s="192">
        <v>55.736364253220898</v>
      </c>
      <c r="AB17" s="192">
        <v>45.523723644710948</v>
      </c>
      <c r="AC17" s="192">
        <v>45.171733760857848</v>
      </c>
      <c r="AD17" s="192">
        <v>39.067002477773656</v>
      </c>
      <c r="AE17" s="192">
        <v>51.269513961020152</v>
      </c>
      <c r="AF17" s="192">
        <v>49.458679192959217</v>
      </c>
      <c r="AG17" s="192">
        <v>48.664785908386321</v>
      </c>
      <c r="AH17" s="192">
        <v>39.747644357148417</v>
      </c>
      <c r="AI17" s="192">
        <v>47.047908573448218</v>
      </c>
      <c r="AJ17" s="192">
        <v>39.249443683342754</v>
      </c>
      <c r="AK17" s="192">
        <v>42.104682178779356</v>
      </c>
      <c r="AL17" s="192">
        <v>34.327474923949453</v>
      </c>
      <c r="AM17" s="192">
        <v>38.780964041957454</v>
      </c>
      <c r="AN17" s="192">
        <v>48.081127404709036</v>
      </c>
      <c r="AO17" s="192">
        <v>47.928176843682635</v>
      </c>
      <c r="AP17" s="192">
        <v>38.14567746775294</v>
      </c>
      <c r="AQ17" s="192">
        <v>48.754973120685833</v>
      </c>
      <c r="AR17" s="192">
        <v>49.429878037961778</v>
      </c>
      <c r="AS17" s="192">
        <v>46.027707560852477</v>
      </c>
      <c r="AT17" s="192">
        <v>42.068574269775581</v>
      </c>
      <c r="AU17" s="192">
        <v>50.076592157921581</v>
      </c>
      <c r="AV17" s="192">
        <v>47.920105558142069</v>
      </c>
      <c r="AW17" s="192">
        <v>45.900457674845875</v>
      </c>
      <c r="AX17" s="192">
        <v>40.610038024373573</v>
      </c>
      <c r="AY17" s="85">
        <v>39.60281562308537</v>
      </c>
      <c r="AZ17" s="85">
        <v>44.862870509226582</v>
      </c>
      <c r="BA17" s="85">
        <v>27.254787074372082</v>
      </c>
      <c r="BB17" s="85">
        <v>28.407017886929879</v>
      </c>
      <c r="BC17" s="85">
        <v>37.24558598323658</v>
      </c>
      <c r="BD17" s="85">
        <v>40.339588675509411</v>
      </c>
      <c r="BE17" s="85">
        <v>39.181824119367256</v>
      </c>
      <c r="BF17" s="85">
        <v>30.155069884892956</v>
      </c>
      <c r="BG17" s="85">
        <v>38.553525804850857</v>
      </c>
      <c r="BH17" s="85">
        <v>33.49487640372589</v>
      </c>
      <c r="BI17" s="85">
        <v>31.7298053499701</v>
      </c>
      <c r="BJ17" s="85">
        <v>28.09821469976422</v>
      </c>
      <c r="BK17" s="85">
        <v>32.652921814842927</v>
      </c>
      <c r="BL17" s="85">
        <v>29.264459152687913</v>
      </c>
      <c r="BM17" s="85">
        <v>34.762120997409355</v>
      </c>
      <c r="BN17" s="85">
        <v>27.940361701343839</v>
      </c>
      <c r="BO17" s="85">
        <v>36.626055617969698</v>
      </c>
      <c r="BP17" s="161">
        <v>38.607879830090788</v>
      </c>
      <c r="BQ17" s="220"/>
      <c r="BR17" s="187">
        <f t="shared" si="2"/>
        <v>3.0323156474392547</v>
      </c>
      <c r="BS17" s="187">
        <f t="shared" si="3"/>
        <v>-0.15785299842038114</v>
      </c>
      <c r="BT17" s="187">
        <f t="shared" si="4"/>
        <v>3.9731338031267711</v>
      </c>
      <c r="BU17" s="262">
        <f t="shared" si="5"/>
        <v>9.3434206774028752</v>
      </c>
      <c r="BW17" s="188">
        <f t="shared" si="6"/>
        <v>9.5566790088805642E-2</v>
      </c>
      <c r="BX17" s="188">
        <f t="shared" si="7"/>
        <v>-5.6179013544837685E-3</v>
      </c>
      <c r="BY17" s="188">
        <f t="shared" si="8"/>
        <v>0.1216777422141965</v>
      </c>
      <c r="BZ17" s="188">
        <f t="shared" si="9"/>
        <v>0.3192753581623835</v>
      </c>
    </row>
    <row r="18" spans="1:78" s="73" customFormat="1" x14ac:dyDescent="0.3">
      <c r="A18" s="73">
        <v>13</v>
      </c>
      <c r="B18" s="233" t="s">
        <v>146</v>
      </c>
      <c r="C18" s="65" t="s">
        <v>8</v>
      </c>
      <c r="D18" s="192">
        <v>14.783731419497776</v>
      </c>
      <c r="E18" s="192">
        <v>5.904436190869486</v>
      </c>
      <c r="F18" s="192">
        <v>5.3112827060562156</v>
      </c>
      <c r="G18" s="192">
        <v>6.781491434104626</v>
      </c>
      <c r="H18" s="192">
        <v>6.7915175849177727</v>
      </c>
      <c r="I18" s="192">
        <v>7.4232447393368526</v>
      </c>
      <c r="J18" s="192">
        <v>5.4810181665750726</v>
      </c>
      <c r="K18" s="192">
        <v>6.7350482059295524</v>
      </c>
      <c r="L18" s="192">
        <v>7.9313860341078399</v>
      </c>
      <c r="M18" s="192">
        <v>5.8156689342022796</v>
      </c>
      <c r="N18" s="192">
        <v>6.2160846753377799</v>
      </c>
      <c r="O18" s="192">
        <v>7.9340687388301001</v>
      </c>
      <c r="P18" s="192">
        <v>6.9353769994188639</v>
      </c>
      <c r="Q18" s="192">
        <v>5.8499158435389038</v>
      </c>
      <c r="R18" s="192">
        <v>5.8847727153207634</v>
      </c>
      <c r="S18" s="192">
        <v>6.4820961337347134</v>
      </c>
      <c r="T18" s="192">
        <v>4.7446562665462029</v>
      </c>
      <c r="U18" s="192">
        <v>4.4807499316718369</v>
      </c>
      <c r="V18" s="192">
        <v>4.671155127070171</v>
      </c>
      <c r="W18" s="192">
        <v>4.928794396070483</v>
      </c>
      <c r="X18" s="192">
        <v>4.6717570193163036</v>
      </c>
      <c r="Y18" s="192">
        <v>4.5518406957232562</v>
      </c>
      <c r="Z18" s="192">
        <v>4.6110731772693416</v>
      </c>
      <c r="AA18" s="192">
        <v>4.6842100659222439</v>
      </c>
      <c r="AB18" s="192">
        <v>4.3130620757913922</v>
      </c>
      <c r="AC18" s="192">
        <v>4.2010424707918661</v>
      </c>
      <c r="AD18" s="192">
        <v>4.3520386898330381</v>
      </c>
      <c r="AE18" s="192">
        <v>4.4150772644670502</v>
      </c>
      <c r="AF18" s="192">
        <v>4.193639701448344</v>
      </c>
      <c r="AG18" s="192">
        <v>4.3203681613620368</v>
      </c>
      <c r="AH18" s="192">
        <v>4.3647324727039383</v>
      </c>
      <c r="AI18" s="192">
        <v>4.4880874798845038</v>
      </c>
      <c r="AJ18" s="192">
        <v>5.8749678422569662</v>
      </c>
      <c r="AK18" s="192">
        <v>4.4707904062435553</v>
      </c>
      <c r="AL18" s="192">
        <v>4.4421732669587177</v>
      </c>
      <c r="AM18" s="192">
        <v>4.8349372700637456</v>
      </c>
      <c r="AN18" s="192">
        <v>4.7447488174760899</v>
      </c>
      <c r="AO18" s="192">
        <v>4.0738379397291729</v>
      </c>
      <c r="AP18" s="192">
        <v>4.011829726829677</v>
      </c>
      <c r="AQ18" s="192">
        <v>4.1149084873847608</v>
      </c>
      <c r="AR18" s="192">
        <v>3.8702004553258784</v>
      </c>
      <c r="AS18" s="192">
        <v>3.979817624979026</v>
      </c>
      <c r="AT18" s="192">
        <v>4.1349724508296823</v>
      </c>
      <c r="AU18" s="192">
        <v>4.1175431002973673</v>
      </c>
      <c r="AV18" s="192">
        <v>4.0573029552821938</v>
      </c>
      <c r="AW18" s="192">
        <v>4.0556731621956015</v>
      </c>
      <c r="AX18" s="192">
        <v>4.2681873358129634</v>
      </c>
      <c r="AY18" s="85">
        <v>4.2227644970214131</v>
      </c>
      <c r="AZ18" s="85">
        <v>5.0723783673965439</v>
      </c>
      <c r="BA18" s="85">
        <v>4.6337493136449135</v>
      </c>
      <c r="BB18" s="85">
        <v>5.309537301552453</v>
      </c>
      <c r="BC18" s="85">
        <v>5.4399981670343136</v>
      </c>
      <c r="BD18" s="85">
        <v>3.1482589578431135</v>
      </c>
      <c r="BE18" s="85">
        <v>3.4892147575300183</v>
      </c>
      <c r="BF18" s="85">
        <v>3.5861762104599113</v>
      </c>
      <c r="BG18" s="85">
        <v>3.4164253976907326</v>
      </c>
      <c r="BH18" s="85">
        <v>2.8049635370729757</v>
      </c>
      <c r="BI18" s="85">
        <v>2.7932348882810438</v>
      </c>
      <c r="BJ18" s="85">
        <v>2.9164649783729168</v>
      </c>
      <c r="BK18" s="85">
        <v>2.9258338309158529</v>
      </c>
      <c r="BL18" s="85">
        <v>2.7317140886441726</v>
      </c>
      <c r="BM18" s="85">
        <v>2.7874223376328184</v>
      </c>
      <c r="BN18" s="85">
        <v>2.8608184644155554</v>
      </c>
      <c r="BO18" s="85">
        <v>2.8543465068676883</v>
      </c>
      <c r="BP18" s="161">
        <v>3.3608604525140162</v>
      </c>
      <c r="BQ18" s="220"/>
      <c r="BR18" s="187">
        <f t="shared" si="2"/>
        <v>-5.8125506482253897E-3</v>
      </c>
      <c r="BS18" s="187">
        <f t="shared" si="3"/>
        <v>-5.5646513957361421E-2</v>
      </c>
      <c r="BT18" s="187">
        <f t="shared" si="4"/>
        <v>-7.1487324048164602E-2</v>
      </c>
      <c r="BU18" s="262">
        <f t="shared" si="5"/>
        <v>0.62914636386984357</v>
      </c>
      <c r="BW18" s="188">
        <f t="shared" si="6"/>
        <v>-2.0809387254225628E-3</v>
      </c>
      <c r="BX18" s="188">
        <f t="shared" si="7"/>
        <v>-1.9080124181160705E-2</v>
      </c>
      <c r="BY18" s="188">
        <f t="shared" si="8"/>
        <v>-2.4433145619137037E-2</v>
      </c>
      <c r="BZ18" s="188">
        <f t="shared" si="9"/>
        <v>0.23031193728700458</v>
      </c>
    </row>
    <row r="19" spans="1:78" s="73" customFormat="1" x14ac:dyDescent="0.3">
      <c r="A19" s="73">
        <v>14</v>
      </c>
      <c r="B19" s="233" t="s">
        <v>147</v>
      </c>
      <c r="C19" s="65" t="s">
        <v>40</v>
      </c>
      <c r="D19" s="192">
        <v>37.059287008009179</v>
      </c>
      <c r="E19" s="192">
        <v>37.244895198108587</v>
      </c>
      <c r="F19" s="192">
        <v>36.537144487356734</v>
      </c>
      <c r="G19" s="192">
        <v>40.744587432216974</v>
      </c>
      <c r="H19" s="192">
        <v>34.418815399880934</v>
      </c>
      <c r="I19" s="192">
        <v>34.142805293968664</v>
      </c>
      <c r="J19" s="192">
        <v>33.230042747010614</v>
      </c>
      <c r="K19" s="192">
        <v>34.735807971372026</v>
      </c>
      <c r="L19" s="192">
        <v>38.367534532024919</v>
      </c>
      <c r="M19" s="192">
        <v>35.252088109819624</v>
      </c>
      <c r="N19" s="192">
        <v>34.822979923443995</v>
      </c>
      <c r="O19" s="192">
        <v>40.956575065751792</v>
      </c>
      <c r="P19" s="192">
        <v>38.570748041867859</v>
      </c>
      <c r="Q19" s="192">
        <v>35.188305358500351</v>
      </c>
      <c r="R19" s="192">
        <v>35.58832806724282</v>
      </c>
      <c r="S19" s="192">
        <v>36.306220181313904</v>
      </c>
      <c r="T19" s="192">
        <v>36.533606375787443</v>
      </c>
      <c r="U19" s="192">
        <v>35.294326634859544</v>
      </c>
      <c r="V19" s="192">
        <v>35.224600605854718</v>
      </c>
      <c r="W19" s="192">
        <v>37.316669741635195</v>
      </c>
      <c r="X19" s="192">
        <v>37.203708271196817</v>
      </c>
      <c r="Y19" s="192">
        <v>35.845253636193647</v>
      </c>
      <c r="Z19" s="192">
        <v>35.791558817279018</v>
      </c>
      <c r="AA19" s="192">
        <v>35.819106497781902</v>
      </c>
      <c r="AB19" s="192">
        <v>33.729430906209288</v>
      </c>
      <c r="AC19" s="192">
        <v>32.454346582433459</v>
      </c>
      <c r="AD19" s="192">
        <v>32.913524866514464</v>
      </c>
      <c r="AE19" s="192">
        <v>33.771094849010737</v>
      </c>
      <c r="AF19" s="192">
        <v>30.457198019133703</v>
      </c>
      <c r="AG19" s="192">
        <v>31.04291010619659</v>
      </c>
      <c r="AH19" s="192">
        <v>30.563832834333869</v>
      </c>
      <c r="AI19" s="192">
        <v>31.607145487343892</v>
      </c>
      <c r="AJ19" s="192">
        <v>29.670525548633684</v>
      </c>
      <c r="AK19" s="192">
        <v>30.479424209112388</v>
      </c>
      <c r="AL19" s="192">
        <v>30.664708565289658</v>
      </c>
      <c r="AM19" s="192">
        <v>31.555671819838189</v>
      </c>
      <c r="AN19" s="192">
        <v>28.548071717419887</v>
      </c>
      <c r="AO19" s="192">
        <v>29.29019027555465</v>
      </c>
      <c r="AP19" s="192">
        <v>29.53402555706759</v>
      </c>
      <c r="AQ19" s="192">
        <v>29.579762081155319</v>
      </c>
      <c r="AR19" s="192">
        <v>26.727733972749881</v>
      </c>
      <c r="AS19" s="192">
        <v>27.78880617104862</v>
      </c>
      <c r="AT19" s="192">
        <v>28.174902323530823</v>
      </c>
      <c r="AU19" s="192">
        <v>28.266371088318731</v>
      </c>
      <c r="AV19" s="192">
        <v>26.33639903598721</v>
      </c>
      <c r="AW19" s="192">
        <v>27.968643982220211</v>
      </c>
      <c r="AX19" s="192">
        <v>28.552522401426589</v>
      </c>
      <c r="AY19" s="85">
        <v>27.853589735785256</v>
      </c>
      <c r="AZ19" s="85">
        <v>26.764964284952242</v>
      </c>
      <c r="BA19" s="85">
        <v>26.00166204911795</v>
      </c>
      <c r="BB19" s="85">
        <v>27.353278836247128</v>
      </c>
      <c r="BC19" s="85">
        <v>28.514394828226809</v>
      </c>
      <c r="BD19" s="85">
        <v>27.287823626649509</v>
      </c>
      <c r="BE19" s="85">
        <v>29.39579649547618</v>
      </c>
      <c r="BF19" s="85">
        <v>29.652602926166889</v>
      </c>
      <c r="BG19" s="85">
        <v>28.81385334068284</v>
      </c>
      <c r="BH19" s="85">
        <v>25.593267687632569</v>
      </c>
      <c r="BI19" s="85">
        <v>25.346166474492282</v>
      </c>
      <c r="BJ19" s="85">
        <v>25.937186355246411</v>
      </c>
      <c r="BK19" s="85">
        <v>26.645721722347393</v>
      </c>
      <c r="BL19" s="85">
        <v>26.607611456556</v>
      </c>
      <c r="BM19" s="85">
        <v>25.012191234419802</v>
      </c>
      <c r="BN19" s="85">
        <v>25.700287899665799</v>
      </c>
      <c r="BO19" s="85">
        <v>26.104216449996692</v>
      </c>
      <c r="BP19" s="161">
        <v>31.902972494357773</v>
      </c>
      <c r="BQ19" s="220"/>
      <c r="BR19" s="187">
        <f t="shared" si="2"/>
        <v>-0.33397524007247981</v>
      </c>
      <c r="BS19" s="187">
        <f t="shared" si="3"/>
        <v>-0.23689845558061151</v>
      </c>
      <c r="BT19" s="187">
        <f t="shared" si="4"/>
        <v>-0.54150527235070101</v>
      </c>
      <c r="BU19" s="262">
        <f t="shared" si="5"/>
        <v>5.2953610378017721</v>
      </c>
      <c r="BW19" s="188">
        <f t="shared" si="6"/>
        <v>-1.3176558293680574E-2</v>
      </c>
      <c r="BX19" s="188">
        <f t="shared" si="7"/>
        <v>-9.1335448778426653E-3</v>
      </c>
      <c r="BY19" s="188">
        <f t="shared" si="8"/>
        <v>-2.0322409653349645E-2</v>
      </c>
      <c r="BZ19" s="188">
        <f t="shared" si="9"/>
        <v>0.19901677557370592</v>
      </c>
    </row>
    <row r="20" spans="1:78" s="73" customFormat="1" x14ac:dyDescent="0.3">
      <c r="A20" s="73">
        <v>15</v>
      </c>
      <c r="B20" s="233" t="s">
        <v>148</v>
      </c>
      <c r="C20" s="65" t="s">
        <v>41</v>
      </c>
      <c r="D20" s="192">
        <v>3279.6826843670733</v>
      </c>
      <c r="E20" s="192">
        <v>2146.3350112788175</v>
      </c>
      <c r="F20" s="192">
        <v>1827.8966662644912</v>
      </c>
      <c r="G20" s="192">
        <v>3144.5499306137103</v>
      </c>
      <c r="H20" s="192">
        <v>3587.5693573243625</v>
      </c>
      <c r="I20" s="192">
        <v>2069.2158610052993</v>
      </c>
      <c r="J20" s="192">
        <v>1528.9035090575048</v>
      </c>
      <c r="K20" s="192">
        <v>3447.591751425462</v>
      </c>
      <c r="L20" s="192">
        <v>4923.6310840960577</v>
      </c>
      <c r="M20" s="192">
        <v>2482.9791846946973</v>
      </c>
      <c r="N20" s="192">
        <v>1575.295967012971</v>
      </c>
      <c r="O20" s="192">
        <v>4092.3392056124935</v>
      </c>
      <c r="P20" s="192">
        <v>4286.1687553861329</v>
      </c>
      <c r="Q20" s="192">
        <v>2168.6966239501967</v>
      </c>
      <c r="R20" s="192">
        <v>1521.5530752085433</v>
      </c>
      <c r="S20" s="192">
        <v>2761.5268261590732</v>
      </c>
      <c r="T20" s="192">
        <v>3678.6313548393655</v>
      </c>
      <c r="U20" s="192">
        <v>1978.6137355314515</v>
      </c>
      <c r="V20" s="192">
        <v>1445.9536754894909</v>
      </c>
      <c r="W20" s="192">
        <v>2911.842131461025</v>
      </c>
      <c r="X20" s="192">
        <v>3749.4453415892544</v>
      </c>
      <c r="Y20" s="192">
        <v>1954.4473245029617</v>
      </c>
      <c r="Z20" s="192">
        <v>1497.0073194612155</v>
      </c>
      <c r="AA20" s="192">
        <v>2466.0048261868087</v>
      </c>
      <c r="AB20" s="192">
        <v>2867.9816101667038</v>
      </c>
      <c r="AC20" s="192">
        <v>1878.7182346726477</v>
      </c>
      <c r="AD20" s="192">
        <v>1373.9029066133708</v>
      </c>
      <c r="AE20" s="192">
        <v>2495.5675105076557</v>
      </c>
      <c r="AF20" s="192">
        <v>2942.0982170715661</v>
      </c>
      <c r="AG20" s="192">
        <v>1660.8782472272535</v>
      </c>
      <c r="AH20" s="192">
        <v>1194.361275717697</v>
      </c>
      <c r="AI20" s="192">
        <v>2387.2226593925943</v>
      </c>
      <c r="AJ20" s="192">
        <v>3123.4829981223756</v>
      </c>
      <c r="AK20" s="192">
        <v>1761.8965116134377</v>
      </c>
      <c r="AL20" s="192">
        <v>1336.7482772957685</v>
      </c>
      <c r="AM20" s="192">
        <v>2434.8050068130642</v>
      </c>
      <c r="AN20" s="192">
        <v>2617.3093170586044</v>
      </c>
      <c r="AO20" s="192">
        <v>1744.3491380515004</v>
      </c>
      <c r="AP20" s="192">
        <v>1500.8572140544136</v>
      </c>
      <c r="AQ20" s="192">
        <v>2316.079844069186</v>
      </c>
      <c r="AR20" s="192">
        <v>2887.2092785591244</v>
      </c>
      <c r="AS20" s="192">
        <v>1624.3551787851118</v>
      </c>
      <c r="AT20" s="192">
        <v>1384.4165537935232</v>
      </c>
      <c r="AU20" s="192">
        <v>2393.5560506368884</v>
      </c>
      <c r="AV20" s="192">
        <v>2632.1994918785008</v>
      </c>
      <c r="AW20" s="192">
        <v>1315.126493994178</v>
      </c>
      <c r="AX20" s="192">
        <v>1236.0262777610551</v>
      </c>
      <c r="AY20" s="85">
        <v>1877.7064647145623</v>
      </c>
      <c r="AZ20" s="85">
        <v>1913.0948875698637</v>
      </c>
      <c r="BA20" s="85">
        <v>1484.4176473485304</v>
      </c>
      <c r="BB20" s="85">
        <v>1308.7335233423773</v>
      </c>
      <c r="BC20" s="85">
        <v>1819.98453953116</v>
      </c>
      <c r="BD20" s="85">
        <v>2187.7953401696918</v>
      </c>
      <c r="BE20" s="85">
        <v>1642.4559190211189</v>
      </c>
      <c r="BF20" s="85">
        <v>1352.0550697022161</v>
      </c>
      <c r="BG20" s="85">
        <v>2158.773060898362</v>
      </c>
      <c r="BH20" s="85">
        <v>1967.4130128314684</v>
      </c>
      <c r="BI20" s="85">
        <v>1580.5647208631203</v>
      </c>
      <c r="BJ20" s="85">
        <v>1269.2523059765954</v>
      </c>
      <c r="BK20" s="85">
        <v>2011.389422087522</v>
      </c>
      <c r="BL20" s="85">
        <v>1855.8384162140428</v>
      </c>
      <c r="BM20" s="85">
        <v>1451.1207355249726</v>
      </c>
      <c r="BN20" s="85">
        <v>1241.5735018267446</v>
      </c>
      <c r="BO20" s="85">
        <v>1826.8151039716849</v>
      </c>
      <c r="BP20" s="161">
        <v>1979.2820244055251</v>
      </c>
      <c r="BQ20" s="220"/>
      <c r="BR20" s="187">
        <f t="shared" si="2"/>
        <v>-129.44398533814774</v>
      </c>
      <c r="BS20" s="187">
        <f t="shared" si="3"/>
        <v>-27.678804149850748</v>
      </c>
      <c r="BT20" s="187">
        <f t="shared" si="4"/>
        <v>-184.57431811583706</v>
      </c>
      <c r="BU20" s="262">
        <f t="shared" si="5"/>
        <v>123.44360819148233</v>
      </c>
      <c r="BW20" s="188">
        <f t="shared" si="6"/>
        <v>-8.1897301407221415E-2</v>
      </c>
      <c r="BX20" s="188">
        <f t="shared" si="7"/>
        <v>-2.1807172631885797E-2</v>
      </c>
      <c r="BY20" s="188">
        <f t="shared" si="8"/>
        <v>-9.1764586255145192E-2</v>
      </c>
      <c r="BZ20" s="188">
        <f t="shared" si="9"/>
        <v>6.6516355687533613E-2</v>
      </c>
    </row>
    <row r="21" spans="1:78" s="73" customFormat="1" x14ac:dyDescent="0.3">
      <c r="A21" s="73">
        <v>16</v>
      </c>
      <c r="B21" s="233" t="s">
        <v>149</v>
      </c>
      <c r="C21" s="65" t="s">
        <v>9</v>
      </c>
      <c r="D21" s="192">
        <v>464.04375420818491</v>
      </c>
      <c r="E21" s="192">
        <v>496.38727765972993</v>
      </c>
      <c r="F21" s="192">
        <v>485.30856401610902</v>
      </c>
      <c r="G21" s="192">
        <v>504.87341958153723</v>
      </c>
      <c r="H21" s="192">
        <v>464.70736980569268</v>
      </c>
      <c r="I21" s="192">
        <v>481.65195397674978</v>
      </c>
      <c r="J21" s="192">
        <v>479.64834758807802</v>
      </c>
      <c r="K21" s="192">
        <v>493.18792594580941</v>
      </c>
      <c r="L21" s="192">
        <v>489.55007206152879</v>
      </c>
      <c r="M21" s="192">
        <v>489.14241485752382</v>
      </c>
      <c r="N21" s="192">
        <v>496.86811789017668</v>
      </c>
      <c r="O21" s="192">
        <v>542.576624551804</v>
      </c>
      <c r="P21" s="192">
        <v>498.00489554799026</v>
      </c>
      <c r="Q21" s="192">
        <v>516.31342456355424</v>
      </c>
      <c r="R21" s="192">
        <v>510.87084573879184</v>
      </c>
      <c r="S21" s="192">
        <v>516.76897691685213</v>
      </c>
      <c r="T21" s="192">
        <v>497.88202272532942</v>
      </c>
      <c r="U21" s="192">
        <v>486.68364593732667</v>
      </c>
      <c r="V21" s="192">
        <v>494.82803847793571</v>
      </c>
      <c r="W21" s="192">
        <v>509.6343357238452</v>
      </c>
      <c r="X21" s="192">
        <v>481.10472561392078</v>
      </c>
      <c r="Y21" s="192">
        <v>494.00535329564627</v>
      </c>
      <c r="Z21" s="192">
        <v>497.36703518755246</v>
      </c>
      <c r="AA21" s="192">
        <v>496.03634401571355</v>
      </c>
      <c r="AB21" s="192">
        <v>463.70807182802827</v>
      </c>
      <c r="AC21" s="192">
        <v>471.89884039218191</v>
      </c>
      <c r="AD21" s="192">
        <v>482.18073932396726</v>
      </c>
      <c r="AE21" s="192">
        <v>489.34044331709862</v>
      </c>
      <c r="AF21" s="192">
        <v>473.10271430119826</v>
      </c>
      <c r="AG21" s="192">
        <v>494.92683476661324</v>
      </c>
      <c r="AH21" s="192">
        <v>490.39572694153742</v>
      </c>
      <c r="AI21" s="192">
        <v>508.38107126816288</v>
      </c>
      <c r="AJ21" s="192">
        <v>464.35113179975127</v>
      </c>
      <c r="AK21" s="192">
        <v>492.32403018016106</v>
      </c>
      <c r="AL21" s="192">
        <v>501.67126893220552</v>
      </c>
      <c r="AM21" s="192">
        <v>521.20294905954961</v>
      </c>
      <c r="AN21" s="192">
        <v>445.61252166998457</v>
      </c>
      <c r="AO21" s="192">
        <v>485.33129971429298</v>
      </c>
      <c r="AP21" s="192">
        <v>486.40532049146509</v>
      </c>
      <c r="AQ21" s="192">
        <v>476.07530241718081</v>
      </c>
      <c r="AR21" s="192">
        <v>430.26889574571805</v>
      </c>
      <c r="AS21" s="192">
        <v>483.23683462170328</v>
      </c>
      <c r="AT21" s="192">
        <v>487.26543592574842</v>
      </c>
      <c r="AU21" s="192">
        <v>466.62424088530503</v>
      </c>
      <c r="AV21" s="192">
        <v>447.27456641813916</v>
      </c>
      <c r="AW21" s="192">
        <v>502.59688782664011</v>
      </c>
      <c r="AX21" s="192">
        <v>506.53925578616412</v>
      </c>
      <c r="AY21" s="85">
        <v>485.17898696643874</v>
      </c>
      <c r="AZ21" s="85">
        <v>467.50383323096634</v>
      </c>
      <c r="BA21" s="85">
        <v>466.51981092037499</v>
      </c>
      <c r="BB21" s="85">
        <v>495.2752906165847</v>
      </c>
      <c r="BC21" s="85">
        <v>500.79500436012427</v>
      </c>
      <c r="BD21" s="85">
        <v>461.46612731021912</v>
      </c>
      <c r="BE21" s="85">
        <v>527.78697288617491</v>
      </c>
      <c r="BF21" s="85">
        <v>520.10895790992595</v>
      </c>
      <c r="BG21" s="85">
        <v>497.90844928131014</v>
      </c>
      <c r="BH21" s="85">
        <v>447.72977138340241</v>
      </c>
      <c r="BI21" s="85">
        <v>449.00518831180398</v>
      </c>
      <c r="BJ21" s="85">
        <v>453.02677458953644</v>
      </c>
      <c r="BK21" s="85">
        <v>459.43656202456054</v>
      </c>
      <c r="BL21" s="85">
        <v>429.3658214674391</v>
      </c>
      <c r="BM21" s="85">
        <v>445.29285151142665</v>
      </c>
      <c r="BN21" s="85">
        <v>441.54082173921711</v>
      </c>
      <c r="BO21" s="85">
        <v>445.8923943636442</v>
      </c>
      <c r="BP21" s="161">
        <v>562.75949049210396</v>
      </c>
      <c r="BQ21" s="220"/>
      <c r="BR21" s="187">
        <f t="shared" si="2"/>
        <v>-3.7123368003773294</v>
      </c>
      <c r="BS21" s="187">
        <f t="shared" si="3"/>
        <v>-11.485952850319336</v>
      </c>
      <c r="BT21" s="187">
        <f t="shared" si="4"/>
        <v>-13.544167660916344</v>
      </c>
      <c r="BU21" s="262">
        <f t="shared" si="5"/>
        <v>133.39366902466486</v>
      </c>
      <c r="BW21" s="188">
        <f t="shared" si="6"/>
        <v>-8.2679151533531069E-3</v>
      </c>
      <c r="BX21" s="188">
        <f t="shared" si="7"/>
        <v>-2.5353805767277551E-2</v>
      </c>
      <c r="BY21" s="188">
        <f t="shared" si="8"/>
        <v>-2.9479951707004765E-2</v>
      </c>
      <c r="BZ21" s="188">
        <f t="shared" si="9"/>
        <v>0.31067603045059966</v>
      </c>
    </row>
    <row r="22" spans="1:78" s="73" customFormat="1" x14ac:dyDescent="0.3">
      <c r="A22" s="73">
        <v>17</v>
      </c>
      <c r="B22" s="233" t="s">
        <v>150</v>
      </c>
      <c r="C22" s="65" t="s">
        <v>10</v>
      </c>
      <c r="D22" s="192">
        <v>510.16383957134718</v>
      </c>
      <c r="E22" s="192">
        <v>546.50504234466905</v>
      </c>
      <c r="F22" s="192">
        <v>533.74283135374776</v>
      </c>
      <c r="G22" s="192">
        <v>525.00479586245876</v>
      </c>
      <c r="H22" s="192">
        <v>454.22075127105757</v>
      </c>
      <c r="I22" s="192">
        <v>489.76971919759433</v>
      </c>
      <c r="J22" s="192">
        <v>491.89137328856918</v>
      </c>
      <c r="K22" s="192">
        <v>488.76982200576413</v>
      </c>
      <c r="L22" s="192">
        <v>479.41589799187983</v>
      </c>
      <c r="M22" s="192">
        <v>501.45517336907591</v>
      </c>
      <c r="N22" s="192">
        <v>504.98829990506903</v>
      </c>
      <c r="O22" s="192">
        <v>516.34824580588293</v>
      </c>
      <c r="P22" s="192">
        <v>504.75085090163537</v>
      </c>
      <c r="Q22" s="192">
        <v>527.95257840635884</v>
      </c>
      <c r="R22" s="192">
        <v>521.43279140017944</v>
      </c>
      <c r="S22" s="192">
        <v>511.56094415154348</v>
      </c>
      <c r="T22" s="192">
        <v>460.09410994720588</v>
      </c>
      <c r="U22" s="192">
        <v>468.96893799912573</v>
      </c>
      <c r="V22" s="192">
        <v>467.56335778272285</v>
      </c>
      <c r="W22" s="192">
        <v>474.20017190608201</v>
      </c>
      <c r="X22" s="192">
        <v>452.51542804001167</v>
      </c>
      <c r="Y22" s="192">
        <v>472.34745523193988</v>
      </c>
      <c r="Z22" s="192">
        <v>470.26674448360711</v>
      </c>
      <c r="AA22" s="192">
        <v>460.56686660515891</v>
      </c>
      <c r="AB22" s="192">
        <v>417.33943244001767</v>
      </c>
      <c r="AC22" s="192">
        <v>439.44118806588205</v>
      </c>
      <c r="AD22" s="192">
        <v>437.35540445300961</v>
      </c>
      <c r="AE22" s="192">
        <v>434.74202139240839</v>
      </c>
      <c r="AF22" s="192">
        <v>421.13274312267714</v>
      </c>
      <c r="AG22" s="192">
        <v>438.16554638351272</v>
      </c>
      <c r="AH22" s="192">
        <v>434.0600459945249</v>
      </c>
      <c r="AI22" s="192">
        <v>434.8043935912072</v>
      </c>
      <c r="AJ22" s="192">
        <v>404.7717448390876</v>
      </c>
      <c r="AK22" s="192">
        <v>427.09016938287118</v>
      </c>
      <c r="AL22" s="192">
        <v>432.36895163749114</v>
      </c>
      <c r="AM22" s="192">
        <v>435.88272024011957</v>
      </c>
      <c r="AN22" s="192">
        <v>397.51473662772042</v>
      </c>
      <c r="AO22" s="192">
        <v>420.20506459461075</v>
      </c>
      <c r="AP22" s="192">
        <v>420.74457798792503</v>
      </c>
      <c r="AQ22" s="192">
        <v>411.45594852682581</v>
      </c>
      <c r="AR22" s="192">
        <v>391.10311988284468</v>
      </c>
      <c r="AS22" s="192">
        <v>420.7952866887249</v>
      </c>
      <c r="AT22" s="192">
        <v>425.32946469294939</v>
      </c>
      <c r="AU22" s="192">
        <v>409.79076079963284</v>
      </c>
      <c r="AV22" s="192">
        <v>396.61432089118381</v>
      </c>
      <c r="AW22" s="192">
        <v>427.1308625651252</v>
      </c>
      <c r="AX22" s="192">
        <v>432.08329222285511</v>
      </c>
      <c r="AY22" s="85">
        <v>415.70816629455305</v>
      </c>
      <c r="AZ22" s="85">
        <v>374.913657529094</v>
      </c>
      <c r="BA22" s="85">
        <v>369.31745919581721</v>
      </c>
      <c r="BB22" s="85">
        <v>390.53591279724969</v>
      </c>
      <c r="BC22" s="85">
        <v>383.5077388309972</v>
      </c>
      <c r="BD22" s="85">
        <v>348.43780251838467</v>
      </c>
      <c r="BE22" s="85">
        <v>381.86627884650972</v>
      </c>
      <c r="BF22" s="85">
        <v>385.0008464103567</v>
      </c>
      <c r="BG22" s="85">
        <v>366.13559074208877</v>
      </c>
      <c r="BH22" s="85">
        <v>356.18154229245084</v>
      </c>
      <c r="BI22" s="85">
        <v>358.46635959569051</v>
      </c>
      <c r="BJ22" s="85">
        <v>363.07253815447854</v>
      </c>
      <c r="BK22" s="85">
        <v>362.5894849097586</v>
      </c>
      <c r="BL22" s="85">
        <v>346.71122874763165</v>
      </c>
      <c r="BM22" s="85">
        <v>355.56695564099931</v>
      </c>
      <c r="BN22" s="85">
        <v>353.57850865235633</v>
      </c>
      <c r="BO22" s="85">
        <v>351.50385601916241</v>
      </c>
      <c r="BP22" s="161">
        <v>403.28147451101245</v>
      </c>
      <c r="BQ22" s="220"/>
      <c r="BR22" s="187">
        <f t="shared" si="2"/>
        <v>-2.8994039546911949</v>
      </c>
      <c r="BS22" s="187">
        <f t="shared" si="3"/>
        <v>-9.4940295021222028</v>
      </c>
      <c r="BT22" s="187">
        <f t="shared" si="4"/>
        <v>-11.085628890596183</v>
      </c>
      <c r="BU22" s="262">
        <f t="shared" si="5"/>
        <v>56.570245763380797</v>
      </c>
      <c r="BW22" s="188">
        <f t="shared" si="6"/>
        <v>-8.0883571835343067E-3</v>
      </c>
      <c r="BX22" s="188">
        <f t="shared" si="7"/>
        <v>-2.6149125875454465E-2</v>
      </c>
      <c r="BY22" s="188">
        <f t="shared" si="8"/>
        <v>-3.0573497996929443E-2</v>
      </c>
      <c r="BZ22" s="188">
        <f t="shared" si="9"/>
        <v>0.16316242761366645</v>
      </c>
    </row>
    <row r="23" spans="1:78" s="73" customFormat="1" x14ac:dyDescent="0.3">
      <c r="A23" s="73">
        <v>18</v>
      </c>
      <c r="B23" s="233" t="s">
        <v>151</v>
      </c>
      <c r="C23" s="65" t="s">
        <v>42</v>
      </c>
      <c r="D23" s="192">
        <v>2607.9377426295077</v>
      </c>
      <c r="E23" s="192">
        <v>2799.1433038066903</v>
      </c>
      <c r="F23" s="192">
        <v>2726.8003746343743</v>
      </c>
      <c r="G23" s="192">
        <v>2800.014860530689</v>
      </c>
      <c r="H23" s="192">
        <v>2325.8165971024227</v>
      </c>
      <c r="I23" s="192">
        <v>2495.1776780933751</v>
      </c>
      <c r="J23" s="192">
        <v>2448.6500874427438</v>
      </c>
      <c r="K23" s="192">
        <v>2474.3483708339231</v>
      </c>
      <c r="L23" s="192">
        <v>2432.1193743528238</v>
      </c>
      <c r="M23" s="192">
        <v>2426.7929927324549</v>
      </c>
      <c r="N23" s="192">
        <v>2459.5176087522777</v>
      </c>
      <c r="O23" s="192">
        <v>2518.116344220577</v>
      </c>
      <c r="P23" s="192">
        <v>2142.8023758360609</v>
      </c>
      <c r="Q23" s="192">
        <v>2223.5918105859623</v>
      </c>
      <c r="R23" s="192">
        <v>2166.8570337158571</v>
      </c>
      <c r="S23" s="192">
        <v>2050.5078613979376</v>
      </c>
      <c r="T23" s="192">
        <v>1770.9300222262559</v>
      </c>
      <c r="U23" s="192">
        <v>1863.7893254518606</v>
      </c>
      <c r="V23" s="192">
        <v>1884.2841477631157</v>
      </c>
      <c r="W23" s="192">
        <v>1940.7810033413743</v>
      </c>
      <c r="X23" s="192">
        <v>1882.7664178957705</v>
      </c>
      <c r="Y23" s="192">
        <v>2045.98821416282</v>
      </c>
      <c r="Z23" s="192">
        <v>1873.4859420870991</v>
      </c>
      <c r="AA23" s="192">
        <v>1853.5260727014143</v>
      </c>
      <c r="AB23" s="192">
        <v>1740.1579680420234</v>
      </c>
      <c r="AC23" s="192">
        <v>1939.2839843685779</v>
      </c>
      <c r="AD23" s="192">
        <v>2147.1552713092451</v>
      </c>
      <c r="AE23" s="192">
        <v>1878.4290776783935</v>
      </c>
      <c r="AF23" s="192">
        <v>2077.2653911974089</v>
      </c>
      <c r="AG23" s="192">
        <v>2020.6686404872992</v>
      </c>
      <c r="AH23" s="192">
        <v>2120.544543730673</v>
      </c>
      <c r="AI23" s="192">
        <v>2001.8864837267397</v>
      </c>
      <c r="AJ23" s="192">
        <v>2147.1503704625939</v>
      </c>
      <c r="AK23" s="192">
        <v>2132.2873664621588</v>
      </c>
      <c r="AL23" s="192">
        <v>2359.9479060835483</v>
      </c>
      <c r="AM23" s="192">
        <v>2321.2509983156738</v>
      </c>
      <c r="AN23" s="192">
        <v>2029.4453770402042</v>
      </c>
      <c r="AO23" s="192">
        <v>2085.6650565489081</v>
      </c>
      <c r="AP23" s="192">
        <v>2150.2510956182923</v>
      </c>
      <c r="AQ23" s="192">
        <v>2104.4348017374255</v>
      </c>
      <c r="AR23" s="192">
        <v>1893.9238913315401</v>
      </c>
      <c r="AS23" s="192">
        <v>2127.3070109476025</v>
      </c>
      <c r="AT23" s="192">
        <v>2191.3523118858757</v>
      </c>
      <c r="AU23" s="192">
        <v>2048.8625752233825</v>
      </c>
      <c r="AV23" s="192">
        <v>1869.4040098394382</v>
      </c>
      <c r="AW23" s="192">
        <v>2096.1412058718911</v>
      </c>
      <c r="AX23" s="192">
        <v>2169.6506661888025</v>
      </c>
      <c r="AY23" s="85">
        <v>1992.305124531206</v>
      </c>
      <c r="AZ23" s="85">
        <v>1788.9239787293723</v>
      </c>
      <c r="BA23" s="85">
        <v>1295.5050367372683</v>
      </c>
      <c r="BB23" s="85">
        <v>1465.462305640649</v>
      </c>
      <c r="BC23" s="85">
        <v>1410.0959658043882</v>
      </c>
      <c r="BD23" s="85">
        <v>1417.938474546211</v>
      </c>
      <c r="BE23" s="85">
        <v>1571.8037459609802</v>
      </c>
      <c r="BF23" s="85">
        <v>1604.9053496461368</v>
      </c>
      <c r="BG23" s="85">
        <v>1669.9651218386894</v>
      </c>
      <c r="BH23" s="85">
        <v>1579.2697130658244</v>
      </c>
      <c r="BI23" s="85">
        <v>1680.2891648246341</v>
      </c>
      <c r="BJ23" s="85">
        <v>1806.2268391384246</v>
      </c>
      <c r="BK23" s="85">
        <v>1933.7043861767422</v>
      </c>
      <c r="BL23" s="85">
        <v>1625.9632307466904</v>
      </c>
      <c r="BM23" s="85">
        <v>1629.9862751848002</v>
      </c>
      <c r="BN23" s="85">
        <v>1731.6875166154905</v>
      </c>
      <c r="BO23" s="85">
        <v>1760.5509774839882</v>
      </c>
      <c r="BP23" s="161">
        <v>1779.8954657652023</v>
      </c>
      <c r="BQ23" s="220"/>
      <c r="BR23" s="187">
        <f t="shared" si="2"/>
        <v>-50.302889639833893</v>
      </c>
      <c r="BS23" s="187">
        <f t="shared" si="3"/>
        <v>-74.539322522934071</v>
      </c>
      <c r="BT23" s="187">
        <f t="shared" si="4"/>
        <v>-173.15340869275406</v>
      </c>
      <c r="BU23" s="262">
        <f t="shared" si="5"/>
        <v>153.93223501851185</v>
      </c>
      <c r="BW23" s="188">
        <f t="shared" si="6"/>
        <v>-2.9937043392816158E-2</v>
      </c>
      <c r="BX23" s="188">
        <f t="shared" si="7"/>
        <v>-4.1267974159042806E-2</v>
      </c>
      <c r="BY23" s="188">
        <f t="shared" si="8"/>
        <v>-8.954492213523256E-2</v>
      </c>
      <c r="BZ23" s="188">
        <f t="shared" si="9"/>
        <v>9.4671412063741203E-2</v>
      </c>
    </row>
    <row r="24" spans="1:78" s="73" customFormat="1" x14ac:dyDescent="0.3">
      <c r="A24" s="73">
        <v>19</v>
      </c>
      <c r="B24" s="233" t="s">
        <v>152</v>
      </c>
      <c r="C24" s="65" t="s">
        <v>11</v>
      </c>
      <c r="D24" s="192">
        <v>21.336212239854596</v>
      </c>
      <c r="E24" s="192">
        <v>22.324705535486753</v>
      </c>
      <c r="F24" s="192">
        <v>21.827466055306196</v>
      </c>
      <c r="G24" s="192">
        <v>21.300434891190871</v>
      </c>
      <c r="H24" s="192">
        <v>20.5245070191351</v>
      </c>
      <c r="I24" s="192">
        <v>22.004197791187483</v>
      </c>
      <c r="J24" s="192">
        <v>22.181442031991551</v>
      </c>
      <c r="K24" s="192">
        <v>22.184238218950359</v>
      </c>
      <c r="L24" s="192">
        <v>22.617058051431361</v>
      </c>
      <c r="M24" s="192">
        <v>22.625234656100538</v>
      </c>
      <c r="N24" s="192">
        <v>22.75299310707414</v>
      </c>
      <c r="O24" s="192">
        <v>23.803090966083818</v>
      </c>
      <c r="P24" s="192">
        <v>21.300671868436169</v>
      </c>
      <c r="Q24" s="192">
        <v>22.188218666219907</v>
      </c>
      <c r="R24" s="192">
        <v>21.902279175196139</v>
      </c>
      <c r="S24" s="192">
        <v>21.106332472778366</v>
      </c>
      <c r="T24" s="192">
        <v>19.850816536068869</v>
      </c>
      <c r="U24" s="192">
        <v>20.426775638159075</v>
      </c>
      <c r="V24" s="192">
        <v>20.574299164377233</v>
      </c>
      <c r="W24" s="192">
        <v>20.485464055901655</v>
      </c>
      <c r="X24" s="192">
        <v>19.643954277526696</v>
      </c>
      <c r="Y24" s="192">
        <v>20.734216752848663</v>
      </c>
      <c r="Z24" s="192">
        <v>20.798927234386994</v>
      </c>
      <c r="AA24" s="192">
        <v>19.894738090124516</v>
      </c>
      <c r="AB24" s="192">
        <v>18.77843318760808</v>
      </c>
      <c r="AC24" s="192">
        <v>20.068987934761534</v>
      </c>
      <c r="AD24" s="192">
        <v>20.158329355392354</v>
      </c>
      <c r="AE24" s="192">
        <v>19.557173889595425</v>
      </c>
      <c r="AF24" s="192">
        <v>19.239443392004244</v>
      </c>
      <c r="AG24" s="192">
        <v>20.456610697962876</v>
      </c>
      <c r="AH24" s="192">
        <v>20.498172947343104</v>
      </c>
      <c r="AI24" s="192">
        <v>20.111394077048057</v>
      </c>
      <c r="AJ24" s="192">
        <v>18.365716372971296</v>
      </c>
      <c r="AK24" s="192">
        <v>19.716166367726785</v>
      </c>
      <c r="AL24" s="192">
        <v>20.095785658656155</v>
      </c>
      <c r="AM24" s="192">
        <v>19.931121139275536</v>
      </c>
      <c r="AN24" s="192">
        <v>18.2366362664918</v>
      </c>
      <c r="AO24" s="192">
        <v>19.6811535947596</v>
      </c>
      <c r="AP24" s="192">
        <v>19.839941063986213</v>
      </c>
      <c r="AQ24" s="192">
        <v>19.046777603459347</v>
      </c>
      <c r="AR24" s="192">
        <v>17.380506642324928</v>
      </c>
      <c r="AS24" s="192">
        <v>19.065549936602228</v>
      </c>
      <c r="AT24" s="192">
        <v>19.461906194206421</v>
      </c>
      <c r="AU24" s="192">
        <v>18.439735595206077</v>
      </c>
      <c r="AV24" s="192">
        <v>16.927713720811358</v>
      </c>
      <c r="AW24" s="192">
        <v>18.543282483070985</v>
      </c>
      <c r="AX24" s="192">
        <v>18.891193631922643</v>
      </c>
      <c r="AY24" s="85">
        <v>17.940614562535519</v>
      </c>
      <c r="AZ24" s="85">
        <v>16.550972333873396</v>
      </c>
      <c r="BA24" s="85">
        <v>16.274062483782281</v>
      </c>
      <c r="BB24" s="85">
        <v>17.55106296546419</v>
      </c>
      <c r="BC24" s="85">
        <v>16.967678275837766</v>
      </c>
      <c r="BD24" s="85">
        <v>15.586759756645339</v>
      </c>
      <c r="BE24" s="85">
        <v>17.498636454178179</v>
      </c>
      <c r="BF24" s="85">
        <v>17.836200006559565</v>
      </c>
      <c r="BG24" s="85">
        <v>16.623372186069606</v>
      </c>
      <c r="BH24" s="85">
        <v>15.076670544095713</v>
      </c>
      <c r="BI24" s="85">
        <v>15.289931374015513</v>
      </c>
      <c r="BJ24" s="85">
        <v>15.604507785187863</v>
      </c>
      <c r="BK24" s="85">
        <v>15.451063217604585</v>
      </c>
      <c r="BL24" s="85">
        <v>14.82058470103045</v>
      </c>
      <c r="BM24" s="85">
        <v>15.329914964884351</v>
      </c>
      <c r="BN24" s="85">
        <v>15.280404076914701</v>
      </c>
      <c r="BO24" s="85">
        <v>15.040807840794519</v>
      </c>
      <c r="BP24" s="161">
        <v>17.361860995425761</v>
      </c>
      <c r="BQ24" s="220"/>
      <c r="BR24" s="187">
        <f t="shared" si="2"/>
        <v>3.9983590868837737E-2</v>
      </c>
      <c r="BS24" s="187">
        <f t="shared" si="3"/>
        <v>-0.32410370827316193</v>
      </c>
      <c r="BT24" s="187">
        <f t="shared" si="4"/>
        <v>-0.41025537681006519</v>
      </c>
      <c r="BU24" s="262">
        <f t="shared" si="5"/>
        <v>2.5412762943953116</v>
      </c>
      <c r="BW24" s="188">
        <f t="shared" si="6"/>
        <v>2.6150274903645339E-3</v>
      </c>
      <c r="BX24" s="188">
        <f t="shared" si="7"/>
        <v>-2.0769877059551228E-2</v>
      </c>
      <c r="BY24" s="188">
        <f t="shared" si="8"/>
        <v>-2.6551918857119793E-2</v>
      </c>
      <c r="BZ24" s="188">
        <f t="shared" si="9"/>
        <v>0.17146936815648178</v>
      </c>
    </row>
    <row r="25" spans="1:78" s="73" customFormat="1" x14ac:dyDescent="0.3">
      <c r="A25" s="73">
        <v>20</v>
      </c>
      <c r="B25" s="233" t="s">
        <v>153</v>
      </c>
      <c r="C25" s="65" t="s">
        <v>43</v>
      </c>
      <c r="D25" s="192">
        <v>10.424410542151197</v>
      </c>
      <c r="E25" s="192">
        <v>11.103847979130737</v>
      </c>
      <c r="F25" s="192">
        <v>11.033859721204307</v>
      </c>
      <c r="G25" s="192">
        <v>10.605921798482546</v>
      </c>
      <c r="H25" s="192">
        <v>9.7923426201716577</v>
      </c>
      <c r="I25" s="192">
        <v>10.542537187067342</v>
      </c>
      <c r="J25" s="192">
        <v>10.721027132542337</v>
      </c>
      <c r="K25" s="192">
        <v>10.414106556977478</v>
      </c>
      <c r="L25" s="192">
        <v>10.268277377166186</v>
      </c>
      <c r="M25" s="192">
        <v>10.454825890271255</v>
      </c>
      <c r="N25" s="192">
        <v>10.700634777452965</v>
      </c>
      <c r="O25" s="192">
        <v>10.884529689923955</v>
      </c>
      <c r="P25" s="192">
        <v>9.7080191903243307</v>
      </c>
      <c r="Q25" s="192">
        <v>10.286601844509512</v>
      </c>
      <c r="R25" s="192">
        <v>10.279274361897352</v>
      </c>
      <c r="S25" s="192">
        <v>9.7630076991175745</v>
      </c>
      <c r="T25" s="192">
        <v>8.8067240582081077</v>
      </c>
      <c r="U25" s="192">
        <v>9.1323650145138906</v>
      </c>
      <c r="V25" s="192">
        <v>9.2848437304442228</v>
      </c>
      <c r="W25" s="192">
        <v>9.0990247203236532</v>
      </c>
      <c r="X25" s="192">
        <v>8.0746891460558512</v>
      </c>
      <c r="Y25" s="192">
        <v>8.6440788228311227</v>
      </c>
      <c r="Z25" s="192">
        <v>8.7503844643046325</v>
      </c>
      <c r="AA25" s="192">
        <v>8.2523916069730756</v>
      </c>
      <c r="AB25" s="192">
        <v>7.5800733472778052</v>
      </c>
      <c r="AC25" s="192">
        <v>8.1454526862156538</v>
      </c>
      <c r="AD25" s="192">
        <v>8.2639574631655748</v>
      </c>
      <c r="AE25" s="192">
        <v>7.9389048687220143</v>
      </c>
      <c r="AF25" s="192">
        <v>7.0717597677279711</v>
      </c>
      <c r="AG25" s="192">
        <v>7.6030685686333808</v>
      </c>
      <c r="AH25" s="192">
        <v>7.7100524959195695</v>
      </c>
      <c r="AI25" s="192">
        <v>7.4640618522844857</v>
      </c>
      <c r="AJ25" s="192">
        <v>6.3733244357382182</v>
      </c>
      <c r="AK25" s="192">
        <v>6.8791053275339271</v>
      </c>
      <c r="AL25" s="192">
        <v>7.0543869360855389</v>
      </c>
      <c r="AM25" s="192">
        <v>6.8647956629728322</v>
      </c>
      <c r="AN25" s="192">
        <v>6.0374466028154643</v>
      </c>
      <c r="AO25" s="192">
        <v>6.5522615818573353</v>
      </c>
      <c r="AP25" s="192">
        <v>6.6541334196965778</v>
      </c>
      <c r="AQ25" s="192">
        <v>6.3120828194442673</v>
      </c>
      <c r="AR25" s="192">
        <v>5.7179178617885364</v>
      </c>
      <c r="AS25" s="192">
        <v>6.2891896530876004</v>
      </c>
      <c r="AT25" s="192">
        <v>6.4925418299889994</v>
      </c>
      <c r="AU25" s="192">
        <v>6.0784887777014989</v>
      </c>
      <c r="AV25" s="192">
        <v>5.3385416622569899</v>
      </c>
      <c r="AW25" s="192">
        <v>5.8865542168460525</v>
      </c>
      <c r="AX25" s="192">
        <v>6.0706771178741246</v>
      </c>
      <c r="AY25" s="85">
        <v>5.6755763525630556</v>
      </c>
      <c r="AZ25" s="85">
        <v>5.3035755865556222</v>
      </c>
      <c r="BA25" s="85">
        <v>5.2654844509732222</v>
      </c>
      <c r="BB25" s="85">
        <v>5.7688518216361944</v>
      </c>
      <c r="BC25" s="85">
        <v>5.3895147335343552</v>
      </c>
      <c r="BD25" s="85">
        <v>4.834103481228591</v>
      </c>
      <c r="BE25" s="85">
        <v>5.4657612079353308</v>
      </c>
      <c r="BF25" s="85">
        <v>5.698732428207351</v>
      </c>
      <c r="BG25" s="85">
        <v>5.1938464619710611</v>
      </c>
      <c r="BH25" s="85">
        <v>4.6169571214234821</v>
      </c>
      <c r="BI25" s="85">
        <v>4.7825955764367096</v>
      </c>
      <c r="BJ25" s="85">
        <v>4.9390282389080307</v>
      </c>
      <c r="BK25" s="85">
        <v>4.7834034968546417</v>
      </c>
      <c r="BL25" s="85">
        <v>4.5907550537092812</v>
      </c>
      <c r="BM25" s="85">
        <v>4.820202617060918</v>
      </c>
      <c r="BN25" s="85">
        <v>4.8462163361479194</v>
      </c>
      <c r="BO25" s="85">
        <v>4.6608968503411212</v>
      </c>
      <c r="BP25" s="161">
        <v>5.1562233527481967</v>
      </c>
      <c r="BQ25" s="220"/>
      <c r="BR25" s="187">
        <f t="shared" si="2"/>
        <v>3.7607040624208388E-2</v>
      </c>
      <c r="BS25" s="187">
        <f t="shared" si="3"/>
        <v>-9.2811902760111309E-2</v>
      </c>
      <c r="BT25" s="187">
        <f t="shared" si="4"/>
        <v>-0.1225066465135205</v>
      </c>
      <c r="BU25" s="262">
        <f t="shared" si="5"/>
        <v>0.56546829903891549</v>
      </c>
      <c r="BW25" s="188">
        <f t="shared" si="6"/>
        <v>7.8633118822536222E-3</v>
      </c>
      <c r="BX25" s="188">
        <f t="shared" si="7"/>
        <v>-1.8791531100990643E-2</v>
      </c>
      <c r="BY25" s="188">
        <f t="shared" si="8"/>
        <v>-2.5610769945306842E-2</v>
      </c>
      <c r="BZ25" s="188">
        <f t="shared" si="9"/>
        <v>0.12317544552546386</v>
      </c>
    </row>
    <row r="26" spans="1:78" s="73" customFormat="1" x14ac:dyDescent="0.3">
      <c r="A26" s="73">
        <v>21</v>
      </c>
      <c r="B26" s="233" t="s">
        <v>154</v>
      </c>
      <c r="C26" s="65" t="s">
        <v>12</v>
      </c>
      <c r="D26" s="192">
        <v>10.277551925971714</v>
      </c>
      <c r="E26" s="192">
        <v>10.237768270236774</v>
      </c>
      <c r="F26" s="192">
        <v>9.5872370412338555</v>
      </c>
      <c r="G26" s="192">
        <v>9.7002837841204759</v>
      </c>
      <c r="H26" s="192">
        <v>8.042363858691397</v>
      </c>
      <c r="I26" s="192">
        <v>8.3246289032942684</v>
      </c>
      <c r="J26" s="192">
        <v>8.165692486776738</v>
      </c>
      <c r="K26" s="192">
        <v>9.0804731863538777</v>
      </c>
      <c r="L26" s="192">
        <v>8.4018363045428064</v>
      </c>
      <c r="M26" s="192">
        <v>7.7973899232728865</v>
      </c>
      <c r="N26" s="192">
        <v>7.359817552099666</v>
      </c>
      <c r="O26" s="192">
        <v>8.6413667156841658</v>
      </c>
      <c r="P26" s="192">
        <v>9.0406815216089846</v>
      </c>
      <c r="Q26" s="192">
        <v>8.2591062644480147</v>
      </c>
      <c r="R26" s="192">
        <v>7.5660877002536555</v>
      </c>
      <c r="S26" s="192">
        <v>8.0315278865569848</v>
      </c>
      <c r="T26" s="192">
        <v>6.838470092020704</v>
      </c>
      <c r="U26" s="192">
        <v>6.2878400815713844</v>
      </c>
      <c r="V26" s="192">
        <v>5.9673884762879936</v>
      </c>
      <c r="W26" s="192">
        <v>7.058683611425983</v>
      </c>
      <c r="X26" s="192">
        <v>6.809334252315197</v>
      </c>
      <c r="Y26" s="192">
        <v>6.2001027753918869</v>
      </c>
      <c r="Z26" s="192">
        <v>5.8165358480346665</v>
      </c>
      <c r="AA26" s="192">
        <v>6.2974264039728469</v>
      </c>
      <c r="AB26" s="192">
        <v>6.377310296462066</v>
      </c>
      <c r="AC26" s="192">
        <v>5.9783259835210059</v>
      </c>
      <c r="AD26" s="192">
        <v>5.6850027775874858</v>
      </c>
      <c r="AE26" s="192">
        <v>6.081229703084186</v>
      </c>
      <c r="AF26" s="192">
        <v>5.7516190467113493</v>
      </c>
      <c r="AG26" s="192">
        <v>5.3803372570389989</v>
      </c>
      <c r="AH26" s="192">
        <v>4.9772064105785798</v>
      </c>
      <c r="AI26" s="192">
        <v>5.5007701536141287</v>
      </c>
      <c r="AJ26" s="192">
        <v>5.2973788978363228</v>
      </c>
      <c r="AK26" s="192">
        <v>4.9347906044912726</v>
      </c>
      <c r="AL26" s="192">
        <v>4.8151533251280227</v>
      </c>
      <c r="AM26" s="192">
        <v>5.7604978313106727</v>
      </c>
      <c r="AN26" s="192">
        <v>4.9550310292502227</v>
      </c>
      <c r="AO26" s="192">
        <v>4.6484140842504234</v>
      </c>
      <c r="AP26" s="192">
        <v>4.5330868279102816</v>
      </c>
      <c r="AQ26" s="192">
        <v>4.827448421595613</v>
      </c>
      <c r="AR26" s="192">
        <v>4.8784137788046626</v>
      </c>
      <c r="AS26" s="192">
        <v>4.6400518523649525</v>
      </c>
      <c r="AT26" s="192">
        <v>4.5445183710580332</v>
      </c>
      <c r="AU26" s="192">
        <v>4.7739820119019623</v>
      </c>
      <c r="AV26" s="192">
        <v>4.7756721644027218</v>
      </c>
      <c r="AW26" s="192">
        <v>4.4695660875240719</v>
      </c>
      <c r="AX26" s="192">
        <v>4.3662585303587225</v>
      </c>
      <c r="AY26" s="85">
        <v>4.6301714548056223</v>
      </c>
      <c r="AZ26" s="85">
        <v>4.7806056937801724</v>
      </c>
      <c r="BA26" s="85">
        <v>4.1549494510362921</v>
      </c>
      <c r="BB26" s="85">
        <v>4.2515740378036737</v>
      </c>
      <c r="BC26" s="85">
        <v>4.6017901083419117</v>
      </c>
      <c r="BD26" s="85">
        <v>4.5204413267120387</v>
      </c>
      <c r="BE26" s="85">
        <v>4.387636816691538</v>
      </c>
      <c r="BF26" s="85">
        <v>4.2910920361392524</v>
      </c>
      <c r="BG26" s="85">
        <v>4.4261699722073979</v>
      </c>
      <c r="BH26" s="85">
        <v>4.3777873165818306</v>
      </c>
      <c r="BI26" s="85">
        <v>3.8567583138021004</v>
      </c>
      <c r="BJ26" s="85">
        <v>3.7994328663839183</v>
      </c>
      <c r="BK26" s="85">
        <v>4.1354955443027404</v>
      </c>
      <c r="BL26" s="85">
        <v>4.2961369833012517</v>
      </c>
      <c r="BM26" s="85">
        <v>3.8496685821438219</v>
      </c>
      <c r="BN26" s="85">
        <v>3.7308168786624694</v>
      </c>
      <c r="BO26" s="85">
        <v>4.0517260771424812</v>
      </c>
      <c r="BP26" s="161">
        <v>4.5800092990088119</v>
      </c>
      <c r="BQ26" s="220"/>
      <c r="BR26" s="187">
        <f t="shared" si="2"/>
        <v>-7.0897316582785308E-3</v>
      </c>
      <c r="BS26" s="187">
        <f t="shared" si="3"/>
        <v>-6.8615987721448946E-2</v>
      </c>
      <c r="BT26" s="187">
        <f t="shared" si="4"/>
        <v>-8.3769467160259126E-2</v>
      </c>
      <c r="BU26" s="262">
        <f t="shared" si="5"/>
        <v>0.28387231570756022</v>
      </c>
      <c r="BW26" s="188">
        <f t="shared" si="6"/>
        <v>-1.8382618462003844E-3</v>
      </c>
      <c r="BX26" s="188">
        <f t="shared" si="7"/>
        <v>-1.8059534181677408E-2</v>
      </c>
      <c r="BY26" s="188">
        <f t="shared" si="8"/>
        <v>-2.0256210232329718E-2</v>
      </c>
      <c r="BZ26" s="188">
        <f t="shared" si="9"/>
        <v>6.6076178858111304E-2</v>
      </c>
    </row>
    <row r="27" spans="1:78" s="73" customFormat="1" x14ac:dyDescent="0.3">
      <c r="A27" s="73">
        <v>22</v>
      </c>
      <c r="B27" s="233" t="s">
        <v>155</v>
      </c>
      <c r="C27" s="65" t="s">
        <v>13</v>
      </c>
      <c r="D27" s="192">
        <v>21.691203049315298</v>
      </c>
      <c r="E27" s="192">
        <v>24.340920591077911</v>
      </c>
      <c r="F27" s="192">
        <v>24.468020085802319</v>
      </c>
      <c r="G27" s="192">
        <v>22.777151367279011</v>
      </c>
      <c r="H27" s="192">
        <v>21.771568082101002</v>
      </c>
      <c r="I27" s="192">
        <v>24.660548489827157</v>
      </c>
      <c r="J27" s="192">
        <v>25.201316508124954</v>
      </c>
      <c r="K27" s="192">
        <v>23.128982337119826</v>
      </c>
      <c r="L27" s="192">
        <v>19.887594481738013</v>
      </c>
      <c r="M27" s="192">
        <v>21.989061175219394</v>
      </c>
      <c r="N27" s="192">
        <v>22.742860205661913</v>
      </c>
      <c r="O27" s="192">
        <v>21.561099537938166</v>
      </c>
      <c r="P27" s="192">
        <v>21.294194402410902</v>
      </c>
      <c r="Q27" s="192">
        <v>23.752986608771231</v>
      </c>
      <c r="R27" s="192">
        <v>23.959026021896324</v>
      </c>
      <c r="S27" s="192">
        <v>22.236369942761726</v>
      </c>
      <c r="T27" s="192">
        <v>19.735986574525466</v>
      </c>
      <c r="U27" s="192">
        <v>21.020800414386503</v>
      </c>
      <c r="V27" s="192">
        <v>21.326258768153508</v>
      </c>
      <c r="W27" s="192">
        <v>20.332210056977377</v>
      </c>
      <c r="X27" s="192">
        <v>18.392110890122307</v>
      </c>
      <c r="Y27" s="192">
        <v>20.340041594801466</v>
      </c>
      <c r="Z27" s="192">
        <v>20.671534407414107</v>
      </c>
      <c r="AA27" s="192">
        <v>19.246371023084649</v>
      </c>
      <c r="AB27" s="192">
        <v>16.96742891464671</v>
      </c>
      <c r="AC27" s="192">
        <v>18.931010275794179</v>
      </c>
      <c r="AD27" s="192">
        <v>19.145713819465435</v>
      </c>
      <c r="AE27" s="192">
        <v>18.276630541466044</v>
      </c>
      <c r="AF27" s="192">
        <v>16.851116212037851</v>
      </c>
      <c r="AG27" s="192">
        <v>18.420550361757403</v>
      </c>
      <c r="AH27" s="192">
        <v>18.636384874641131</v>
      </c>
      <c r="AI27" s="192">
        <v>17.963420643004497</v>
      </c>
      <c r="AJ27" s="192">
        <v>15.548230191495541</v>
      </c>
      <c r="AK27" s="192">
        <v>17.316870871490678</v>
      </c>
      <c r="AL27" s="192">
        <v>17.779465870935006</v>
      </c>
      <c r="AM27" s="192">
        <v>17.000489321811632</v>
      </c>
      <c r="AN27" s="192">
        <v>15.345772386585184</v>
      </c>
      <c r="AO27" s="192">
        <v>17.143634339309404</v>
      </c>
      <c r="AP27" s="192">
        <v>17.352074059066762</v>
      </c>
      <c r="AQ27" s="192">
        <v>16.319580756040143</v>
      </c>
      <c r="AR27" s="192">
        <v>14.740378515078545</v>
      </c>
      <c r="AS27" s="192">
        <v>16.819385589574793</v>
      </c>
      <c r="AT27" s="192">
        <v>17.312530215268886</v>
      </c>
      <c r="AU27" s="192">
        <v>15.96950769465175</v>
      </c>
      <c r="AV27" s="192">
        <v>13.83889516061269</v>
      </c>
      <c r="AW27" s="192">
        <v>15.806698116118195</v>
      </c>
      <c r="AX27" s="192">
        <v>16.297363441871884</v>
      </c>
      <c r="AY27" s="85">
        <v>14.992997210039295</v>
      </c>
      <c r="AZ27" s="85">
        <v>12.932377033714381</v>
      </c>
      <c r="BA27" s="85">
        <v>13.227809788426979</v>
      </c>
      <c r="BB27" s="85">
        <v>14.565775406994494</v>
      </c>
      <c r="BC27" s="85">
        <v>13.365466748096836</v>
      </c>
      <c r="BD27" s="85">
        <v>10.91575100543985</v>
      </c>
      <c r="BE27" s="85">
        <v>12.842095935254948</v>
      </c>
      <c r="BF27" s="85">
        <v>13.4512698375979</v>
      </c>
      <c r="BG27" s="85">
        <v>11.968666074536635</v>
      </c>
      <c r="BH27" s="85">
        <v>9.6385117794040358</v>
      </c>
      <c r="BI27" s="85">
        <v>10.404059206270409</v>
      </c>
      <c r="BJ27" s="85">
        <v>10.800538361176626</v>
      </c>
      <c r="BK27" s="85">
        <v>10.199757661879222</v>
      </c>
      <c r="BL27" s="85">
        <v>9.6029621349542058</v>
      </c>
      <c r="BM27" s="85">
        <v>10.502090025741447</v>
      </c>
      <c r="BN27" s="85">
        <v>10.590936107198765</v>
      </c>
      <c r="BO27" s="85">
        <v>9.9205605957610299</v>
      </c>
      <c r="BP27" s="161">
        <v>11.009579535900459</v>
      </c>
      <c r="BQ27" s="220"/>
      <c r="BR27" s="187">
        <f t="shared" si="2"/>
        <v>9.80308194710382E-2</v>
      </c>
      <c r="BS27" s="187">
        <f t="shared" si="3"/>
        <v>-0.20960225397786125</v>
      </c>
      <c r="BT27" s="187">
        <f t="shared" si="4"/>
        <v>-0.27919706611819173</v>
      </c>
      <c r="BU27" s="262">
        <f t="shared" si="5"/>
        <v>1.4066174009462529</v>
      </c>
      <c r="BW27" s="188">
        <f t="shared" si="6"/>
        <v>9.4223627074282827E-3</v>
      </c>
      <c r="BX27" s="188">
        <f t="shared" si="7"/>
        <v>-1.9406648721446408E-2</v>
      </c>
      <c r="BY27" s="188">
        <f t="shared" si="8"/>
        <v>-2.7372911727272544E-2</v>
      </c>
      <c r="BZ27" s="188">
        <f t="shared" si="9"/>
        <v>0.14647744947637042</v>
      </c>
    </row>
    <row r="28" spans="1:78" s="73" customFormat="1" x14ac:dyDescent="0.3">
      <c r="A28" s="73">
        <v>23</v>
      </c>
      <c r="B28" s="233" t="s">
        <v>156</v>
      </c>
      <c r="C28" s="65" t="s">
        <v>44</v>
      </c>
      <c r="D28" s="192">
        <v>18.101883063946921</v>
      </c>
      <c r="E28" s="192">
        <v>20.062773095102401</v>
      </c>
      <c r="F28" s="192">
        <v>19.967097514663237</v>
      </c>
      <c r="G28" s="192">
        <v>19.119002469496017</v>
      </c>
      <c r="H28" s="192">
        <v>18.729822381998503</v>
      </c>
      <c r="I28" s="192">
        <v>20.699961099875942</v>
      </c>
      <c r="J28" s="192">
        <v>21.029090078585249</v>
      </c>
      <c r="K28" s="192">
        <v>20.0182538628423</v>
      </c>
      <c r="L28" s="192">
        <v>22.186515418804991</v>
      </c>
      <c r="M28" s="192">
        <v>23.906280296167512</v>
      </c>
      <c r="N28" s="192">
        <v>24.567156705940771</v>
      </c>
      <c r="O28" s="192">
        <v>24.251813769483221</v>
      </c>
      <c r="P28" s="192">
        <v>20.108072725362948</v>
      </c>
      <c r="Q28" s="192">
        <v>21.8922279780137</v>
      </c>
      <c r="R28" s="192">
        <v>22.012253928218446</v>
      </c>
      <c r="S28" s="192">
        <v>21.13217498884325</v>
      </c>
      <c r="T28" s="192">
        <v>22.019938459146307</v>
      </c>
      <c r="U28" s="192">
        <v>22.91660728770346</v>
      </c>
      <c r="V28" s="192">
        <v>23.05212325725417</v>
      </c>
      <c r="W28" s="192">
        <v>22.841909752090245</v>
      </c>
      <c r="X28" s="192">
        <v>20.432674853422803</v>
      </c>
      <c r="Y28" s="192">
        <v>22.161179033545668</v>
      </c>
      <c r="Z28" s="192">
        <v>22.300003522670405</v>
      </c>
      <c r="AA28" s="192">
        <v>21.431105353769482</v>
      </c>
      <c r="AB28" s="192">
        <v>19.247524435496675</v>
      </c>
      <c r="AC28" s="192">
        <v>20.981620365337033</v>
      </c>
      <c r="AD28" s="192">
        <v>21.065332058559491</v>
      </c>
      <c r="AE28" s="192">
        <v>20.836543516823181</v>
      </c>
      <c r="AF28" s="192">
        <v>20.438718802375593</v>
      </c>
      <c r="AG28" s="192">
        <v>21.83398455567697</v>
      </c>
      <c r="AH28" s="192">
        <v>21.762535905219647</v>
      </c>
      <c r="AI28" s="192">
        <v>21.703667220249237</v>
      </c>
      <c r="AJ28" s="192">
        <v>19.521679937053619</v>
      </c>
      <c r="AK28" s="192">
        <v>21.460051564611312</v>
      </c>
      <c r="AL28" s="192">
        <v>21.945369736319993</v>
      </c>
      <c r="AM28" s="192">
        <v>21.649315478740213</v>
      </c>
      <c r="AN28" s="192">
        <v>20.346637178411161</v>
      </c>
      <c r="AO28" s="192">
        <v>22.394495156148846</v>
      </c>
      <c r="AP28" s="192">
        <v>22.504985475198392</v>
      </c>
      <c r="AQ28" s="192">
        <v>21.644443142261142</v>
      </c>
      <c r="AR28" s="192">
        <v>18.528899692718706</v>
      </c>
      <c r="AS28" s="192">
        <v>20.945561865942004</v>
      </c>
      <c r="AT28" s="192">
        <v>21.291952636945879</v>
      </c>
      <c r="AU28" s="192">
        <v>20.051003024012271</v>
      </c>
      <c r="AV28" s="192">
        <v>18.075876564256063</v>
      </c>
      <c r="AW28" s="192">
        <v>20.485940570133575</v>
      </c>
      <c r="AX28" s="192">
        <v>20.877739493356785</v>
      </c>
      <c r="AY28" s="85">
        <v>19.570304865921951</v>
      </c>
      <c r="AZ28" s="85">
        <v>18.185576369800732</v>
      </c>
      <c r="BA28" s="85">
        <v>18.458627553011887</v>
      </c>
      <c r="BB28" s="85">
        <v>20.117278744304077</v>
      </c>
      <c r="BC28" s="85">
        <v>18.951585423590696</v>
      </c>
      <c r="BD28" s="85">
        <v>22.68949342398205</v>
      </c>
      <c r="BE28" s="85">
        <v>26.607902919443131</v>
      </c>
      <c r="BF28" s="85">
        <v>27.575532710184717</v>
      </c>
      <c r="BG28" s="85">
        <v>24.825199189671913</v>
      </c>
      <c r="BH28" s="85">
        <v>22.491199084258074</v>
      </c>
      <c r="BI28" s="85">
        <v>24.172877933398254</v>
      </c>
      <c r="BJ28" s="85">
        <v>25.043259524642089</v>
      </c>
      <c r="BK28" s="85">
        <v>23.770511034136675</v>
      </c>
      <c r="BL28" s="85">
        <v>22.329340619058076</v>
      </c>
      <c r="BM28" s="85">
        <v>24.364044126032155</v>
      </c>
      <c r="BN28" s="85">
        <v>24.543212811617792</v>
      </c>
      <c r="BO28" s="85">
        <v>23.112586360209178</v>
      </c>
      <c r="BP28" s="161">
        <v>25.981477638182326</v>
      </c>
      <c r="BQ28" s="220"/>
      <c r="BR28" s="187">
        <f t="shared" si="2"/>
        <v>0.19116619263390078</v>
      </c>
      <c r="BS28" s="187">
        <f t="shared" si="3"/>
        <v>-0.50004671302429671</v>
      </c>
      <c r="BT28" s="187">
        <f t="shared" si="4"/>
        <v>-0.65792467392749643</v>
      </c>
      <c r="BU28" s="262">
        <f t="shared" si="5"/>
        <v>3.6521370191242504</v>
      </c>
      <c r="BW28" s="188">
        <f t="shared" si="6"/>
        <v>7.9082926394038345E-3</v>
      </c>
      <c r="BX28" s="188">
        <f t="shared" si="7"/>
        <v>-1.996731745451347E-2</v>
      </c>
      <c r="BY28" s="188">
        <f t="shared" si="8"/>
        <v>-2.7678188028126747E-2</v>
      </c>
      <c r="BZ28" s="188">
        <f t="shared" si="9"/>
        <v>0.1635577638153432</v>
      </c>
    </row>
    <row r="29" spans="1:78" s="73" customFormat="1" x14ac:dyDescent="0.3">
      <c r="A29" s="73">
        <v>24</v>
      </c>
      <c r="B29" s="233" t="s">
        <v>157</v>
      </c>
      <c r="C29" s="65" t="s">
        <v>14</v>
      </c>
      <c r="D29" s="192">
        <v>74.805996645509396</v>
      </c>
      <c r="E29" s="192">
        <v>68.195422792042393</v>
      </c>
      <c r="F29" s="192">
        <v>64.366539557819493</v>
      </c>
      <c r="G29" s="192">
        <v>70.119256439834885</v>
      </c>
      <c r="H29" s="192">
        <v>70.638351078652292</v>
      </c>
      <c r="I29" s="192">
        <v>62.277795431253288</v>
      </c>
      <c r="J29" s="192">
        <v>61.346674911429581</v>
      </c>
      <c r="K29" s="192">
        <v>76.070543967606795</v>
      </c>
      <c r="L29" s="192">
        <v>86.587310155453622</v>
      </c>
      <c r="M29" s="192">
        <v>68.419650004581626</v>
      </c>
      <c r="N29" s="192">
        <v>66.287239704384433</v>
      </c>
      <c r="O29" s="192">
        <v>86.791640771424625</v>
      </c>
      <c r="P29" s="192">
        <v>70.803080048581776</v>
      </c>
      <c r="Q29" s="192">
        <v>61.875622662042673</v>
      </c>
      <c r="R29" s="192">
        <v>58.776912563256474</v>
      </c>
      <c r="S29" s="192">
        <v>62.873973440692779</v>
      </c>
      <c r="T29" s="192">
        <v>58.812564549433134</v>
      </c>
      <c r="U29" s="192">
        <v>52.936616994215434</v>
      </c>
      <c r="V29" s="192">
        <v>52.08531215040513</v>
      </c>
      <c r="W29" s="192">
        <v>61.133684479622332</v>
      </c>
      <c r="X29" s="192">
        <v>55.583081820616449</v>
      </c>
      <c r="Y29" s="192">
        <v>49.574733060532353</v>
      </c>
      <c r="Z29" s="192">
        <v>47.379142872200546</v>
      </c>
      <c r="AA29" s="192">
        <v>50.846744766300148</v>
      </c>
      <c r="AB29" s="192">
        <v>57.022697797634791</v>
      </c>
      <c r="AC29" s="192">
        <v>51.171873611859979</v>
      </c>
      <c r="AD29" s="192">
        <v>50.251887850436987</v>
      </c>
      <c r="AE29" s="192">
        <v>53.05929352925979</v>
      </c>
      <c r="AF29" s="192">
        <v>53.291207988429363</v>
      </c>
      <c r="AG29" s="192">
        <v>50.234120625141664</v>
      </c>
      <c r="AH29" s="192">
        <v>48.238525113776262</v>
      </c>
      <c r="AI29" s="192">
        <v>51.985611299931762</v>
      </c>
      <c r="AJ29" s="192">
        <v>51.461622060926494</v>
      </c>
      <c r="AK29" s="192">
        <v>47.372770579316303</v>
      </c>
      <c r="AL29" s="192">
        <v>46.877315118948104</v>
      </c>
      <c r="AM29" s="192">
        <v>54.3869837002282</v>
      </c>
      <c r="AN29" s="192">
        <v>49.015042927391455</v>
      </c>
      <c r="AO29" s="192">
        <v>45.579210990645755</v>
      </c>
      <c r="AP29" s="192">
        <v>45.206879286808551</v>
      </c>
      <c r="AQ29" s="192">
        <v>47.713438150077856</v>
      </c>
      <c r="AR29" s="192">
        <v>47.483382853602308</v>
      </c>
      <c r="AS29" s="192">
        <v>44.458311257546406</v>
      </c>
      <c r="AT29" s="192">
        <v>44.424078587360505</v>
      </c>
      <c r="AU29" s="192">
        <v>46.53018381757451</v>
      </c>
      <c r="AV29" s="192">
        <v>47.010746726863196</v>
      </c>
      <c r="AW29" s="192">
        <v>44.381691352236693</v>
      </c>
      <c r="AX29" s="192">
        <v>44.179911485146498</v>
      </c>
      <c r="AY29" s="85">
        <v>46.087208745371193</v>
      </c>
      <c r="AZ29" s="85">
        <v>45.300734528056147</v>
      </c>
      <c r="BA29" s="85">
        <v>39.357887003410944</v>
      </c>
      <c r="BB29" s="85">
        <v>40.866659921560746</v>
      </c>
      <c r="BC29" s="85">
        <v>43.628340136662445</v>
      </c>
      <c r="BD29" s="85">
        <v>42.702717629987696</v>
      </c>
      <c r="BE29" s="85">
        <v>41.015765995553402</v>
      </c>
      <c r="BF29" s="85">
        <v>40.715083981532047</v>
      </c>
      <c r="BG29" s="85">
        <v>41.982143794781898</v>
      </c>
      <c r="BH29" s="85">
        <v>41.219505271748304</v>
      </c>
      <c r="BI29" s="85">
        <v>36.060082384350501</v>
      </c>
      <c r="BJ29" s="85">
        <v>35.831688928697361</v>
      </c>
      <c r="BK29" s="85">
        <v>39.047412205550202</v>
      </c>
      <c r="BL29" s="85">
        <v>40.576725274600584</v>
      </c>
      <c r="BM29" s="85">
        <v>36.040127978456887</v>
      </c>
      <c r="BN29" s="85">
        <v>35.235421237237347</v>
      </c>
      <c r="BO29" s="85">
        <v>38.309792568663489</v>
      </c>
      <c r="BP29" s="161">
        <v>42.471107212748187</v>
      </c>
      <c r="BQ29" s="220"/>
      <c r="BR29" s="187">
        <f t="shared" si="2"/>
        <v>-1.995440589361408E-2</v>
      </c>
      <c r="BS29" s="187">
        <f t="shared" si="3"/>
        <v>-0.59626769146001379</v>
      </c>
      <c r="BT29" s="187">
        <f t="shared" si="4"/>
        <v>-0.73761963688671273</v>
      </c>
      <c r="BU29" s="262">
        <f t="shared" si="5"/>
        <v>1.8943819381476033</v>
      </c>
      <c r="BW29" s="188">
        <f t="shared" si="6"/>
        <v>-5.533655103981119E-4</v>
      </c>
      <c r="BX29" s="188">
        <f t="shared" si="7"/>
        <v>-1.664079225086337E-2</v>
      </c>
      <c r="BY29" s="188">
        <f t="shared" si="8"/>
        <v>-1.8890359058976701E-2</v>
      </c>
      <c r="BZ29" s="188">
        <f t="shared" si="9"/>
        <v>4.6686417529445405E-2</v>
      </c>
    </row>
    <row r="30" spans="1:78" s="73" customFormat="1" x14ac:dyDescent="0.3">
      <c r="A30" s="73">
        <v>25</v>
      </c>
      <c r="B30" s="233" t="s">
        <v>158</v>
      </c>
      <c r="C30" s="65" t="s">
        <v>45</v>
      </c>
      <c r="D30" s="192">
        <v>110.44853470260367</v>
      </c>
      <c r="E30" s="192">
        <v>119.99371024654833</v>
      </c>
      <c r="F30" s="192">
        <v>118.18609171235411</v>
      </c>
      <c r="G30" s="192">
        <v>113.27469240673247</v>
      </c>
      <c r="H30" s="192">
        <v>104.13773641712847</v>
      </c>
      <c r="I30" s="192">
        <v>115.09769891505738</v>
      </c>
      <c r="J30" s="192">
        <v>116.50145960747685</v>
      </c>
      <c r="K30" s="192">
        <v>112.26041488500267</v>
      </c>
      <c r="L30" s="192">
        <v>105.21646917509879</v>
      </c>
      <c r="M30" s="192">
        <v>111.15218951268403</v>
      </c>
      <c r="N30" s="192">
        <v>112.65808494159569</v>
      </c>
      <c r="O30" s="192">
        <v>113.19263822840701</v>
      </c>
      <c r="P30" s="192">
        <v>107.68192709863921</v>
      </c>
      <c r="Q30" s="192">
        <v>114.64333772195216</v>
      </c>
      <c r="R30" s="192">
        <v>113.56425984878916</v>
      </c>
      <c r="S30" s="192">
        <v>109.16786788671187</v>
      </c>
      <c r="T30" s="192">
        <v>99.774508972517566</v>
      </c>
      <c r="U30" s="192">
        <v>103.18327468410918</v>
      </c>
      <c r="V30" s="192">
        <v>103.43553038065092</v>
      </c>
      <c r="W30" s="192">
        <v>103.05064547538818</v>
      </c>
      <c r="X30" s="192">
        <v>95.637622585237125</v>
      </c>
      <c r="Y30" s="192">
        <v>101.82482832381395</v>
      </c>
      <c r="Z30" s="192">
        <v>101.95710175375791</v>
      </c>
      <c r="AA30" s="192">
        <v>98.050249114840028</v>
      </c>
      <c r="AB30" s="192">
        <v>90.71782574866522</v>
      </c>
      <c r="AC30" s="192">
        <v>97.651086578514338</v>
      </c>
      <c r="AD30" s="192">
        <v>97.625708728330736</v>
      </c>
      <c r="AE30" s="192">
        <v>95.856362726359478</v>
      </c>
      <c r="AF30" s="192">
        <v>90.396008717392917</v>
      </c>
      <c r="AG30" s="192">
        <v>95.758536765170305</v>
      </c>
      <c r="AH30" s="192">
        <v>95.177966742950375</v>
      </c>
      <c r="AI30" s="192">
        <v>94.647361607398437</v>
      </c>
      <c r="AJ30" s="192">
        <v>82.636056410753397</v>
      </c>
      <c r="AK30" s="192">
        <v>89.229987670151786</v>
      </c>
      <c r="AL30" s="192">
        <v>90.867702499474291</v>
      </c>
      <c r="AM30" s="192">
        <v>90.749564259226645</v>
      </c>
      <c r="AN30" s="192">
        <v>80.596739072123938</v>
      </c>
      <c r="AO30" s="192">
        <v>87.260144600683589</v>
      </c>
      <c r="AP30" s="192">
        <v>87.616044834969045</v>
      </c>
      <c r="AQ30" s="192">
        <v>84.620741147956224</v>
      </c>
      <c r="AR30" s="192">
        <v>76.947663214137592</v>
      </c>
      <c r="AS30" s="192">
        <v>85.139507148299828</v>
      </c>
      <c r="AT30" s="192">
        <v>86.583392017355038</v>
      </c>
      <c r="AU30" s="192">
        <v>82.033070176892295</v>
      </c>
      <c r="AV30" s="192">
        <v>77.009557390315365</v>
      </c>
      <c r="AW30" s="192">
        <v>85.142063525872956</v>
      </c>
      <c r="AX30" s="192">
        <v>86.611369279136198</v>
      </c>
      <c r="AY30" s="85">
        <v>82.037089175205153</v>
      </c>
      <c r="AZ30" s="85">
        <v>75.001272309012322</v>
      </c>
      <c r="BA30" s="85">
        <v>74.386012436457278</v>
      </c>
      <c r="BB30" s="85">
        <v>80.340491238775854</v>
      </c>
      <c r="BC30" s="85">
        <v>77.271289022850141</v>
      </c>
      <c r="BD30" s="85">
        <v>59.190588224563442</v>
      </c>
      <c r="BE30" s="85">
        <v>66.843874716740601</v>
      </c>
      <c r="BF30" s="85">
        <v>68.310496601365855</v>
      </c>
      <c r="BG30" s="85">
        <v>63.288381607813236</v>
      </c>
      <c r="BH30" s="85">
        <v>55.128554374343885</v>
      </c>
      <c r="BI30" s="85">
        <v>56.392012900092134</v>
      </c>
      <c r="BJ30" s="85">
        <v>57.659547972825735</v>
      </c>
      <c r="BK30" s="85">
        <v>56.685879000070877</v>
      </c>
      <c r="BL30" s="85">
        <v>54.337948513665779</v>
      </c>
      <c r="BM30" s="85">
        <v>56.613701118892031</v>
      </c>
      <c r="BN30" s="85">
        <v>56.48235217629783</v>
      </c>
      <c r="BO30" s="85">
        <v>55.180984480252675</v>
      </c>
      <c r="BP30" s="161">
        <v>63.157388621400628</v>
      </c>
      <c r="BQ30" s="220"/>
      <c r="BR30" s="187">
        <f>BM30-BI30</f>
        <v>0.22168821879989764</v>
      </c>
      <c r="BS30" s="187">
        <f t="shared" si="3"/>
        <v>-1.1771957965279043</v>
      </c>
      <c r="BT30" s="187">
        <f t="shared" si="4"/>
        <v>-1.5048945198182011</v>
      </c>
      <c r="BU30" s="262">
        <f t="shared" si="5"/>
        <v>8.8194401077348488</v>
      </c>
      <c r="BW30" s="188">
        <f t="shared" si="6"/>
        <v>3.9311988950040729E-3</v>
      </c>
      <c r="BX30" s="188">
        <f t="shared" si="7"/>
        <v>-2.0416320243833733E-2</v>
      </c>
      <c r="BY30" s="188">
        <f t="shared" si="8"/>
        <v>-2.6547961262386344E-2</v>
      </c>
      <c r="BZ30" s="188">
        <f t="shared" si="9"/>
        <v>0.16230719688500558</v>
      </c>
    </row>
    <row r="31" spans="1:78" s="73" customFormat="1" x14ac:dyDescent="0.3">
      <c r="A31" s="73">
        <v>26</v>
      </c>
      <c r="B31" s="233" t="s">
        <v>159</v>
      </c>
      <c r="C31" s="65" t="s">
        <v>15</v>
      </c>
      <c r="D31" s="192">
        <v>21.266422933606524</v>
      </c>
      <c r="E31" s="192">
        <v>23.720343331422328</v>
      </c>
      <c r="F31" s="192">
        <v>23.844774524543283</v>
      </c>
      <c r="G31" s="192">
        <v>22.329286724466009</v>
      </c>
      <c r="H31" s="192">
        <v>21.06349415002747</v>
      </c>
      <c r="I31" s="192">
        <v>23.679080226085489</v>
      </c>
      <c r="J31" s="192">
        <v>24.201927625088121</v>
      </c>
      <c r="K31" s="192">
        <v>22.338196404353056</v>
      </c>
      <c r="L31" s="192">
        <v>20.529986000560747</v>
      </c>
      <c r="M31" s="192">
        <v>22.411954534005979</v>
      </c>
      <c r="N31" s="192">
        <v>23.214478469678028</v>
      </c>
      <c r="O31" s="192">
        <v>22.17345681865201</v>
      </c>
      <c r="P31" s="192">
        <v>20.876763530851925</v>
      </c>
      <c r="Q31" s="192">
        <v>23.255826181750965</v>
      </c>
      <c r="R31" s="192">
        <v>23.49330970065045</v>
      </c>
      <c r="S31" s="192">
        <v>21.705082876843196</v>
      </c>
      <c r="T31" s="192">
        <v>19.657836766117761</v>
      </c>
      <c r="U31" s="192">
        <v>21.022873960788996</v>
      </c>
      <c r="V31" s="192">
        <v>21.427225015122882</v>
      </c>
      <c r="W31" s="192">
        <v>20.229383625631645</v>
      </c>
      <c r="X31" s="192">
        <v>18.235374187489377</v>
      </c>
      <c r="Y31" s="192">
        <v>20.268751387277639</v>
      </c>
      <c r="Z31" s="192">
        <v>20.69913177292122</v>
      </c>
      <c r="AA31" s="192">
        <v>19.031336247639487</v>
      </c>
      <c r="AB31" s="192">
        <v>17.524319288711059</v>
      </c>
      <c r="AC31" s="192">
        <v>19.633362184061042</v>
      </c>
      <c r="AD31" s="192">
        <v>19.95991248065322</v>
      </c>
      <c r="AE31" s="192">
        <v>18.77897240411767</v>
      </c>
      <c r="AF31" s="192">
        <v>17.671489843918664</v>
      </c>
      <c r="AG31" s="192">
        <v>19.480019031626135</v>
      </c>
      <c r="AH31" s="192">
        <v>19.863655433189404</v>
      </c>
      <c r="AI31" s="192">
        <v>18.880652537803819</v>
      </c>
      <c r="AJ31" s="192">
        <v>16.451850127434145</v>
      </c>
      <c r="AK31" s="192">
        <v>18.351376356765133</v>
      </c>
      <c r="AL31" s="192">
        <v>18.877619700627637</v>
      </c>
      <c r="AM31" s="192">
        <v>17.846065961518271</v>
      </c>
      <c r="AN31" s="192">
        <v>15.959307408183722</v>
      </c>
      <c r="AO31" s="192">
        <v>17.870227054785758</v>
      </c>
      <c r="AP31" s="192">
        <v>18.150303031496499</v>
      </c>
      <c r="AQ31" s="192">
        <v>16.945200507293372</v>
      </c>
      <c r="AR31" s="192">
        <v>15.33903985875647</v>
      </c>
      <c r="AS31" s="192">
        <v>17.468345266221004</v>
      </c>
      <c r="AT31" s="192">
        <v>18.025996233569554</v>
      </c>
      <c r="AU31" s="192">
        <v>16.600629793877065</v>
      </c>
      <c r="AV31" s="192">
        <v>14.727627550835667</v>
      </c>
      <c r="AW31" s="192">
        <v>16.781437324247097</v>
      </c>
      <c r="AX31" s="192">
        <v>17.298445798097259</v>
      </c>
      <c r="AY31" s="85">
        <v>15.944006584884722</v>
      </c>
      <c r="AZ31" s="85">
        <v>14.266355226872101</v>
      </c>
      <c r="BA31" s="85">
        <v>14.525068130320031</v>
      </c>
      <c r="BB31" s="85">
        <v>15.927561168983457</v>
      </c>
      <c r="BC31" s="85">
        <v>14.7893629085561</v>
      </c>
      <c r="BD31" s="85">
        <v>12.871767646841434</v>
      </c>
      <c r="BE31" s="85">
        <v>15.029570261014044</v>
      </c>
      <c r="BF31" s="85">
        <v>15.556872821568893</v>
      </c>
      <c r="BG31" s="85">
        <v>14.052285604564126</v>
      </c>
      <c r="BH31" s="85">
        <v>11.831366641444117</v>
      </c>
      <c r="BI31" s="85">
        <v>12.543106835234738</v>
      </c>
      <c r="BJ31" s="85">
        <v>12.942433616564438</v>
      </c>
      <c r="BK31" s="85">
        <v>12.424828872882646</v>
      </c>
      <c r="BL31" s="85">
        <v>11.692694498405485</v>
      </c>
      <c r="BM31" s="85">
        <v>12.615779896316907</v>
      </c>
      <c r="BN31" s="85">
        <v>12.676086546763408</v>
      </c>
      <c r="BO31" s="85">
        <v>12.079966764455115</v>
      </c>
      <c r="BP31" s="161">
        <v>13.78152565394498</v>
      </c>
      <c r="BQ31" s="220"/>
      <c r="BR31" s="187">
        <f t="shared" si="2"/>
        <v>7.2673061082168644E-2</v>
      </c>
      <c r="BS31" s="187">
        <f t="shared" si="3"/>
        <v>-0.2663470698010304</v>
      </c>
      <c r="BT31" s="187">
        <f t="shared" si="4"/>
        <v>-0.34486210842753096</v>
      </c>
      <c r="BU31" s="262">
        <f t="shared" si="5"/>
        <v>2.0888311555394949</v>
      </c>
      <c r="BW31" s="188">
        <f t="shared" si="6"/>
        <v>5.7938644736743646E-3</v>
      </c>
      <c r="BX31" s="188">
        <f t="shared" si="7"/>
        <v>-2.0579365341317633E-2</v>
      </c>
      <c r="BY31" s="188">
        <f t="shared" si="8"/>
        <v>-2.7755883960719738E-2</v>
      </c>
      <c r="BZ31" s="188">
        <f t="shared" si="9"/>
        <v>0.17864412311673289</v>
      </c>
    </row>
    <row r="32" spans="1:78" s="73" customFormat="1" x14ac:dyDescent="0.3">
      <c r="A32" s="73">
        <v>27</v>
      </c>
      <c r="B32" s="233" t="s">
        <v>160</v>
      </c>
      <c r="C32" s="65" t="s">
        <v>46</v>
      </c>
      <c r="D32" s="192">
        <v>104.15016566266483</v>
      </c>
      <c r="E32" s="192">
        <v>115.0684164934016</v>
      </c>
      <c r="F32" s="192">
        <v>112.97801251121513</v>
      </c>
      <c r="G32" s="192">
        <v>110.5275110313427</v>
      </c>
      <c r="H32" s="192">
        <v>107.14732274127749</v>
      </c>
      <c r="I32" s="192">
        <v>117.72861047941231</v>
      </c>
      <c r="J32" s="192">
        <v>118.77851867818458</v>
      </c>
      <c r="K32" s="192">
        <v>115.71353309048322</v>
      </c>
      <c r="L32" s="192">
        <v>119.16237393960392</v>
      </c>
      <c r="M32" s="192">
        <v>128.26087796766265</v>
      </c>
      <c r="N32" s="192">
        <v>130.61313555317798</v>
      </c>
      <c r="O32" s="192">
        <v>132.0040044330953</v>
      </c>
      <c r="P32" s="192">
        <v>125.08325371083362</v>
      </c>
      <c r="Q32" s="192">
        <v>135.7460072135018</v>
      </c>
      <c r="R32" s="192">
        <v>136.0411346217619</v>
      </c>
      <c r="S32" s="192">
        <v>132.26597088165965</v>
      </c>
      <c r="T32" s="192">
        <v>121.49323613509662</v>
      </c>
      <c r="U32" s="192">
        <v>126.28491149197866</v>
      </c>
      <c r="V32" s="192">
        <v>126.65417197060731</v>
      </c>
      <c r="W32" s="192">
        <v>126.16306882831178</v>
      </c>
      <c r="X32" s="192">
        <v>126.52419567460119</v>
      </c>
      <c r="Y32" s="192">
        <v>137.15417529981494</v>
      </c>
      <c r="Z32" s="192">
        <v>137.69199897354338</v>
      </c>
      <c r="AA32" s="192">
        <v>132.9820435870293</v>
      </c>
      <c r="AB32" s="192">
        <v>110.13484160633276</v>
      </c>
      <c r="AC32" s="192">
        <v>120.50759078949785</v>
      </c>
      <c r="AD32" s="192">
        <v>120.82627595053654</v>
      </c>
      <c r="AE32" s="192">
        <v>119.53827899397879</v>
      </c>
      <c r="AF32" s="192">
        <v>115.42396195459609</v>
      </c>
      <c r="AG32" s="192">
        <v>123.44929033670658</v>
      </c>
      <c r="AH32" s="192">
        <v>122.94869859568645</v>
      </c>
      <c r="AI32" s="192">
        <v>122.56543473584053</v>
      </c>
      <c r="AJ32" s="192">
        <v>108.92679825264217</v>
      </c>
      <c r="AK32" s="192">
        <v>119.89855515422882</v>
      </c>
      <c r="AL32" s="192">
        <v>122.48337301580278</v>
      </c>
      <c r="AM32" s="192">
        <v>120.78678134599456</v>
      </c>
      <c r="AN32" s="192">
        <v>109.07617384163692</v>
      </c>
      <c r="AO32" s="192">
        <v>119.7252527230045</v>
      </c>
      <c r="AP32" s="192">
        <v>119.9673053902399</v>
      </c>
      <c r="AQ32" s="192">
        <v>116.05210885980868</v>
      </c>
      <c r="AR32" s="192">
        <v>110.06654338815365</v>
      </c>
      <c r="AS32" s="192">
        <v>124.44916457751066</v>
      </c>
      <c r="AT32" s="192">
        <v>126.07059369362956</v>
      </c>
      <c r="AU32" s="192">
        <v>119.15980281410216</v>
      </c>
      <c r="AV32" s="192">
        <v>112.71810259222225</v>
      </c>
      <c r="AW32" s="192">
        <v>127.45525687705627</v>
      </c>
      <c r="AX32" s="192">
        <v>129.09671434006336</v>
      </c>
      <c r="AY32" s="85">
        <v>122.02920071954651</v>
      </c>
      <c r="AZ32" s="85">
        <v>111.89760079618314</v>
      </c>
      <c r="BA32" s="85">
        <v>112.64549924752842</v>
      </c>
      <c r="BB32" s="85">
        <v>120.87216127076454</v>
      </c>
      <c r="BC32" s="85">
        <v>118.21420268910641</v>
      </c>
      <c r="BD32" s="85">
        <v>107.81671160055414</v>
      </c>
      <c r="BE32" s="85">
        <v>124.81898343772022</v>
      </c>
      <c r="BF32" s="85">
        <v>125.68334910259917</v>
      </c>
      <c r="BG32" s="85">
        <v>116.9108322174432</v>
      </c>
      <c r="BH32" s="85">
        <v>107.21194508422812</v>
      </c>
      <c r="BI32" s="85">
        <v>110.66404087994448</v>
      </c>
      <c r="BJ32" s="85">
        <v>112.72609532194015</v>
      </c>
      <c r="BK32" s="85">
        <v>111.28668805464768</v>
      </c>
      <c r="BL32" s="85">
        <v>104.33584848621081</v>
      </c>
      <c r="BM32" s="85">
        <v>110.52698888984014</v>
      </c>
      <c r="BN32" s="85">
        <v>110.13491622627583</v>
      </c>
      <c r="BO32" s="85">
        <v>108.09432242985136</v>
      </c>
      <c r="BP32" s="161">
        <v>130.04553481894504</v>
      </c>
      <c r="BQ32" s="220"/>
      <c r="BR32" s="187">
        <f t="shared" si="2"/>
        <v>-0.13705199010433944</v>
      </c>
      <c r="BS32" s="187">
        <f t="shared" si="3"/>
        <v>-2.5911790956643159</v>
      </c>
      <c r="BT32" s="187">
        <f t="shared" si="4"/>
        <v>-3.1923656247963237</v>
      </c>
      <c r="BU32" s="262">
        <f t="shared" si="5"/>
        <v>25.709686332734236</v>
      </c>
      <c r="BW32" s="188">
        <f t="shared" si="6"/>
        <v>-1.2384509820405195E-3</v>
      </c>
      <c r="BX32" s="188">
        <f t="shared" si="7"/>
        <v>-2.2986506258945959E-2</v>
      </c>
      <c r="BY32" s="188">
        <f t="shared" si="8"/>
        <v>-2.8685961282527362E-2</v>
      </c>
      <c r="BZ32" s="188">
        <f t="shared" si="9"/>
        <v>0.24641277859672622</v>
      </c>
    </row>
    <row r="33" spans="1:78" s="73" customFormat="1" x14ac:dyDescent="0.3">
      <c r="A33" s="73">
        <v>28</v>
      </c>
      <c r="B33" s="233" t="s">
        <v>161</v>
      </c>
      <c r="C33" s="65" t="s">
        <v>16</v>
      </c>
      <c r="D33" s="192">
        <v>17.033827831382276</v>
      </c>
      <c r="E33" s="192">
        <v>18.324775006430844</v>
      </c>
      <c r="F33" s="192">
        <v>18.044229718299302</v>
      </c>
      <c r="G33" s="192">
        <v>17.372093829513314</v>
      </c>
      <c r="H33" s="192">
        <v>16.832493438344411</v>
      </c>
      <c r="I33" s="192">
        <v>18.48887133545589</v>
      </c>
      <c r="J33" s="192">
        <v>18.725038683352341</v>
      </c>
      <c r="K33" s="192">
        <v>18.103865759811409</v>
      </c>
      <c r="L33" s="192">
        <v>17.79509841308435</v>
      </c>
      <c r="M33" s="192">
        <v>18.624786642266255</v>
      </c>
      <c r="N33" s="192">
        <v>18.920916192195033</v>
      </c>
      <c r="O33" s="192">
        <v>19.048709135022492</v>
      </c>
      <c r="P33" s="192">
        <v>17.279056871895765</v>
      </c>
      <c r="Q33" s="192">
        <v>18.647486014314726</v>
      </c>
      <c r="R33" s="192">
        <v>18.614597730182147</v>
      </c>
      <c r="S33" s="192">
        <v>17.609160462963874</v>
      </c>
      <c r="T33" s="192">
        <v>16.518654220154907</v>
      </c>
      <c r="U33" s="192">
        <v>17.345113241746489</v>
      </c>
      <c r="V33" s="192">
        <v>17.543415743876402</v>
      </c>
      <c r="W33" s="192">
        <v>17.028946464032444</v>
      </c>
      <c r="X33" s="192">
        <v>16.118732114067306</v>
      </c>
      <c r="Y33" s="192">
        <v>17.514821494674372</v>
      </c>
      <c r="Z33" s="192">
        <v>17.723654985070592</v>
      </c>
      <c r="AA33" s="192">
        <v>16.627156780588649</v>
      </c>
      <c r="AB33" s="192">
        <v>15.64362850078343</v>
      </c>
      <c r="AC33" s="192">
        <v>17.143368511815574</v>
      </c>
      <c r="AD33" s="192">
        <v>17.279494524819739</v>
      </c>
      <c r="AE33" s="192">
        <v>16.549313819912879</v>
      </c>
      <c r="AF33" s="192">
        <v>15.925256754463017</v>
      </c>
      <c r="AG33" s="192">
        <v>17.223243396031084</v>
      </c>
      <c r="AH33" s="192">
        <v>17.370547987861983</v>
      </c>
      <c r="AI33" s="192">
        <v>16.80383418999968</v>
      </c>
      <c r="AJ33" s="192">
        <v>14.746886273413025</v>
      </c>
      <c r="AK33" s="192">
        <v>16.160176526957304</v>
      </c>
      <c r="AL33" s="192">
        <v>16.543268494586503</v>
      </c>
      <c r="AM33" s="192">
        <v>16.011132409821656</v>
      </c>
      <c r="AN33" s="192">
        <v>14.382972329492256</v>
      </c>
      <c r="AO33" s="192">
        <v>15.855149810683386</v>
      </c>
      <c r="AP33" s="192">
        <v>16.052994867311867</v>
      </c>
      <c r="AQ33" s="192">
        <v>15.142061371151346</v>
      </c>
      <c r="AR33" s="192">
        <v>14.104852652080758</v>
      </c>
      <c r="AS33" s="192">
        <v>15.80343831065391</v>
      </c>
      <c r="AT33" s="192">
        <v>16.251062040426561</v>
      </c>
      <c r="AU33" s="192">
        <v>15.113308974090641</v>
      </c>
      <c r="AV33" s="192">
        <v>14.015301693527832</v>
      </c>
      <c r="AW33" s="192">
        <v>15.691018318382604</v>
      </c>
      <c r="AX33" s="192">
        <v>16.11952453962267</v>
      </c>
      <c r="AY33" s="85">
        <v>15.009905798384336</v>
      </c>
      <c r="AZ33" s="85">
        <v>13.755299210678242</v>
      </c>
      <c r="BA33" s="85">
        <v>13.822120203314219</v>
      </c>
      <c r="BB33" s="85">
        <v>15.113582694627402</v>
      </c>
      <c r="BC33" s="85">
        <v>14.115342733900933</v>
      </c>
      <c r="BD33" s="85">
        <v>12.671787577490363</v>
      </c>
      <c r="BE33" s="85">
        <v>14.572093505053735</v>
      </c>
      <c r="BF33" s="85">
        <v>15.085638816156534</v>
      </c>
      <c r="BG33" s="85">
        <v>13.705037492370815</v>
      </c>
      <c r="BH33" s="85">
        <v>12.059034959360917</v>
      </c>
      <c r="BI33" s="85">
        <v>12.622424436887936</v>
      </c>
      <c r="BJ33" s="85">
        <v>12.99549865054418</v>
      </c>
      <c r="BK33" s="85">
        <v>12.555812390102169</v>
      </c>
      <c r="BL33" s="85">
        <v>11.938359408687985</v>
      </c>
      <c r="BM33" s="85">
        <v>12.701788963614604</v>
      </c>
      <c r="BN33" s="85">
        <v>12.734983753296246</v>
      </c>
      <c r="BO33" s="85">
        <v>12.217001830759836</v>
      </c>
      <c r="BP33" s="161">
        <v>13.811270386936343</v>
      </c>
      <c r="BQ33" s="220"/>
      <c r="BR33" s="187">
        <f t="shared" si="2"/>
        <v>7.9364526726667606E-2</v>
      </c>
      <c r="BS33" s="187">
        <f t="shared" si="3"/>
        <v>-0.26051489724793342</v>
      </c>
      <c r="BT33" s="187">
        <f t="shared" si="4"/>
        <v>-0.33881055934233295</v>
      </c>
      <c r="BU33" s="262">
        <f t="shared" si="5"/>
        <v>1.8729109782483579</v>
      </c>
      <c r="BW33" s="188">
        <f t="shared" si="6"/>
        <v>6.2875818447945455E-3</v>
      </c>
      <c r="BX33" s="188">
        <f t="shared" si="7"/>
        <v>-2.0046548751480535E-2</v>
      </c>
      <c r="BY33" s="188">
        <f t="shared" si="8"/>
        <v>-2.6984359818040895E-2</v>
      </c>
      <c r="BZ33" s="188">
        <f t="shared" si="9"/>
        <v>0.15688177195313549</v>
      </c>
    </row>
    <row r="34" spans="1:78" s="73" customFormat="1" x14ac:dyDescent="0.3">
      <c r="A34" s="73">
        <v>29</v>
      </c>
      <c r="B34" s="347" t="s">
        <v>162</v>
      </c>
      <c r="C34" s="65" t="s">
        <v>17</v>
      </c>
      <c r="D34" s="261">
        <v>39.785257737683203</v>
      </c>
      <c r="E34" s="261">
        <v>41.422800733907273</v>
      </c>
      <c r="F34" s="261">
        <v>41.554351869360076</v>
      </c>
      <c r="G34" s="261">
        <v>40.499243270913972</v>
      </c>
      <c r="H34" s="261">
        <v>36.795646158249056</v>
      </c>
      <c r="I34" s="261">
        <v>38.508407811402307</v>
      </c>
      <c r="J34" s="261">
        <v>38.868117741720958</v>
      </c>
      <c r="K34" s="261">
        <v>37.575231295954389</v>
      </c>
      <c r="L34" s="261">
        <v>39.693800429585664</v>
      </c>
      <c r="M34" s="261">
        <v>40.931202547413747</v>
      </c>
      <c r="N34" s="261">
        <v>41.493376775961565</v>
      </c>
      <c r="O34" s="261">
        <v>40.723507566730319</v>
      </c>
      <c r="P34" s="261">
        <v>34.244835927992305</v>
      </c>
      <c r="Q34" s="261">
        <v>35.823240878763855</v>
      </c>
      <c r="R34" s="261">
        <v>36.006540249611305</v>
      </c>
      <c r="S34" s="261">
        <v>34.798548891732679</v>
      </c>
      <c r="T34" s="261">
        <v>33.652020209720988</v>
      </c>
      <c r="U34" s="261">
        <v>34.627364686180314</v>
      </c>
      <c r="V34" s="261">
        <v>34.921164068914024</v>
      </c>
      <c r="W34" s="261">
        <v>34.027084083736874</v>
      </c>
      <c r="X34" s="261">
        <v>29.227867685298037</v>
      </c>
      <c r="Y34" s="261">
        <v>30.657145640415884</v>
      </c>
      <c r="Z34" s="261">
        <v>30.975577561721551</v>
      </c>
      <c r="AA34" s="261">
        <v>29.789379174814869</v>
      </c>
      <c r="AB34" s="261">
        <v>30.35949156573411</v>
      </c>
      <c r="AC34" s="261">
        <v>31.829669019648357</v>
      </c>
      <c r="AD34" s="261">
        <v>32.068306114579087</v>
      </c>
      <c r="AE34" s="261">
        <v>31.220184355001869</v>
      </c>
      <c r="AF34" s="261">
        <v>30.978978180136114</v>
      </c>
      <c r="AG34" s="261">
        <v>32.21874510226742</v>
      </c>
      <c r="AH34" s="261">
        <v>32.505008882432797</v>
      </c>
      <c r="AI34" s="261">
        <v>31.795899054589377</v>
      </c>
      <c r="AJ34" s="261">
        <v>27.814089470156514</v>
      </c>
      <c r="AK34" s="261">
        <v>29.147218091689602</v>
      </c>
      <c r="AL34" s="261">
        <v>29.512779231574882</v>
      </c>
      <c r="AM34" s="261">
        <v>28.725177663794632</v>
      </c>
      <c r="AN34" s="261">
        <v>36.522093710882821</v>
      </c>
      <c r="AO34" s="261">
        <v>37.87536852532174</v>
      </c>
      <c r="AP34" s="261">
        <v>38.084321142018844</v>
      </c>
      <c r="AQ34" s="261">
        <v>37.201229297271148</v>
      </c>
      <c r="AR34" s="261">
        <v>29.534752098234961</v>
      </c>
      <c r="AS34" s="261">
        <v>30.989520974369583</v>
      </c>
      <c r="AT34" s="261">
        <v>31.403473519631845</v>
      </c>
      <c r="AU34" s="261">
        <v>30.380062629964655</v>
      </c>
      <c r="AV34" s="261">
        <v>27.951353257761298</v>
      </c>
      <c r="AW34" s="261">
        <v>29.342224267049925</v>
      </c>
      <c r="AX34" s="261">
        <v>29.733571382162729</v>
      </c>
      <c r="AY34" s="85">
        <v>28.757049876015586</v>
      </c>
      <c r="AZ34" s="85">
        <v>26.971273272196441</v>
      </c>
      <c r="BA34" s="85">
        <v>27.226481808156318</v>
      </c>
      <c r="BB34" s="85">
        <v>28.211922514643319</v>
      </c>
      <c r="BC34" s="85">
        <v>27.275010944944643</v>
      </c>
      <c r="BD34" s="85">
        <v>25.211777243272849</v>
      </c>
      <c r="BE34" s="85">
        <v>26.673914352247355</v>
      </c>
      <c r="BF34" s="85">
        <v>27.128699394355081</v>
      </c>
      <c r="BG34" s="85">
        <v>26.015706562427837</v>
      </c>
      <c r="BH34" s="85">
        <v>23.66540041828036</v>
      </c>
      <c r="BI34" s="85">
        <v>24.258340102803405</v>
      </c>
      <c r="BJ34" s="85">
        <v>24.563473055677651</v>
      </c>
      <c r="BK34" s="85">
        <v>24.106847417255619</v>
      </c>
      <c r="BL34" s="85">
        <v>23.627995651717161</v>
      </c>
      <c r="BM34" s="85">
        <v>24.328279402816428</v>
      </c>
      <c r="BN34" s="85">
        <v>24.401740563894371</v>
      </c>
      <c r="BO34" s="85">
        <v>23.892540046286399</v>
      </c>
      <c r="BP34" s="161">
        <v>24.767014109828374</v>
      </c>
      <c r="BQ34" s="220"/>
      <c r="BR34" s="187">
        <f t="shared" si="2"/>
        <v>6.9939300013022176E-2</v>
      </c>
      <c r="BS34" s="187">
        <f t="shared" si="3"/>
        <v>-0.16173249178327964</v>
      </c>
      <c r="BT34" s="187">
        <f t="shared" si="4"/>
        <v>-0.21430737096921959</v>
      </c>
      <c r="BU34" s="262">
        <f t="shared" si="5"/>
        <v>1.1390184581112131</v>
      </c>
      <c r="BW34" s="188">
        <f t="shared" si="6"/>
        <v>2.8831032839274798E-3</v>
      </c>
      <c r="BX34" s="188">
        <f t="shared" si="7"/>
        <v>-6.5842680885021048E-3</v>
      </c>
      <c r="BY34" s="188">
        <f t="shared" si="8"/>
        <v>-8.8898961884090622E-3</v>
      </c>
      <c r="BZ34" s="188">
        <f t="shared" si="9"/>
        <v>4.8206308943875023E-2</v>
      </c>
    </row>
    <row r="35" spans="1:78" s="73" customFormat="1" x14ac:dyDescent="0.3">
      <c r="A35" s="73">
        <v>30</v>
      </c>
      <c r="B35" s="233" t="s">
        <v>163</v>
      </c>
      <c r="C35" s="65" t="s">
        <v>18</v>
      </c>
      <c r="D35" s="192">
        <v>6.7736642786078818</v>
      </c>
      <c r="E35" s="192">
        <v>7.375160496162275</v>
      </c>
      <c r="F35" s="192">
        <v>7.3518015095914411</v>
      </c>
      <c r="G35" s="192">
        <v>7.1843952006095773</v>
      </c>
      <c r="H35" s="192">
        <v>7.0334602814802158</v>
      </c>
      <c r="I35" s="192">
        <v>7.6018360656832931</v>
      </c>
      <c r="J35" s="192">
        <v>7.7317391592610143</v>
      </c>
      <c r="K35" s="192">
        <v>7.4602793466182149</v>
      </c>
      <c r="L35" s="192">
        <v>7.5698580444507382</v>
      </c>
      <c r="M35" s="192">
        <v>7.881825169782342</v>
      </c>
      <c r="N35" s="192">
        <v>8.1487322487886242</v>
      </c>
      <c r="O35" s="192">
        <v>8.2075570486151506</v>
      </c>
      <c r="P35" s="192">
        <v>7.8509127659474895</v>
      </c>
      <c r="Q35" s="192">
        <v>8.5414503733997851</v>
      </c>
      <c r="R35" s="192">
        <v>8.643366814955094</v>
      </c>
      <c r="S35" s="192">
        <v>8.1775455160551296</v>
      </c>
      <c r="T35" s="192">
        <v>7.6521303078034055</v>
      </c>
      <c r="U35" s="192">
        <v>8.0644223153969747</v>
      </c>
      <c r="V35" s="192">
        <v>8.2354825983716076</v>
      </c>
      <c r="W35" s="192">
        <v>7.9201452649638</v>
      </c>
      <c r="X35" s="192">
        <v>7.5204377221855561</v>
      </c>
      <c r="Y35" s="192">
        <v>8.2727544095362244</v>
      </c>
      <c r="Z35" s="192">
        <v>8.4358201617975705</v>
      </c>
      <c r="AA35" s="192">
        <v>7.8513311452840346</v>
      </c>
      <c r="AB35" s="192">
        <v>7.3855272215935894</v>
      </c>
      <c r="AC35" s="192">
        <v>8.1612735847792131</v>
      </c>
      <c r="AD35" s="192">
        <v>8.3151390940004273</v>
      </c>
      <c r="AE35" s="192">
        <v>7.9130574613589033</v>
      </c>
      <c r="AF35" s="192">
        <v>7.8724306844115377</v>
      </c>
      <c r="AG35" s="192">
        <v>8.6199127955318069</v>
      </c>
      <c r="AH35" s="192">
        <v>8.7819878653062009</v>
      </c>
      <c r="AI35" s="192">
        <v>8.4259772657822829</v>
      </c>
      <c r="AJ35" s="192">
        <v>7.9455779335476215</v>
      </c>
      <c r="AK35" s="192">
        <v>8.8216630914523275</v>
      </c>
      <c r="AL35" s="192">
        <v>9.0820716075619732</v>
      </c>
      <c r="AM35" s="192">
        <v>8.6319828839103536</v>
      </c>
      <c r="AN35" s="192">
        <v>7.577607526292824</v>
      </c>
      <c r="AO35" s="192">
        <v>8.4329608231483526</v>
      </c>
      <c r="AP35" s="192">
        <v>8.5605822032501209</v>
      </c>
      <c r="AQ35" s="192">
        <v>8.0488656122566056</v>
      </c>
      <c r="AR35" s="192">
        <v>7.1359504717220164</v>
      </c>
      <c r="AS35" s="192">
        <v>8.0971807131232527</v>
      </c>
      <c r="AT35" s="192">
        <v>8.3599842408857548</v>
      </c>
      <c r="AU35" s="192">
        <v>7.7224806159947184</v>
      </c>
      <c r="AV35" s="192">
        <v>6.5326955896640042</v>
      </c>
      <c r="AW35" s="192">
        <v>7.4452978421107296</v>
      </c>
      <c r="AX35" s="192">
        <v>7.6906123948135914</v>
      </c>
      <c r="AY35" s="85">
        <v>7.0811512847526732</v>
      </c>
      <c r="AZ35" s="85">
        <v>6.4323238882800542</v>
      </c>
      <c r="BA35" s="85">
        <v>6.5577921575613942</v>
      </c>
      <c r="BB35" s="85">
        <v>7.2195101002892894</v>
      </c>
      <c r="BC35" s="85">
        <v>6.6656185207737044</v>
      </c>
      <c r="BD35" s="85">
        <v>5.9132338456535019</v>
      </c>
      <c r="BE35" s="85">
        <v>6.9185265957269975</v>
      </c>
      <c r="BF35" s="85">
        <v>7.2201308291582427</v>
      </c>
      <c r="BG35" s="85">
        <v>6.4754146585463603</v>
      </c>
      <c r="BH35" s="85">
        <v>5.5457541408841671</v>
      </c>
      <c r="BI35" s="85">
        <v>5.9257826059915217</v>
      </c>
      <c r="BJ35" s="85">
        <v>6.1471792716159674</v>
      </c>
      <c r="BK35" s="85">
        <v>5.8547469630288917</v>
      </c>
      <c r="BL35" s="85">
        <v>5.5050536508628873</v>
      </c>
      <c r="BM35" s="85">
        <v>5.9721188784525125</v>
      </c>
      <c r="BN35" s="85">
        <v>6.0247510415672973</v>
      </c>
      <c r="BO35" s="85">
        <v>5.6938100688164717</v>
      </c>
      <c r="BP35" s="161">
        <v>6.3908715545395722</v>
      </c>
      <c r="BQ35" s="220"/>
      <c r="BR35" s="187">
        <f t="shared" si="2"/>
        <v>4.6336272460990813E-2</v>
      </c>
      <c r="BS35" s="187">
        <f t="shared" si="3"/>
        <v>-0.12242823004867009</v>
      </c>
      <c r="BT35" s="187">
        <f t="shared" si="4"/>
        <v>-0.16093689421242008</v>
      </c>
      <c r="BU35" s="262">
        <f t="shared" si="5"/>
        <v>0.88581790367668489</v>
      </c>
      <c r="BW35" s="188">
        <f t="shared" si="6"/>
        <v>7.8194350926982202E-3</v>
      </c>
      <c r="BX35" s="188">
        <f t="shared" si="7"/>
        <v>-1.9916163924805504E-2</v>
      </c>
      <c r="BY35" s="188">
        <f t="shared" si="8"/>
        <v>-2.7488274938044645E-2</v>
      </c>
      <c r="BZ35" s="188">
        <f t="shared" si="9"/>
        <v>0.16090994926776739</v>
      </c>
    </row>
    <row r="36" spans="1:78" s="73" customFormat="1" x14ac:dyDescent="0.3">
      <c r="A36" s="73">
        <v>31</v>
      </c>
      <c r="B36" s="233" t="s">
        <v>164</v>
      </c>
      <c r="C36" s="65" t="s">
        <v>19</v>
      </c>
      <c r="D36" s="192">
        <v>34.890906789073391</v>
      </c>
      <c r="E36" s="192">
        <v>38.419700989944864</v>
      </c>
      <c r="F36" s="192">
        <v>37.807021240457736</v>
      </c>
      <c r="G36" s="192">
        <v>36.84840417026286</v>
      </c>
      <c r="H36" s="192">
        <v>34.622361735301162</v>
      </c>
      <c r="I36" s="192">
        <v>38.051957491852654</v>
      </c>
      <c r="J36" s="192">
        <v>38.487394986678446</v>
      </c>
      <c r="K36" s="192">
        <v>37.230032930015696</v>
      </c>
      <c r="L36" s="192">
        <v>35.508552027845937</v>
      </c>
      <c r="M36" s="192">
        <v>37.861733196907458</v>
      </c>
      <c r="N36" s="192">
        <v>38.647425040729011</v>
      </c>
      <c r="O36" s="192">
        <v>38.909124529346528</v>
      </c>
      <c r="P36" s="192">
        <v>37.126683469023263</v>
      </c>
      <c r="Q36" s="192">
        <v>40.48764022800264</v>
      </c>
      <c r="R36" s="192">
        <v>40.650732660743095</v>
      </c>
      <c r="S36" s="192">
        <v>38.795385911400174</v>
      </c>
      <c r="T36" s="192">
        <v>36.233994613856908</v>
      </c>
      <c r="U36" s="192">
        <v>38.100834858173016</v>
      </c>
      <c r="V36" s="192">
        <v>38.507464646342086</v>
      </c>
      <c r="W36" s="192">
        <v>37.478780465411432</v>
      </c>
      <c r="X36" s="192">
        <v>34.646044326110697</v>
      </c>
      <c r="Y36" s="192">
        <v>38.01426259262491</v>
      </c>
      <c r="Z36" s="192">
        <v>38.501963617352168</v>
      </c>
      <c r="AA36" s="192">
        <v>36.258331217803679</v>
      </c>
      <c r="AB36" s="192">
        <v>33.442968514442505</v>
      </c>
      <c r="AC36" s="192">
        <v>37.146537346041796</v>
      </c>
      <c r="AD36" s="192">
        <v>37.525158997611946</v>
      </c>
      <c r="AE36" s="192">
        <v>36.125848628687777</v>
      </c>
      <c r="AF36" s="192">
        <v>33.831632305637996</v>
      </c>
      <c r="AG36" s="192">
        <v>36.844426867291943</v>
      </c>
      <c r="AH36" s="192">
        <v>37.180967122594403</v>
      </c>
      <c r="AI36" s="192">
        <v>36.091508272860501</v>
      </c>
      <c r="AJ36" s="192">
        <v>31.253567361377847</v>
      </c>
      <c r="AK36" s="192">
        <v>34.767858792716346</v>
      </c>
      <c r="AL36" s="192">
        <v>35.69118590625493</v>
      </c>
      <c r="AM36" s="192">
        <v>34.318022171645723</v>
      </c>
      <c r="AN36" s="192">
        <v>31.402928168697713</v>
      </c>
      <c r="AO36" s="192">
        <v>34.935066730326199</v>
      </c>
      <c r="AP36" s="192">
        <v>35.276141184150177</v>
      </c>
      <c r="AQ36" s="192">
        <v>33.438603870900614</v>
      </c>
      <c r="AR36" s="192">
        <v>29.182525124946469</v>
      </c>
      <c r="AS36" s="192">
        <v>33.188082298106302</v>
      </c>
      <c r="AT36" s="192">
        <v>33.941069555886173</v>
      </c>
      <c r="AU36" s="192">
        <v>31.631008117679588</v>
      </c>
      <c r="AV36" s="192">
        <v>29.324732883786698</v>
      </c>
      <c r="AW36" s="192">
        <v>33.365025662381925</v>
      </c>
      <c r="AX36" s="192">
        <v>34.076619740963523</v>
      </c>
      <c r="AY36" s="85">
        <v>31.800460061136466</v>
      </c>
      <c r="AZ36" s="85">
        <v>29.040753988055762</v>
      </c>
      <c r="BA36" s="85">
        <v>29.397028445982439</v>
      </c>
      <c r="BB36" s="85">
        <v>31.841714693623182</v>
      </c>
      <c r="BC36" s="85">
        <v>30.510558894593206</v>
      </c>
      <c r="BD36" s="85">
        <v>27.198899968715004</v>
      </c>
      <c r="BE36" s="85">
        <v>31.621900868283213</v>
      </c>
      <c r="BF36" s="85">
        <v>32.063569341078129</v>
      </c>
      <c r="BG36" s="85">
        <v>29.583177167931414</v>
      </c>
      <c r="BH36" s="85">
        <v>27.396165885560016</v>
      </c>
      <c r="BI36" s="85">
        <v>28.359411846297242</v>
      </c>
      <c r="BJ36" s="85">
        <v>28.942084176557831</v>
      </c>
      <c r="BK36" s="85">
        <v>28.489300787010482</v>
      </c>
      <c r="BL36" s="85">
        <v>26.689396502305929</v>
      </c>
      <c r="BM36" s="85">
        <v>28.345559054596556</v>
      </c>
      <c r="BN36" s="85">
        <v>28.271896956368444</v>
      </c>
      <c r="BO36" s="85">
        <v>27.659866471721894</v>
      </c>
      <c r="BP36" s="161">
        <v>33.206876547930158</v>
      </c>
      <c r="BQ36" s="220"/>
      <c r="BR36" s="187">
        <f t="shared" si="2"/>
        <v>-1.385279170068543E-2</v>
      </c>
      <c r="BS36" s="187">
        <f t="shared" si="3"/>
        <v>-0.67018722018938703</v>
      </c>
      <c r="BT36" s="187">
        <f t="shared" si="4"/>
        <v>-0.82943431528858724</v>
      </c>
      <c r="BU36" s="262">
        <f t="shared" si="5"/>
        <v>6.5174800456242288</v>
      </c>
      <c r="BW36" s="188">
        <f t="shared" si="6"/>
        <v>-4.884724611273673E-4</v>
      </c>
      <c r="BX36" s="188">
        <f t="shared" si="7"/>
        <v>-2.3156149228956268E-2</v>
      </c>
      <c r="BY36" s="188">
        <f t="shared" si="8"/>
        <v>-2.9113888104504222E-2</v>
      </c>
      <c r="BZ36" s="188">
        <f t="shared" si="9"/>
        <v>0.24419735549513558</v>
      </c>
    </row>
    <row r="37" spans="1:78" s="73" customFormat="1" x14ac:dyDescent="0.3">
      <c r="A37" s="73">
        <v>32</v>
      </c>
      <c r="B37" s="233" t="s">
        <v>165</v>
      </c>
      <c r="C37" s="65" t="s">
        <v>20</v>
      </c>
      <c r="D37" s="192">
        <v>34.052680247408347</v>
      </c>
      <c r="E37" s="192">
        <v>35.050686250701126</v>
      </c>
      <c r="F37" s="192">
        <v>33.864124186125707</v>
      </c>
      <c r="G37" s="192">
        <v>32.65438175051225</v>
      </c>
      <c r="H37" s="192">
        <v>30.435661294619308</v>
      </c>
      <c r="I37" s="192">
        <v>33.140161419262867</v>
      </c>
      <c r="J37" s="192">
        <v>33.307321449072191</v>
      </c>
      <c r="K37" s="192">
        <v>33.301847258264075</v>
      </c>
      <c r="L37" s="192">
        <v>34.709555715878771</v>
      </c>
      <c r="M37" s="192">
        <v>34.909524616506282</v>
      </c>
      <c r="N37" s="192">
        <v>34.585357856196552</v>
      </c>
      <c r="O37" s="192">
        <v>35.938825267254231</v>
      </c>
      <c r="P37" s="192">
        <v>37.277836895885876</v>
      </c>
      <c r="Q37" s="192">
        <v>37.333614605814041</v>
      </c>
      <c r="R37" s="192">
        <v>35.788899801619515</v>
      </c>
      <c r="S37" s="192">
        <v>34.916903961269441</v>
      </c>
      <c r="T37" s="192">
        <v>31.628607337272605</v>
      </c>
      <c r="U37" s="192">
        <v>31.613708493992313</v>
      </c>
      <c r="V37" s="192">
        <v>31.270268799648505</v>
      </c>
      <c r="W37" s="192">
        <v>32.4298952055981</v>
      </c>
      <c r="X37" s="192">
        <v>31.020046146473931</v>
      </c>
      <c r="Y37" s="192">
        <v>30.935640587730152</v>
      </c>
      <c r="Z37" s="192">
        <v>30.359999163119401</v>
      </c>
      <c r="AA37" s="192">
        <v>29.887408947845259</v>
      </c>
      <c r="AB37" s="192">
        <v>30.498001268259209</v>
      </c>
      <c r="AC37" s="192">
        <v>31.24351651445474</v>
      </c>
      <c r="AD37" s="192">
        <v>30.811131292133826</v>
      </c>
      <c r="AE37" s="192">
        <v>30.262645255428826</v>
      </c>
      <c r="AF37" s="192">
        <v>29.373187458876235</v>
      </c>
      <c r="AG37" s="192">
        <v>30.072983887350301</v>
      </c>
      <c r="AH37" s="192">
        <v>29.556904327416984</v>
      </c>
      <c r="AI37" s="192">
        <v>29.521293582714044</v>
      </c>
      <c r="AJ37" s="192">
        <v>28.10572212663547</v>
      </c>
      <c r="AK37" s="192">
        <v>28.651951032448757</v>
      </c>
      <c r="AL37" s="192">
        <v>28.768464872327822</v>
      </c>
      <c r="AM37" s="192">
        <v>30.029541069239801</v>
      </c>
      <c r="AN37" s="192">
        <v>26.678241975131044</v>
      </c>
      <c r="AO37" s="192">
        <v>27.520254251189513</v>
      </c>
      <c r="AP37" s="192">
        <v>27.601512912983537</v>
      </c>
      <c r="AQ37" s="192">
        <v>26.950112994678374</v>
      </c>
      <c r="AR37" s="192">
        <v>25.740187858764649</v>
      </c>
      <c r="AS37" s="192">
        <v>26.66930025067753</v>
      </c>
      <c r="AT37" s="192">
        <v>27.091721956162718</v>
      </c>
      <c r="AU37" s="192">
        <v>26.30034153089575</v>
      </c>
      <c r="AV37" s="192">
        <v>25.365213861074437</v>
      </c>
      <c r="AW37" s="192">
        <v>26.068047847674418</v>
      </c>
      <c r="AX37" s="192">
        <v>26.406124344653737</v>
      </c>
      <c r="AY37" s="85">
        <v>25.802819039143206</v>
      </c>
      <c r="AZ37" s="85">
        <v>25.076330399015109</v>
      </c>
      <c r="BA37" s="85">
        <v>23.561464410329599</v>
      </c>
      <c r="BB37" s="85">
        <v>25.159703761122227</v>
      </c>
      <c r="BC37" s="85">
        <v>24.684414093371835</v>
      </c>
      <c r="BD37" s="85">
        <v>22.999687242719343</v>
      </c>
      <c r="BE37" s="85">
        <v>24.244498322099954</v>
      </c>
      <c r="BF37" s="85">
        <v>24.642391634553654</v>
      </c>
      <c r="BG37" s="85">
        <v>23.624300287295824</v>
      </c>
      <c r="BH37" s="85">
        <v>22.190625411973887</v>
      </c>
      <c r="BI37" s="192">
        <v>21.387897538339654</v>
      </c>
      <c r="BJ37" s="85">
        <v>21.608502369835293</v>
      </c>
      <c r="BK37" s="85">
        <v>21.997377543805175</v>
      </c>
      <c r="BL37" s="85">
        <v>21.95677873483654</v>
      </c>
      <c r="BM37" s="85">
        <v>21.475096955672111</v>
      </c>
      <c r="BN37" s="85">
        <v>21.221774818758949</v>
      </c>
      <c r="BO37" s="85">
        <v>21.50041199916193</v>
      </c>
      <c r="BP37" s="161">
        <v>23.885686643421309</v>
      </c>
      <c r="BQ37" s="220"/>
      <c r="BR37" s="187">
        <f t="shared" si="2"/>
        <v>8.7199417332456619E-2</v>
      </c>
      <c r="BS37" s="187">
        <f t="shared" si="3"/>
        <v>-0.38672755107634416</v>
      </c>
      <c r="BT37" s="187">
        <f t="shared" si="4"/>
        <v>-0.49696554464324549</v>
      </c>
      <c r="BU37" s="262">
        <f t="shared" si="5"/>
        <v>1.9289079085847689</v>
      </c>
      <c r="BW37" s="188">
        <f t="shared" si="6"/>
        <v>4.0770448416514119E-3</v>
      </c>
      <c r="BX37" s="188">
        <f t="shared" si="7"/>
        <v>-1.7897008522728637E-2</v>
      </c>
      <c r="BY37" s="188">
        <f t="shared" si="8"/>
        <v>-2.2592035966723642E-2</v>
      </c>
      <c r="BZ37" s="188">
        <f t="shared" si="9"/>
        <v>8.7850223016747497E-2</v>
      </c>
    </row>
    <row r="38" spans="1:78" s="139" customFormat="1" x14ac:dyDescent="0.3">
      <c r="A38" s="73">
        <v>33</v>
      </c>
      <c r="B38" s="233" t="s">
        <v>166</v>
      </c>
      <c r="C38" s="65" t="s">
        <v>50</v>
      </c>
      <c r="D38" s="74">
        <v>5.1799301867121699</v>
      </c>
      <c r="E38" s="74">
        <v>5.78915078831829</v>
      </c>
      <c r="F38" s="74">
        <v>5.7309771276777699</v>
      </c>
      <c r="G38" s="74">
        <v>5.5216844187421001</v>
      </c>
      <c r="H38" s="74">
        <v>5.0295692870632198</v>
      </c>
      <c r="I38" s="74">
        <v>5.5983816803824791</v>
      </c>
      <c r="J38" s="74">
        <v>5.6750160144403496</v>
      </c>
      <c r="K38" s="74">
        <v>5.4020274508300696</v>
      </c>
      <c r="L38" s="74">
        <v>5.2824008039606856</v>
      </c>
      <c r="M38" s="74">
        <v>5.767240528971346</v>
      </c>
      <c r="N38" s="74">
        <v>5.9048931879295452</v>
      </c>
      <c r="O38" s="74">
        <v>5.8549823714962157</v>
      </c>
      <c r="P38" s="74">
        <v>5.1676910268357226</v>
      </c>
      <c r="Q38" s="74">
        <v>5.6806280896896721</v>
      </c>
      <c r="R38" s="74">
        <v>5.7135830048724818</v>
      </c>
      <c r="S38" s="74">
        <v>5.478958206433302</v>
      </c>
      <c r="T38" s="74">
        <v>5.2859185801022228</v>
      </c>
      <c r="U38" s="74">
        <v>5.5481337198700231</v>
      </c>
      <c r="V38" s="74">
        <v>5.5841093813418725</v>
      </c>
      <c r="W38" s="74">
        <v>5.4735248559958931</v>
      </c>
      <c r="X38" s="74">
        <v>4.9738787583444459</v>
      </c>
      <c r="Y38" s="74">
        <v>5.4517490723053657</v>
      </c>
      <c r="Z38" s="74">
        <v>5.502759641478006</v>
      </c>
      <c r="AA38" s="74">
        <v>5.2327915902760562</v>
      </c>
      <c r="AB38" s="74">
        <v>4.8646093193781965</v>
      </c>
      <c r="AC38" s="74">
        <v>5.3844551118481858</v>
      </c>
      <c r="AD38" s="74">
        <v>5.4188153934874963</v>
      </c>
      <c r="AE38" s="74">
        <v>5.2898740650636258</v>
      </c>
      <c r="AF38" s="74">
        <v>4.9709848966204282</v>
      </c>
      <c r="AG38" s="74">
        <v>5.3671427976673076</v>
      </c>
      <c r="AH38" s="74">
        <v>5.373800296483628</v>
      </c>
      <c r="AI38" s="74">
        <v>5.2985523960906784</v>
      </c>
      <c r="AJ38" s="74">
        <v>4.43838432223792</v>
      </c>
      <c r="AK38" s="74">
        <v>4.9206936142360904</v>
      </c>
      <c r="AL38" s="74">
        <v>5.03499328506987</v>
      </c>
      <c r="AM38" s="74">
        <v>4.9092061784637799</v>
      </c>
      <c r="AN38" s="74">
        <v>4.3221070824319163</v>
      </c>
      <c r="AO38" s="74">
        <v>4.7772078503071667</v>
      </c>
      <c r="AP38" s="74">
        <v>4.7953270572752267</v>
      </c>
      <c r="AQ38" s="74">
        <v>4.6079273406197068</v>
      </c>
      <c r="AR38" s="74">
        <v>4.0802722477597468</v>
      </c>
      <c r="AS38" s="74">
        <v>4.6392198130282765</v>
      </c>
      <c r="AT38" s="74">
        <v>4.7081143056021064</v>
      </c>
      <c r="AU38" s="74">
        <v>4.4299392339398169</v>
      </c>
      <c r="AV38" s="74">
        <v>4.1357559475864276</v>
      </c>
      <c r="AW38" s="74">
        <v>4.7010238018212682</v>
      </c>
      <c r="AX38" s="74">
        <v>4.766944429966018</v>
      </c>
      <c r="AY38" s="68">
        <v>4.4906250433699881</v>
      </c>
      <c r="AZ38" s="68">
        <v>3.9203140008114583</v>
      </c>
      <c r="BA38" s="68">
        <v>3.9570217327002184</v>
      </c>
      <c r="BB38" s="68">
        <v>4.2500160018241582</v>
      </c>
      <c r="BC38" s="68">
        <v>4.1469566878761386</v>
      </c>
      <c r="BD38" s="68">
        <v>3.5199697862073318</v>
      </c>
      <c r="BE38" s="68">
        <v>4.0958539562180816</v>
      </c>
      <c r="BF38" s="68">
        <v>4.1258978516297713</v>
      </c>
      <c r="BG38" s="68">
        <v>3.8276732868643921</v>
      </c>
      <c r="BH38" s="68">
        <v>3.3950831899923601</v>
      </c>
      <c r="BI38" s="74">
        <v>3.51502234848483</v>
      </c>
      <c r="BJ38" s="68">
        <v>3.5822464403585599</v>
      </c>
      <c r="BK38" s="68">
        <v>3.53151742676532</v>
      </c>
      <c r="BL38" s="68">
        <v>3.3011705320030189</v>
      </c>
      <c r="BM38" s="68">
        <v>3.5101041638678185</v>
      </c>
      <c r="BN38" s="68">
        <v>3.4983348603281388</v>
      </c>
      <c r="BO38" s="68">
        <v>3.4282147524991688</v>
      </c>
      <c r="BP38" s="163">
        <v>4.1423427376535589</v>
      </c>
      <c r="BQ38" s="302"/>
      <c r="BR38" s="187">
        <f t="shared" si="2"/>
        <v>-4.9181846170114341E-3</v>
      </c>
      <c r="BS38" s="187">
        <f t="shared" si="3"/>
        <v>-8.3911580030421096E-2</v>
      </c>
      <c r="BT38" s="187">
        <f t="shared" si="4"/>
        <v>-0.10330267426615114</v>
      </c>
      <c r="BU38" s="262">
        <f t="shared" si="5"/>
        <v>0.84117220565053996</v>
      </c>
      <c r="BW38" s="188">
        <f t="shared" si="6"/>
        <v>-1.3991901414599668E-3</v>
      </c>
      <c r="BX38" s="188">
        <f t="shared" si="7"/>
        <v>-2.3424290156324946E-2</v>
      </c>
      <c r="BY38" s="188">
        <f t="shared" si="8"/>
        <v>-2.9251639389691709E-2</v>
      </c>
      <c r="BZ38" s="188">
        <f t="shared" si="9"/>
        <v>0.25481028547172635</v>
      </c>
    </row>
    <row r="39" spans="1:78" s="139" customFormat="1" x14ac:dyDescent="0.3">
      <c r="A39" s="73">
        <v>34</v>
      </c>
      <c r="B39" s="233" t="s">
        <v>167</v>
      </c>
      <c r="C39" s="65" t="s">
        <v>47</v>
      </c>
      <c r="D39" s="74">
        <v>33.735286783293908</v>
      </c>
      <c r="E39" s="74">
        <v>34.457022234508237</v>
      </c>
      <c r="F39" s="74">
        <v>34.299840858195054</v>
      </c>
      <c r="G39" s="74">
        <v>35.141844557263461</v>
      </c>
      <c r="H39" s="74">
        <v>28.658915758409112</v>
      </c>
      <c r="I39" s="74">
        <v>27.93197997527162</v>
      </c>
      <c r="J39" s="74">
        <v>28.521857396145013</v>
      </c>
      <c r="K39" s="74">
        <v>29.223293905323889</v>
      </c>
      <c r="L39" s="74">
        <v>29.77984861010389</v>
      </c>
      <c r="M39" s="74">
        <v>25.880263573404861</v>
      </c>
      <c r="N39" s="74">
        <v>26.47274242013637</v>
      </c>
      <c r="O39" s="74">
        <v>30.498497987945989</v>
      </c>
      <c r="P39" s="74">
        <v>27.400293911561299</v>
      </c>
      <c r="Q39" s="74">
        <v>25.197202636094719</v>
      </c>
      <c r="R39" s="74">
        <v>25.830670354130987</v>
      </c>
      <c r="S39" s="74">
        <v>26.131774254436408</v>
      </c>
      <c r="T39" s="74">
        <v>23.882651342134942</v>
      </c>
      <c r="U39" s="74">
        <v>23.67588558780804</v>
      </c>
      <c r="V39" s="74">
        <v>24.627141309853421</v>
      </c>
      <c r="W39" s="74">
        <v>24.818271453667229</v>
      </c>
      <c r="X39" s="74">
        <v>21.597034931442384</v>
      </c>
      <c r="Y39" s="74">
        <v>22.333892823702399</v>
      </c>
      <c r="Z39" s="74">
        <v>22.786530389506773</v>
      </c>
      <c r="AA39" s="74">
        <v>21.538895666141432</v>
      </c>
      <c r="AB39" s="74">
        <v>20.008356402605628</v>
      </c>
      <c r="AC39" s="74">
        <v>20.976551656993841</v>
      </c>
      <c r="AD39" s="74">
        <v>21.631923024247399</v>
      </c>
      <c r="AE39" s="74">
        <v>20.580422268430155</v>
      </c>
      <c r="AF39" s="74">
        <v>19.608642729279698</v>
      </c>
      <c r="AG39" s="74">
        <v>21.021479361240598</v>
      </c>
      <c r="AH39" s="74">
        <v>21.641532260391468</v>
      </c>
      <c r="AI39" s="74">
        <v>20.74053688954702</v>
      </c>
      <c r="AJ39" s="74">
        <v>19.39192496696856</v>
      </c>
      <c r="AK39" s="74">
        <v>20.52110588082903</v>
      </c>
      <c r="AL39" s="74">
        <v>21.082699114862912</v>
      </c>
      <c r="AM39" s="74">
        <v>20.4643298930838</v>
      </c>
      <c r="AN39" s="74">
        <v>19.163797449392241</v>
      </c>
      <c r="AO39" s="74">
        <v>20.461539616996181</v>
      </c>
      <c r="AP39" s="74">
        <v>20.86173724885888</v>
      </c>
      <c r="AQ39" s="74">
        <v>19.879507214610861</v>
      </c>
      <c r="AR39" s="74">
        <v>18.548724441936191</v>
      </c>
      <c r="AS39" s="74">
        <v>20.043982705523089</v>
      </c>
      <c r="AT39" s="74">
        <v>20.773028314295519</v>
      </c>
      <c r="AU39" s="74">
        <v>19.589644422836358</v>
      </c>
      <c r="AV39" s="74">
        <v>19.594890086856118</v>
      </c>
      <c r="AW39" s="74">
        <v>20.648524867799001</v>
      </c>
      <c r="AX39" s="74">
        <v>21.150296642362751</v>
      </c>
      <c r="AY39" s="68">
        <v>20.346812364700568</v>
      </c>
      <c r="AZ39" s="68">
        <v>20.251533837640608</v>
      </c>
      <c r="BA39" s="68">
        <v>19.409634809764157</v>
      </c>
      <c r="BB39" s="68">
        <v>21.004459798470826</v>
      </c>
      <c r="BC39" s="68">
        <v>20.224420930232334</v>
      </c>
      <c r="BD39" s="68">
        <v>19.571672929704629</v>
      </c>
      <c r="BE39" s="68">
        <v>21.150978191169681</v>
      </c>
      <c r="BF39" s="68">
        <v>21.762362187198089</v>
      </c>
      <c r="BG39" s="68">
        <v>20.541164992003999</v>
      </c>
      <c r="BH39" s="68">
        <v>19.129709761007518</v>
      </c>
      <c r="BI39" s="68">
        <v>18.948996020408828</v>
      </c>
      <c r="BJ39" s="68">
        <v>19.357072387928021</v>
      </c>
      <c r="BK39" s="68">
        <v>19.405976426067809</v>
      </c>
      <c r="BL39" s="68">
        <v>18.957397596636788</v>
      </c>
      <c r="BM39" s="68">
        <v>19.050496654381199</v>
      </c>
      <c r="BN39" s="68">
        <v>19.009004509414989</v>
      </c>
      <c r="BO39" s="68">
        <v>18.954301826072381</v>
      </c>
      <c r="BP39" s="163">
        <v>20.943831403365543</v>
      </c>
      <c r="BQ39" s="302"/>
      <c r="BR39" s="187">
        <f t="shared" si="2"/>
        <v>0.10150063397237119</v>
      </c>
      <c r="BS39" s="187">
        <f t="shared" si="3"/>
        <v>-0.34806787851303156</v>
      </c>
      <c r="BT39" s="187">
        <f t="shared" si="4"/>
        <v>-0.45167459999542814</v>
      </c>
      <c r="BU39" s="262">
        <f t="shared" si="5"/>
        <v>1.9864338067287548</v>
      </c>
      <c r="BW39" s="188">
        <f t="shared" si="6"/>
        <v>5.356517773450949E-3</v>
      </c>
      <c r="BX39" s="188">
        <f t="shared" si="7"/>
        <v>-1.7981431878619364E-2</v>
      </c>
      <c r="BY39" s="188">
        <f t="shared" si="8"/>
        <v>-2.327502569717127E-2</v>
      </c>
      <c r="BZ39" s="188">
        <f t="shared" si="9"/>
        <v>0.10478409795451914</v>
      </c>
    </row>
    <row r="40" spans="1:78" s="139" customFormat="1" x14ac:dyDescent="0.3">
      <c r="A40" s="73">
        <v>35</v>
      </c>
      <c r="B40" s="233" t="s">
        <v>168</v>
      </c>
      <c r="C40" s="65" t="s">
        <v>48</v>
      </c>
      <c r="D40" s="74">
        <v>94.988995869748337</v>
      </c>
      <c r="E40" s="74">
        <v>84.388255389725543</v>
      </c>
      <c r="F40" s="74">
        <v>83.267790934177242</v>
      </c>
      <c r="G40" s="74">
        <v>97.569459680678548</v>
      </c>
      <c r="H40" s="74">
        <v>96.469658709578454</v>
      </c>
      <c r="I40" s="74">
        <v>80.233465574536964</v>
      </c>
      <c r="J40" s="74">
        <v>81.545725169460368</v>
      </c>
      <c r="K40" s="74">
        <v>96.095087834576958</v>
      </c>
      <c r="L40" s="74">
        <v>106.76917027717334</v>
      </c>
      <c r="M40" s="74">
        <v>79.316578168906744</v>
      </c>
      <c r="N40" s="74">
        <v>79.616384085430639</v>
      </c>
      <c r="O40" s="74">
        <v>108.16165001991145</v>
      </c>
      <c r="P40" s="74">
        <v>91.350952921481891</v>
      </c>
      <c r="Q40" s="74">
        <v>73.888445747450291</v>
      </c>
      <c r="R40" s="74">
        <v>76.292880561023395</v>
      </c>
      <c r="S40" s="74">
        <v>84.4469301136143</v>
      </c>
      <c r="T40" s="74">
        <v>88.370336841688129</v>
      </c>
      <c r="U40" s="74">
        <v>76.824356414393236</v>
      </c>
      <c r="V40" s="74">
        <v>81.643088664557524</v>
      </c>
      <c r="W40" s="74">
        <v>94.058329525584227</v>
      </c>
      <c r="X40" s="74">
        <v>78.380099698960365</v>
      </c>
      <c r="Y40" s="74">
        <v>69.447222226706472</v>
      </c>
      <c r="Z40" s="74">
        <v>69.497097334386481</v>
      </c>
      <c r="AA40" s="74">
        <v>72.662995604499869</v>
      </c>
      <c r="AB40" s="74">
        <v>72.026839928151162</v>
      </c>
      <c r="AC40" s="74">
        <v>63.144264514795459</v>
      </c>
      <c r="AD40" s="74">
        <v>66.686784537741062</v>
      </c>
      <c r="AE40" s="74">
        <v>68.806792117160455</v>
      </c>
      <c r="AF40" s="74">
        <v>66.149102628112132</v>
      </c>
      <c r="AG40" s="74">
        <v>64.367664639801546</v>
      </c>
      <c r="AH40" s="74">
        <v>65.905924801931747</v>
      </c>
      <c r="AI40" s="74">
        <v>68.394692807039036</v>
      </c>
      <c r="AJ40" s="74">
        <v>66.412838299198498</v>
      </c>
      <c r="AK40" s="74">
        <v>61.609150743914697</v>
      </c>
      <c r="AL40" s="74">
        <v>62.499463170777005</v>
      </c>
      <c r="AM40" s="74">
        <v>67.953633555779405</v>
      </c>
      <c r="AN40" s="74">
        <v>63.17444068958811</v>
      </c>
      <c r="AO40" s="74">
        <v>59.172564056036904</v>
      </c>
      <c r="AP40" s="74">
        <v>60.046265525778004</v>
      </c>
      <c r="AQ40" s="74">
        <v>62.307747227623111</v>
      </c>
      <c r="AR40" s="74">
        <v>60.02984400959884</v>
      </c>
      <c r="AS40" s="74">
        <v>56.972052031126637</v>
      </c>
      <c r="AT40" s="74">
        <v>58.734330603386439</v>
      </c>
      <c r="AU40" s="74">
        <v>60.244993598063338</v>
      </c>
      <c r="AV40" s="74">
        <v>69.318805638913815</v>
      </c>
      <c r="AW40" s="74">
        <v>61.353439208895807</v>
      </c>
      <c r="AX40" s="74">
        <v>61.035966119671009</v>
      </c>
      <c r="AY40" s="68">
        <v>66.276713891725606</v>
      </c>
      <c r="AZ40" s="68">
        <v>68.651939058337149</v>
      </c>
      <c r="BA40" s="68">
        <v>56.098176659977256</v>
      </c>
      <c r="BB40" s="68">
        <v>57.988191073891656</v>
      </c>
      <c r="BC40" s="68">
        <v>63.863984532064947</v>
      </c>
      <c r="BD40" s="68">
        <v>63.774342177377569</v>
      </c>
      <c r="BE40" s="68">
        <v>57.045926055076563</v>
      </c>
      <c r="BF40" s="68">
        <v>56.82082133311237</v>
      </c>
      <c r="BG40" s="68">
        <v>61.139908339810567</v>
      </c>
      <c r="BH40" s="68">
        <v>62.371628353122752</v>
      </c>
      <c r="BI40" s="68">
        <v>51.660801090224254</v>
      </c>
      <c r="BJ40" s="68">
        <v>51.336097075645952</v>
      </c>
      <c r="BK40" s="68">
        <v>58.213277186050654</v>
      </c>
      <c r="BL40" s="68">
        <v>61.847421796301674</v>
      </c>
      <c r="BM40" s="68">
        <v>51.783199080019685</v>
      </c>
      <c r="BN40" s="68">
        <v>50.636726369868185</v>
      </c>
      <c r="BO40" s="68">
        <v>57.313865750607683</v>
      </c>
      <c r="BP40" s="163">
        <v>60.285866783545885</v>
      </c>
      <c r="BQ40" s="302"/>
      <c r="BR40" s="187">
        <f t="shared" si="2"/>
        <v>0.12239798979543082</v>
      </c>
      <c r="BS40" s="187">
        <f t="shared" si="3"/>
        <v>-0.69937070577776694</v>
      </c>
      <c r="BT40" s="187">
        <f t="shared" si="4"/>
        <v>-0.8994114354429712</v>
      </c>
      <c r="BU40" s="262">
        <f t="shared" si="5"/>
        <v>-1.5615550127557896</v>
      </c>
      <c r="BW40" s="188">
        <f t="shared" si="6"/>
        <v>2.3692623268010476E-3</v>
      </c>
      <c r="BX40" s="188">
        <f t="shared" si="7"/>
        <v>-1.362337118747485E-2</v>
      </c>
      <c r="BY40" s="188">
        <f t="shared" si="8"/>
        <v>-1.5450280054985334E-2</v>
      </c>
      <c r="BZ40" s="188">
        <f t="shared" si="9"/>
        <v>-2.524850620125877E-2</v>
      </c>
    </row>
    <row r="41" spans="1:78" s="139" customFormat="1" x14ac:dyDescent="0.3">
      <c r="A41" s="73">
        <v>36</v>
      </c>
      <c r="B41" s="233" t="s">
        <v>169</v>
      </c>
      <c r="C41" s="65" t="s">
        <v>274</v>
      </c>
      <c r="D41" s="74">
        <v>21.683743474751456</v>
      </c>
      <c r="E41" s="74">
        <v>22.404711173399104</v>
      </c>
      <c r="F41" s="74">
        <v>22.453896518965944</v>
      </c>
      <c r="G41" s="74">
        <v>22.861830774353873</v>
      </c>
      <c r="H41" s="74">
        <v>21.372662087255563</v>
      </c>
      <c r="I41" s="74">
        <v>21.818480686285884</v>
      </c>
      <c r="J41" s="74">
        <v>22.22465106754041</v>
      </c>
      <c r="K41" s="74">
        <v>22.138681168140714</v>
      </c>
      <c r="L41" s="74">
        <v>21.855131413752694</v>
      </c>
      <c r="M41" s="74">
        <v>21.150089588733113</v>
      </c>
      <c r="N41" s="74">
        <v>21.729569127916562</v>
      </c>
      <c r="O41" s="74">
        <v>23.019847880289692</v>
      </c>
      <c r="P41" s="74">
        <v>20.327593511488033</v>
      </c>
      <c r="Q41" s="74">
        <v>20.396085776358952</v>
      </c>
      <c r="R41" s="74">
        <v>20.724500388880845</v>
      </c>
      <c r="S41" s="74">
        <v>20.211610287933873</v>
      </c>
      <c r="T41" s="74">
        <v>20.628921469346761</v>
      </c>
      <c r="U41" s="74">
        <v>20.621412081372384</v>
      </c>
      <c r="V41" s="74">
        <v>21.252569313578032</v>
      </c>
      <c r="W41" s="74">
        <v>21.374505922767071</v>
      </c>
      <c r="X41" s="74">
        <v>19.000234586032075</v>
      </c>
      <c r="Y41" s="74">
        <v>19.69412534409113</v>
      </c>
      <c r="Z41" s="74">
        <v>20.00834968931893</v>
      </c>
      <c r="AA41" s="74">
        <v>19.023503943748782</v>
      </c>
      <c r="AB41" s="74">
        <v>17.632172771998349</v>
      </c>
      <c r="AC41" s="74">
        <v>18.447616576594978</v>
      </c>
      <c r="AD41" s="74">
        <v>18.985612215490907</v>
      </c>
      <c r="AE41" s="74">
        <v>18.184469245209996</v>
      </c>
      <c r="AF41" s="74">
        <v>17.384526042113173</v>
      </c>
      <c r="AG41" s="74">
        <v>18.624517256664475</v>
      </c>
      <c r="AH41" s="74">
        <v>19.114919601540755</v>
      </c>
      <c r="AI41" s="74">
        <v>18.417560289095643</v>
      </c>
      <c r="AJ41" s="74">
        <v>17.31638314999125</v>
      </c>
      <c r="AK41" s="74">
        <v>18.255798201625879</v>
      </c>
      <c r="AL41" s="74">
        <v>18.669197565088552</v>
      </c>
      <c r="AM41" s="74">
        <v>18.149708368401889</v>
      </c>
      <c r="AN41" s="74">
        <v>16.706960361353342</v>
      </c>
      <c r="AO41" s="74">
        <v>17.818896519281711</v>
      </c>
      <c r="AP41" s="74">
        <v>18.126628719803822</v>
      </c>
      <c r="AQ41" s="74">
        <v>17.275166385814842</v>
      </c>
      <c r="AR41" s="74">
        <v>16.468508540879334</v>
      </c>
      <c r="AS41" s="74">
        <v>17.801039675812373</v>
      </c>
      <c r="AT41" s="74">
        <v>18.473345629080065</v>
      </c>
      <c r="AU41" s="74">
        <v>17.403706738506642</v>
      </c>
      <c r="AV41" s="74">
        <v>17.388881337615636</v>
      </c>
      <c r="AW41" s="74">
        <v>18.408893504543119</v>
      </c>
      <c r="AX41" s="74">
        <v>18.913735352089095</v>
      </c>
      <c r="AY41" s="68">
        <v>18.100277316673747</v>
      </c>
      <c r="AZ41" s="68">
        <v>17.712279574798423</v>
      </c>
      <c r="BA41" s="68">
        <v>16.952312709968073</v>
      </c>
      <c r="BB41" s="68">
        <v>18.41431796773287</v>
      </c>
      <c r="BC41" s="68">
        <v>17.570932463041192</v>
      </c>
      <c r="BD41" s="68">
        <v>16.801150749752257</v>
      </c>
      <c r="BE41" s="68">
        <v>18.203296988446276</v>
      </c>
      <c r="BF41" s="68">
        <v>18.802304553157906</v>
      </c>
      <c r="BG41" s="68">
        <v>17.672217365732138</v>
      </c>
      <c r="BH41" s="68">
        <v>16.468769886613416</v>
      </c>
      <c r="BI41" s="68">
        <v>16.362415661890378</v>
      </c>
      <c r="BJ41" s="68">
        <v>16.724272944761307</v>
      </c>
      <c r="BK41" s="68">
        <v>16.742040999997936</v>
      </c>
      <c r="BL41" s="68">
        <v>16.359792242797095</v>
      </c>
      <c r="BM41" s="68">
        <v>16.473940201794754</v>
      </c>
      <c r="BN41" s="68">
        <v>16.432090310031185</v>
      </c>
      <c r="BO41" s="68">
        <v>16.355388182670215</v>
      </c>
      <c r="BP41" s="163">
        <v>17.936001940222265</v>
      </c>
      <c r="BQ41" s="302"/>
      <c r="BR41" s="187">
        <f t="shared" si="2"/>
        <v>0.1115245399043765</v>
      </c>
      <c r="BS41" s="187">
        <f t="shared" si="3"/>
        <v>-0.29218263473012129</v>
      </c>
      <c r="BT41" s="187">
        <f t="shared" si="4"/>
        <v>-0.38665281732772172</v>
      </c>
      <c r="BU41" s="262">
        <f t="shared" si="5"/>
        <v>1.5762096974251705</v>
      </c>
      <c r="BW41" s="188">
        <f t="shared" si="6"/>
        <v>6.8158970049958922E-3</v>
      </c>
      <c r="BX41" s="188">
        <f t="shared" si="7"/>
        <v>-1.7470573201906769E-2</v>
      </c>
      <c r="BY41" s="188">
        <f t="shared" si="8"/>
        <v>-2.3094724073831223E-2</v>
      </c>
      <c r="BZ41" s="188">
        <f t="shared" si="9"/>
        <v>9.6346559542597229E-2</v>
      </c>
    </row>
    <row r="42" spans="1:78" s="139" customFormat="1" x14ac:dyDescent="0.3">
      <c r="A42" s="73">
        <v>37</v>
      </c>
      <c r="B42" s="233" t="s">
        <v>170</v>
      </c>
      <c r="C42" s="65" t="s">
        <v>49</v>
      </c>
      <c r="D42" s="74">
        <v>2714.5465800978122</v>
      </c>
      <c r="E42" s="74">
        <v>2925.3493129633071</v>
      </c>
      <c r="F42" s="74">
        <v>2969.4552860424928</v>
      </c>
      <c r="G42" s="74">
        <v>2815.2508496932219</v>
      </c>
      <c r="H42" s="74">
        <v>2687.0497551797171</v>
      </c>
      <c r="I42" s="74">
        <v>2921.5377186497381</v>
      </c>
      <c r="J42" s="74">
        <v>2998.3144148447573</v>
      </c>
      <c r="K42" s="74">
        <v>2774.189430538861</v>
      </c>
      <c r="L42" s="74">
        <v>2659.1421644503889</v>
      </c>
      <c r="M42" s="74">
        <v>2807.5358988506059</v>
      </c>
      <c r="N42" s="74">
        <v>2923.6189077239328</v>
      </c>
      <c r="O42" s="74">
        <v>2782.647143575216</v>
      </c>
      <c r="P42" s="74">
        <v>2493.5829301212252</v>
      </c>
      <c r="Q42" s="74">
        <v>2697.8093458921567</v>
      </c>
      <c r="R42" s="74">
        <v>2735.9170190617278</v>
      </c>
      <c r="S42" s="74">
        <v>2505.0931065043824</v>
      </c>
      <c r="T42" s="74">
        <v>2400.8075055498716</v>
      </c>
      <c r="U42" s="74">
        <v>2555.1079968081322</v>
      </c>
      <c r="V42" s="74">
        <v>2633.4619558015224</v>
      </c>
      <c r="W42" s="74">
        <v>2451.1723860766633</v>
      </c>
      <c r="X42" s="74">
        <v>2354.1707198859463</v>
      </c>
      <c r="Y42" s="74">
        <v>2562.8890916586452</v>
      </c>
      <c r="Z42" s="74">
        <v>2637.9617457347103</v>
      </c>
      <c r="AA42" s="74">
        <v>2392.7926801918588</v>
      </c>
      <c r="AB42" s="74">
        <v>2294.2878920050621</v>
      </c>
      <c r="AC42" s="74">
        <v>2542.8342611802491</v>
      </c>
      <c r="AD42" s="74">
        <v>2610.8058929324284</v>
      </c>
      <c r="AE42" s="74">
        <v>2402.1687532380729</v>
      </c>
      <c r="AF42" s="74">
        <v>2311.8236487951099</v>
      </c>
      <c r="AG42" s="74">
        <v>2563.9400475088482</v>
      </c>
      <c r="AH42" s="74">
        <v>2655.7449657311713</v>
      </c>
      <c r="AI42" s="74">
        <v>2466.6711674762655</v>
      </c>
      <c r="AJ42" s="74">
        <v>2266.6818816078508</v>
      </c>
      <c r="AK42" s="74">
        <v>2502.503172658191</v>
      </c>
      <c r="AL42" s="74">
        <v>2576.8047424230122</v>
      </c>
      <c r="AM42" s="74">
        <v>2391.7154086492592</v>
      </c>
      <c r="AN42" s="74">
        <v>2228.4026734846493</v>
      </c>
      <c r="AO42" s="74">
        <v>2480.4826995146823</v>
      </c>
      <c r="AP42" s="74">
        <v>2534.5812306609187</v>
      </c>
      <c r="AQ42" s="74">
        <v>2339.8176672935242</v>
      </c>
      <c r="AR42" s="74">
        <v>2110.3575813302764</v>
      </c>
      <c r="AS42" s="74">
        <v>2369.0072315451771</v>
      </c>
      <c r="AT42" s="74">
        <v>2470.6339839798848</v>
      </c>
      <c r="AU42" s="74">
        <v>2262.1579813851213</v>
      </c>
      <c r="AV42" s="74">
        <v>2041.054369125007</v>
      </c>
      <c r="AW42" s="74">
        <v>2296.5375390689628</v>
      </c>
      <c r="AX42" s="74">
        <v>2392.5122096471282</v>
      </c>
      <c r="AY42" s="68">
        <v>2191.7079800469282</v>
      </c>
      <c r="AZ42" s="68">
        <v>2005.5586076472111</v>
      </c>
      <c r="BA42" s="68">
        <v>2033.4254609275479</v>
      </c>
      <c r="BB42" s="68">
        <v>2254.7831239106836</v>
      </c>
      <c r="BC42" s="68">
        <v>2034.9389323497078</v>
      </c>
      <c r="BD42" s="68">
        <v>1876.226497873191</v>
      </c>
      <c r="BE42" s="68">
        <v>2155.0950552186414</v>
      </c>
      <c r="BF42" s="68">
        <v>2273.1903810521912</v>
      </c>
      <c r="BG42" s="68">
        <v>2038.7468571228405</v>
      </c>
      <c r="BH42" s="68">
        <v>1766.9086446189033</v>
      </c>
      <c r="BI42" s="68">
        <v>1876.6524183919612</v>
      </c>
      <c r="BJ42" s="68">
        <v>1946.485330521479</v>
      </c>
      <c r="BK42" s="68">
        <v>1857.5345551944147</v>
      </c>
      <c r="BL42" s="68">
        <v>1767.4678200082717</v>
      </c>
      <c r="BM42" s="68">
        <v>1895.8297494455189</v>
      </c>
      <c r="BN42" s="68">
        <v>1910.3763114723581</v>
      </c>
      <c r="BO42" s="68">
        <v>1808.8657793069378</v>
      </c>
      <c r="BP42" s="163">
        <v>1949.241473431661</v>
      </c>
      <c r="BQ42" s="302"/>
      <c r="BR42" s="187">
        <f t="shared" si="2"/>
        <v>19.177331053557737</v>
      </c>
      <c r="BS42" s="187">
        <f t="shared" si="3"/>
        <v>-36.109019049120889</v>
      </c>
      <c r="BT42" s="187">
        <f t="shared" si="4"/>
        <v>-48.668775887476841</v>
      </c>
      <c r="BU42" s="262">
        <f t="shared" si="5"/>
        <v>181.77365342338931</v>
      </c>
      <c r="BW42" s="188">
        <f t="shared" si="6"/>
        <v>1.021890407920617E-2</v>
      </c>
      <c r="BX42" s="188">
        <f t="shared" si="7"/>
        <v>-1.8550881675253619E-2</v>
      </c>
      <c r="BY42" s="188">
        <f t="shared" si="8"/>
        <v>-2.6200737828203164E-2</v>
      </c>
      <c r="BZ42" s="188">
        <f t="shared" si="9"/>
        <v>0.10284410916320876</v>
      </c>
    </row>
    <row r="43" spans="1:78" s="260" customFormat="1" x14ac:dyDescent="0.3">
      <c r="A43" s="177"/>
      <c r="B43" s="356" t="s">
        <v>129</v>
      </c>
      <c r="C43" s="289" t="s">
        <v>30</v>
      </c>
      <c r="D43" s="290">
        <v>17282.709956720875</v>
      </c>
      <c r="E43" s="290">
        <v>16528.719948973052</v>
      </c>
      <c r="F43" s="290">
        <v>16026.597966054929</v>
      </c>
      <c r="G43" s="290">
        <v>17879.363400335824</v>
      </c>
      <c r="H43" s="290">
        <v>16400.888403581062</v>
      </c>
      <c r="I43" s="290">
        <v>15019.04982954066</v>
      </c>
      <c r="J43" s="290">
        <v>14125.661164194766</v>
      </c>
      <c r="K43" s="290">
        <v>16731.841494613636</v>
      </c>
      <c r="L43" s="290">
        <v>18806.547682377553</v>
      </c>
      <c r="M43" s="290">
        <v>16195.941076718576</v>
      </c>
      <c r="N43" s="290">
        <v>15128.082043224456</v>
      </c>
      <c r="O43" s="290">
        <v>18268.945105775798</v>
      </c>
      <c r="P43" s="290">
        <v>17498.609075100514</v>
      </c>
      <c r="Q43" s="290">
        <v>15431.975971105167</v>
      </c>
      <c r="R43" s="290">
        <v>14482.803775342321</v>
      </c>
      <c r="S43" s="290">
        <v>15624.926801612473</v>
      </c>
      <c r="T43" s="290">
        <v>16083.966260687332</v>
      </c>
      <c r="U43" s="290">
        <v>14335.093040710723</v>
      </c>
      <c r="V43" s="290">
        <v>13578.467658633574</v>
      </c>
      <c r="W43" s="290">
        <v>15487.085638046594</v>
      </c>
      <c r="X43" s="290">
        <v>15707.713909528124</v>
      </c>
      <c r="Y43" s="290">
        <v>14296.865962120544</v>
      </c>
      <c r="Z43" s="290">
        <v>13593.312621322972</v>
      </c>
      <c r="AA43" s="290">
        <v>14478.219261152275</v>
      </c>
      <c r="AB43" s="290">
        <v>14478.694687314361</v>
      </c>
      <c r="AC43" s="290">
        <v>13926.769751600787</v>
      </c>
      <c r="AD43" s="290">
        <v>13579.845488887782</v>
      </c>
      <c r="AE43" s="290">
        <v>14578.645189288727</v>
      </c>
      <c r="AF43" s="290">
        <v>14958.937057469189</v>
      </c>
      <c r="AG43" s="290">
        <v>14194.020061445432</v>
      </c>
      <c r="AH43" s="290">
        <v>13467.501345951503</v>
      </c>
      <c r="AI43" s="290">
        <v>14466.257806673646</v>
      </c>
      <c r="AJ43" s="290">
        <v>15112.580066820357</v>
      </c>
      <c r="AK43" s="290">
        <v>13993.509329439223</v>
      </c>
      <c r="AL43" s="290">
        <v>13858.891602941334</v>
      </c>
      <c r="AM43" s="290">
        <v>15059.966487606718</v>
      </c>
      <c r="AN43" s="290">
        <v>14406.137369424749</v>
      </c>
      <c r="AO43" s="290">
        <v>13895.493706026402</v>
      </c>
      <c r="AP43" s="290">
        <v>13685.634254046636</v>
      </c>
      <c r="AQ43" s="290">
        <v>14520.750228194072</v>
      </c>
      <c r="AR43" s="290">
        <v>14334.827672809839</v>
      </c>
      <c r="AS43" s="290">
        <v>13654.804822182037</v>
      </c>
      <c r="AT43" s="290">
        <v>13387.35164614837</v>
      </c>
      <c r="AU43" s="290">
        <v>14258.166410477741</v>
      </c>
      <c r="AV43" s="290">
        <v>13999.655479562067</v>
      </c>
      <c r="AW43" s="290">
        <v>13310.590437502302</v>
      </c>
      <c r="AX43" s="290">
        <v>13350.642686228968</v>
      </c>
      <c r="AY43" s="290">
        <v>13522.700592284164</v>
      </c>
      <c r="AZ43" s="290">
        <v>13241.816032683937</v>
      </c>
      <c r="BA43" s="290">
        <v>11584.157087387568</v>
      </c>
      <c r="BB43" s="290">
        <v>11594.284597931079</v>
      </c>
      <c r="BC43" s="290">
        <v>12192.832615457162</v>
      </c>
      <c r="BD43" s="290">
        <v>12491.65069465864</v>
      </c>
      <c r="BE43" s="290">
        <v>12748.830527031405</v>
      </c>
      <c r="BF43" s="290">
        <v>12320.694586518439</v>
      </c>
      <c r="BG43" s="290">
        <v>13217.161772204467</v>
      </c>
      <c r="BH43" s="290">
        <v>12511.53407712598</v>
      </c>
      <c r="BI43" s="290">
        <v>11704.584417474611</v>
      </c>
      <c r="BJ43" s="290">
        <v>11943.268925278588</v>
      </c>
      <c r="BK43" s="290">
        <v>12930.637065309442</v>
      </c>
      <c r="BL43" s="290">
        <v>12047.477312434188</v>
      </c>
      <c r="BM43" s="290">
        <v>11756.937924226457</v>
      </c>
      <c r="BN43" s="290">
        <v>11535.650606554411</v>
      </c>
      <c r="BO43" s="290">
        <v>12260.562730047584</v>
      </c>
      <c r="BP43" s="357">
        <v>12853.284698990787</v>
      </c>
      <c r="BQ43" s="291"/>
      <c r="BR43" s="353">
        <f t="shared" si="2"/>
        <v>52.353506751845998</v>
      </c>
      <c r="BS43" s="353">
        <f t="shared" si="3"/>
        <v>-407.61831872417679</v>
      </c>
      <c r="BT43" s="353">
        <f t="shared" si="4"/>
        <v>-670.07433526185741</v>
      </c>
      <c r="BU43" s="211">
        <f t="shared" si="5"/>
        <v>805.80738655659843</v>
      </c>
      <c r="BW43" s="321">
        <f t="shared" si="6"/>
        <v>4.4729060754761787E-3</v>
      </c>
      <c r="BX43" s="321">
        <f t="shared" si="7"/>
        <v>-3.4129543701509571E-2</v>
      </c>
      <c r="BY43" s="321">
        <f t="shared" si="8"/>
        <v>-5.1820674563633491E-2</v>
      </c>
      <c r="BZ43" s="321">
        <f t="shared" si="9"/>
        <v>6.688598497918942E-2</v>
      </c>
    </row>
    <row r="44" spans="1:78" s="87" customFormat="1" x14ac:dyDescent="0.3">
      <c r="A44" s="93"/>
      <c r="B44" s="93"/>
      <c r="C44" s="93"/>
      <c r="D44" s="94"/>
      <c r="E44" s="94"/>
      <c r="F44" s="94"/>
      <c r="G44" s="94"/>
      <c r="H44" s="94"/>
      <c r="I44" s="94"/>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Y44" s="80"/>
      <c r="AZ44" s="65"/>
      <c r="BA44" s="65"/>
      <c r="BB44" s="65"/>
      <c r="BC44" s="223"/>
      <c r="BD44" s="223"/>
      <c r="BE44" s="223"/>
      <c r="BF44" s="223"/>
      <c r="BG44" s="223"/>
      <c r="BH44" s="223"/>
      <c r="BI44" s="223"/>
      <c r="BJ44" s="223"/>
      <c r="BK44" s="223"/>
      <c r="BL44" s="223"/>
      <c r="BM44" s="288"/>
      <c r="BN44" s="80"/>
      <c r="BO44" s="80"/>
      <c r="BP44" s="80"/>
    </row>
    <row r="45" spans="1:78" s="87" customFormat="1" x14ac:dyDescent="0.3">
      <c r="A45" s="93"/>
      <c r="B45" s="93"/>
      <c r="C45" s="93"/>
      <c r="D45" s="94"/>
      <c r="E45" s="94"/>
      <c r="F45" s="94"/>
      <c r="G45" s="94"/>
      <c r="H45" s="94"/>
      <c r="I45" s="94"/>
      <c r="J45" s="94"/>
      <c r="K45" s="94"/>
      <c r="L45" s="94"/>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94"/>
      <c r="AL45" s="94"/>
      <c r="AM45" s="94"/>
      <c r="AN45" s="94"/>
      <c r="AO45" s="94"/>
      <c r="AP45" s="94"/>
      <c r="AQ45" s="94"/>
      <c r="AY45" s="80"/>
      <c r="AZ45" s="65"/>
      <c r="BA45" s="65"/>
      <c r="BB45" s="65"/>
      <c r="BC45" s="65"/>
      <c r="BD45" s="94"/>
      <c r="BE45" s="94"/>
      <c r="BF45" s="94"/>
      <c r="BG45" s="94"/>
      <c r="BH45" s="94"/>
      <c r="BI45" s="94"/>
      <c r="BJ45" s="94"/>
      <c r="BK45" s="94"/>
      <c r="BL45" s="94"/>
      <c r="BM45" s="94"/>
      <c r="BN45" s="94"/>
      <c r="BO45" s="94"/>
      <c r="BP45" s="94"/>
    </row>
    <row r="46" spans="1:78" s="73" customFormat="1" x14ac:dyDescent="0.3">
      <c r="B46" s="87" t="s">
        <v>131</v>
      </c>
      <c r="C46" s="87" t="s">
        <v>25</v>
      </c>
      <c r="AO46" s="56"/>
      <c r="AP46" s="56"/>
      <c r="AQ46" s="56"/>
      <c r="AR46" s="56"/>
      <c r="AS46" s="56"/>
      <c r="AT46" s="56"/>
      <c r="AU46" s="56"/>
      <c r="AV46" s="56"/>
      <c r="AW46" s="56"/>
      <c r="AX46" s="56"/>
      <c r="AY46" s="56"/>
      <c r="AZ46" s="56"/>
      <c r="BA46" s="56"/>
      <c r="BB46" s="56"/>
      <c r="BC46" s="56"/>
      <c r="BD46" s="87"/>
      <c r="BE46" s="87"/>
      <c r="BF46" s="87"/>
      <c r="BG46" s="87"/>
      <c r="BH46" s="87"/>
      <c r="BI46" s="87"/>
      <c r="BJ46" s="87"/>
      <c r="BK46" s="80"/>
      <c r="BL46" s="87"/>
      <c r="BM46" s="87"/>
      <c r="BN46" s="87"/>
      <c r="BO46" s="87"/>
      <c r="BP46" s="87"/>
      <c r="BQ46" s="87"/>
      <c r="BR46" s="87" t="s">
        <v>112</v>
      </c>
      <c r="BS46" s="3"/>
      <c r="BT46" s="3"/>
      <c r="BU46" s="3"/>
      <c r="BV46" s="3"/>
      <c r="BW46" s="87" t="s">
        <v>112</v>
      </c>
    </row>
    <row r="47" spans="1:78" s="73" customFormat="1" x14ac:dyDescent="0.3">
      <c r="B47" s="87" t="s">
        <v>132</v>
      </c>
      <c r="C47" s="87" t="s">
        <v>27</v>
      </c>
      <c r="AO47" s="56"/>
      <c r="AP47" s="56"/>
      <c r="AQ47" s="56"/>
      <c r="AR47" s="56"/>
      <c r="AS47" s="56"/>
      <c r="AT47" s="56"/>
      <c r="AU47" s="56"/>
      <c r="AV47" s="56"/>
      <c r="AW47" s="56"/>
      <c r="AX47" s="56"/>
      <c r="AY47" s="56"/>
      <c r="AZ47" s="56"/>
      <c r="BA47" s="56"/>
      <c r="BB47" s="56"/>
      <c r="BC47" s="56"/>
      <c r="BD47" s="87"/>
      <c r="BE47" s="87"/>
      <c r="BF47" s="87"/>
      <c r="BG47" s="87"/>
      <c r="BH47" s="87"/>
      <c r="BI47" s="87"/>
      <c r="BJ47" s="87"/>
      <c r="BK47" s="80"/>
      <c r="BL47" s="87"/>
      <c r="BM47" s="87"/>
      <c r="BN47" s="87"/>
      <c r="BO47" s="87"/>
      <c r="BP47" s="87"/>
      <c r="BQ47" s="87"/>
      <c r="BR47" s="87" t="s">
        <v>27</v>
      </c>
      <c r="BS47" s="87"/>
      <c r="BT47" s="87"/>
      <c r="BU47" s="87"/>
      <c r="BV47" s="87"/>
      <c r="BW47" s="87" t="s">
        <v>113</v>
      </c>
    </row>
    <row r="48" spans="1:78" s="3" customFormat="1" x14ac:dyDescent="0.3">
      <c r="B48" s="88" t="s">
        <v>130</v>
      </c>
      <c r="C48" s="59" t="s">
        <v>206</v>
      </c>
      <c r="D48" s="87" t="s">
        <v>82</v>
      </c>
      <c r="E48" s="87" t="s">
        <v>83</v>
      </c>
      <c r="F48" s="87" t="s">
        <v>84</v>
      </c>
      <c r="G48" s="87" t="s">
        <v>85</v>
      </c>
      <c r="H48" s="87" t="s">
        <v>86</v>
      </c>
      <c r="I48" s="87" t="s">
        <v>87</v>
      </c>
      <c r="J48" s="87" t="s">
        <v>88</v>
      </c>
      <c r="K48" s="87" t="s">
        <v>89</v>
      </c>
      <c r="L48" s="87" t="s">
        <v>90</v>
      </c>
      <c r="M48" s="87" t="s">
        <v>91</v>
      </c>
      <c r="N48" s="87" t="s">
        <v>92</v>
      </c>
      <c r="O48" s="87" t="s">
        <v>93</v>
      </c>
      <c r="P48" s="87" t="s">
        <v>94</v>
      </c>
      <c r="Q48" s="87" t="s">
        <v>95</v>
      </c>
      <c r="R48" s="87" t="s">
        <v>96</v>
      </c>
      <c r="S48" s="87" t="s">
        <v>97</v>
      </c>
      <c r="T48" s="87" t="s">
        <v>98</v>
      </c>
      <c r="U48" s="87" t="s">
        <v>99</v>
      </c>
      <c r="V48" s="87" t="s">
        <v>100</v>
      </c>
      <c r="W48" s="87" t="s">
        <v>101</v>
      </c>
      <c r="X48" s="87" t="s">
        <v>102</v>
      </c>
      <c r="Y48" s="87" t="s">
        <v>103</v>
      </c>
      <c r="Z48" s="87" t="s">
        <v>104</v>
      </c>
      <c r="AA48" s="87" t="s">
        <v>105</v>
      </c>
      <c r="AB48" s="87" t="s">
        <v>106</v>
      </c>
      <c r="AC48" s="87" t="s">
        <v>107</v>
      </c>
      <c r="AD48" s="87" t="s">
        <v>108</v>
      </c>
      <c r="AE48" s="87" t="s">
        <v>109</v>
      </c>
      <c r="AF48" s="87" t="s">
        <v>110</v>
      </c>
      <c r="AG48" s="87" t="s">
        <v>111</v>
      </c>
      <c r="AH48" s="87" t="s">
        <v>177</v>
      </c>
      <c r="AI48" s="87" t="s">
        <v>178</v>
      </c>
      <c r="AJ48" s="87" t="s">
        <v>192</v>
      </c>
      <c r="AK48" s="87" t="s">
        <v>194</v>
      </c>
      <c r="AL48" s="87" t="s">
        <v>196</v>
      </c>
      <c r="AM48" s="59" t="s">
        <v>198</v>
      </c>
      <c r="AN48" s="193" t="s">
        <v>199</v>
      </c>
      <c r="AO48" s="193" t="s">
        <v>203</v>
      </c>
      <c r="AP48" s="88" t="s">
        <v>207</v>
      </c>
      <c r="AQ48" s="88" t="s">
        <v>209</v>
      </c>
      <c r="AR48" s="88" t="s">
        <v>249</v>
      </c>
      <c r="AS48" s="88" t="s">
        <v>259</v>
      </c>
      <c r="AT48" s="88" t="s">
        <v>260</v>
      </c>
      <c r="AU48" s="88" t="s">
        <v>265</v>
      </c>
      <c r="AV48" s="88" t="s">
        <v>266</v>
      </c>
      <c r="AW48" s="88" t="s">
        <v>267</v>
      </c>
      <c r="AX48" s="88" t="s">
        <v>268</v>
      </c>
      <c r="AY48" s="88" t="s">
        <v>270</v>
      </c>
      <c r="AZ48" s="88" t="s">
        <v>273</v>
      </c>
      <c r="BA48" s="88" t="s">
        <v>275</v>
      </c>
      <c r="BB48" s="88" t="s">
        <v>276</v>
      </c>
      <c r="BC48" s="195" t="s">
        <v>278</v>
      </c>
      <c r="BD48" s="90" t="s">
        <v>279</v>
      </c>
      <c r="BE48" s="90" t="s">
        <v>280</v>
      </c>
      <c r="BF48" s="90" t="s">
        <v>282</v>
      </c>
      <c r="BG48" s="112" t="s">
        <v>284</v>
      </c>
      <c r="BH48" s="90" t="s">
        <v>285</v>
      </c>
      <c r="BI48" s="90" t="s">
        <v>286</v>
      </c>
      <c r="BJ48" s="90" t="s">
        <v>288</v>
      </c>
      <c r="BK48" s="90" t="s">
        <v>305</v>
      </c>
      <c r="BL48" s="90" t="s">
        <v>308</v>
      </c>
      <c r="BM48" s="112" t="s">
        <v>396</v>
      </c>
      <c r="BN48" s="90" t="s">
        <v>397</v>
      </c>
      <c r="BO48" s="112" t="s">
        <v>400</v>
      </c>
      <c r="BP48" s="90" t="s">
        <v>401</v>
      </c>
      <c r="BQ48" s="66"/>
      <c r="BR48" s="209" t="s">
        <v>396</v>
      </c>
      <c r="BS48" s="209" t="s">
        <v>397</v>
      </c>
      <c r="BT48" s="209" t="s">
        <v>400</v>
      </c>
      <c r="BU48" s="209" t="s">
        <v>401</v>
      </c>
      <c r="BV48" s="87"/>
      <c r="BW48" s="209" t="s">
        <v>396</v>
      </c>
      <c r="BX48" s="209" t="s">
        <v>397</v>
      </c>
      <c r="BY48" s="209" t="s">
        <v>400</v>
      </c>
      <c r="BZ48" s="209" t="s">
        <v>401</v>
      </c>
    </row>
    <row r="49" spans="2:78" x14ac:dyDescent="0.3">
      <c r="B49" s="95" t="s">
        <v>121</v>
      </c>
      <c r="C49" s="95" t="s">
        <v>22</v>
      </c>
      <c r="D49" s="96">
        <v>2260.8479617171902</v>
      </c>
      <c r="E49" s="66">
        <v>2286.2568299816598</v>
      </c>
      <c r="F49" s="66">
        <v>2272.3812937518901</v>
      </c>
      <c r="G49" s="66">
        <v>2304.54587786923</v>
      </c>
      <c r="H49" s="66">
        <v>2186.5657747621099</v>
      </c>
      <c r="I49" s="66">
        <v>2201.5147436315601</v>
      </c>
      <c r="J49" s="66">
        <v>2201.3596715257599</v>
      </c>
      <c r="K49" s="66">
        <v>2212.18751887299</v>
      </c>
      <c r="L49" s="66">
        <v>2243.9006280213198</v>
      </c>
      <c r="M49" s="66">
        <v>2233.4639366403599</v>
      </c>
      <c r="N49" s="66">
        <v>2247.8213854200699</v>
      </c>
      <c r="O49" s="66">
        <v>2305.4241940035399</v>
      </c>
      <c r="P49" s="66">
        <v>2239.2737117394799</v>
      </c>
      <c r="Q49" s="66">
        <v>2267.65189098366</v>
      </c>
      <c r="R49" s="66">
        <v>2254.5761984321998</v>
      </c>
      <c r="S49" s="66">
        <v>2256.31385878009</v>
      </c>
      <c r="T49" s="66">
        <v>2217.0707045846302</v>
      </c>
      <c r="U49" s="66">
        <v>2193.8776019709098</v>
      </c>
      <c r="V49" s="66">
        <v>2214.0187369618002</v>
      </c>
      <c r="W49" s="66">
        <v>2225.0036416134799</v>
      </c>
      <c r="X49" s="66">
        <v>2197.8286320351699</v>
      </c>
      <c r="Y49" s="66">
        <v>2202.9718173935498</v>
      </c>
      <c r="Z49" s="66">
        <v>2209.6929943516402</v>
      </c>
      <c r="AA49" s="66">
        <v>2203.98491675382</v>
      </c>
      <c r="AB49" s="66">
        <v>2175.0129413234799</v>
      </c>
      <c r="AC49" s="66">
        <v>2191.3141029275198</v>
      </c>
      <c r="AD49" s="66">
        <v>2210.0342426162301</v>
      </c>
      <c r="AE49" s="66">
        <v>2217.5206335256798</v>
      </c>
      <c r="AF49" s="66">
        <v>2176.4861786469601</v>
      </c>
      <c r="AG49" s="66">
        <v>2199.20097866677</v>
      </c>
      <c r="AH49" s="66">
        <v>2188.7557568297598</v>
      </c>
      <c r="AI49" s="66">
        <v>2205.86255017553</v>
      </c>
      <c r="AJ49" s="66">
        <v>2120.4370823434201</v>
      </c>
      <c r="AK49" s="66">
        <v>2150.3606970330902</v>
      </c>
      <c r="AL49" s="66">
        <v>2153.7349307676</v>
      </c>
      <c r="AM49" s="66">
        <v>2182.2935285254698</v>
      </c>
      <c r="AN49" s="66">
        <v>2132.2791406804299</v>
      </c>
      <c r="AO49" s="66">
        <v>2159.6673060459898</v>
      </c>
      <c r="AP49" s="66">
        <v>2183.91141956103</v>
      </c>
      <c r="AQ49" s="66">
        <v>2182.1803157658001</v>
      </c>
      <c r="AR49" s="66">
        <v>2031.9348561355901</v>
      </c>
      <c r="AS49" s="66">
        <v>2074.1174400668101</v>
      </c>
      <c r="AT49" s="66">
        <v>2094.5269106764299</v>
      </c>
      <c r="AU49" s="66">
        <v>2077.6449677266501</v>
      </c>
      <c r="AV49" s="66">
        <v>2045.66318001236</v>
      </c>
      <c r="AW49" s="66">
        <v>2086.9296505280399</v>
      </c>
      <c r="AX49" s="66">
        <v>2109.5740438634798</v>
      </c>
      <c r="AY49" s="66">
        <v>2093.8996354705901</v>
      </c>
      <c r="AZ49" s="66">
        <v>2073.1977562418201</v>
      </c>
      <c r="BA49" s="66">
        <v>2061.9668907916698</v>
      </c>
      <c r="BB49" s="66">
        <v>2106.0820846796801</v>
      </c>
      <c r="BC49" s="66">
        <v>2108.4224605926402</v>
      </c>
      <c r="BD49" s="66">
        <v>2021.59359088067</v>
      </c>
      <c r="BE49" s="66">
        <v>2067.3767580129702</v>
      </c>
      <c r="BF49" s="66">
        <v>2075.4059735055398</v>
      </c>
      <c r="BG49" s="74">
        <v>2060.0953441716601</v>
      </c>
      <c r="BH49" s="74">
        <v>2008.5104953078601</v>
      </c>
      <c r="BI49" s="74">
        <v>2004.8782295916501</v>
      </c>
      <c r="BJ49" s="74">
        <v>2019.53791955563</v>
      </c>
      <c r="BK49" s="74">
        <v>2029.5479254050199</v>
      </c>
      <c r="BL49" s="74">
        <v>1977.9542528126899</v>
      </c>
      <c r="BM49" s="287">
        <v>1984.70512640633</v>
      </c>
      <c r="BN49" s="74">
        <v>1991.9625759347</v>
      </c>
      <c r="BO49" s="287">
        <v>2000.10234369967</v>
      </c>
      <c r="BP49" s="74">
        <v>2072.5751292602599</v>
      </c>
      <c r="BQ49" s="66"/>
      <c r="BR49" s="187">
        <f t="shared" ref="BR49:BR58" si="10">BM49-BI49</f>
        <v>-20.173103185320088</v>
      </c>
      <c r="BS49" s="187">
        <f t="shared" ref="BS49:BS58" si="11">BN49-BJ49</f>
        <v>-27.575343620929971</v>
      </c>
      <c r="BT49" s="187">
        <f t="shared" ref="BT49:BT58" si="12">BO49-BK49</f>
        <v>-29.445581705349923</v>
      </c>
      <c r="BU49" s="262">
        <f t="shared" ref="BU49:BU58" si="13">BP49-BL49</f>
        <v>94.620876447570026</v>
      </c>
      <c r="BV49" s="66"/>
      <c r="BW49" s="188">
        <f t="shared" ref="BW49:BW58" si="14">BR49/BI49</f>
        <v>-1.0062009197151544E-2</v>
      </c>
      <c r="BX49" s="188">
        <f t="shared" ref="BX49:BX58" si="15">BS49/BJ49</f>
        <v>-1.3654283662570458E-2</v>
      </c>
      <c r="BY49" s="188">
        <f t="shared" ref="BY49:BY58" si="16">BT49/BK49</f>
        <v>-1.4508443647357436E-2</v>
      </c>
      <c r="BZ49" s="188">
        <f t="shared" ref="BZ49:BZ58" si="17">BU49/BL49</f>
        <v>4.7837747669349416E-2</v>
      </c>
    </row>
    <row r="50" spans="2:78" x14ac:dyDescent="0.3">
      <c r="B50" s="95" t="s">
        <v>122</v>
      </c>
      <c r="C50" s="95" t="s">
        <v>23</v>
      </c>
      <c r="D50" s="66">
        <v>185.96165127883401</v>
      </c>
      <c r="E50" s="66">
        <v>200.15552215303299</v>
      </c>
      <c r="F50" s="66">
        <v>195.539623294124</v>
      </c>
      <c r="G50" s="66">
        <v>194.73136794102101</v>
      </c>
      <c r="H50" s="66">
        <v>145.145797417891</v>
      </c>
      <c r="I50" s="66">
        <v>139.98404004589</v>
      </c>
      <c r="J50" s="66">
        <v>143.291071486974</v>
      </c>
      <c r="K50" s="66">
        <v>212.55726535743599</v>
      </c>
      <c r="L50" s="66">
        <v>227.760978063436</v>
      </c>
      <c r="M50" s="66">
        <v>210.47790338965899</v>
      </c>
      <c r="N50" s="66">
        <v>204.82751104830399</v>
      </c>
      <c r="O50" s="66">
        <v>234.064748464221</v>
      </c>
      <c r="P50" s="66">
        <v>243.98254796478901</v>
      </c>
      <c r="Q50" s="66">
        <v>204.716448015579</v>
      </c>
      <c r="R50" s="66">
        <v>214.15936270337099</v>
      </c>
      <c r="S50" s="66">
        <v>222.060370837867</v>
      </c>
      <c r="T50" s="66">
        <v>253.192065355328</v>
      </c>
      <c r="U50" s="66">
        <v>206.69960781454401</v>
      </c>
      <c r="V50" s="66">
        <v>213.66483107296901</v>
      </c>
      <c r="W50" s="66">
        <v>238.61450563810999</v>
      </c>
      <c r="X50" s="66">
        <v>228.86303511250301</v>
      </c>
      <c r="Y50" s="66">
        <v>216.60270495053999</v>
      </c>
      <c r="Z50" s="66">
        <v>230.36078239076599</v>
      </c>
      <c r="AA50" s="66">
        <v>221.29434987884801</v>
      </c>
      <c r="AB50" s="66">
        <v>245.04492274139801</v>
      </c>
      <c r="AC50" s="66">
        <v>219.40716564986101</v>
      </c>
      <c r="AD50" s="66">
        <v>225.665444976424</v>
      </c>
      <c r="AE50" s="66">
        <v>249.59666827851899</v>
      </c>
      <c r="AF50" s="66">
        <v>236.841274498384</v>
      </c>
      <c r="AG50" s="66">
        <v>224.40956266843099</v>
      </c>
      <c r="AH50" s="66">
        <v>217.112940849925</v>
      </c>
      <c r="AI50" s="66">
        <v>240.04890869873799</v>
      </c>
      <c r="AJ50" s="66">
        <v>239.96051138396399</v>
      </c>
      <c r="AK50" s="66">
        <v>218.60792312964301</v>
      </c>
      <c r="AL50" s="66">
        <v>227.676896765642</v>
      </c>
      <c r="AM50" s="66">
        <v>229.420861905007</v>
      </c>
      <c r="AN50" s="66">
        <v>241.99503638676299</v>
      </c>
      <c r="AO50" s="66">
        <v>233.092499779056</v>
      </c>
      <c r="AP50" s="66">
        <v>227.446551360694</v>
      </c>
      <c r="AQ50" s="66">
        <v>225.97086755343801</v>
      </c>
      <c r="AR50" s="66">
        <v>244.627883614458</v>
      </c>
      <c r="AS50" s="66">
        <v>210.16715009718601</v>
      </c>
      <c r="AT50" s="66">
        <v>215.70792004063199</v>
      </c>
      <c r="AU50" s="66">
        <v>211.22687563246799</v>
      </c>
      <c r="AV50" s="66">
        <v>217.084891815193</v>
      </c>
      <c r="AW50" s="66">
        <v>217.64714450134201</v>
      </c>
      <c r="AX50" s="66">
        <v>226.91278830240901</v>
      </c>
      <c r="AY50" s="66">
        <v>232.70087888718999</v>
      </c>
      <c r="AZ50" s="66">
        <v>238.38201412640601</v>
      </c>
      <c r="BA50" s="66">
        <v>217.679712835407</v>
      </c>
      <c r="BB50" s="66">
        <v>219.42873128094001</v>
      </c>
      <c r="BC50" s="66">
        <v>229.17458798861799</v>
      </c>
      <c r="BD50" s="66">
        <v>221.29131218186799</v>
      </c>
      <c r="BE50" s="66">
        <v>216.13648323324301</v>
      </c>
      <c r="BF50" s="66">
        <v>228.32072001544799</v>
      </c>
      <c r="BG50" s="74">
        <v>216.254488105902</v>
      </c>
      <c r="BH50" s="74">
        <v>220.58029043354099</v>
      </c>
      <c r="BI50" s="74">
        <v>198.45213351981599</v>
      </c>
      <c r="BJ50" s="74">
        <v>197.36847866574101</v>
      </c>
      <c r="BK50" s="74">
        <v>204.36847318498201</v>
      </c>
      <c r="BL50" s="74">
        <v>210.667083689675</v>
      </c>
      <c r="BM50" s="74">
        <v>185.022762743138</v>
      </c>
      <c r="BN50" s="74">
        <v>199.26304649662501</v>
      </c>
      <c r="BO50" s="74">
        <v>227.619743642933</v>
      </c>
      <c r="BP50" s="74">
        <v>239.080352612567</v>
      </c>
      <c r="BQ50" s="66"/>
      <c r="BR50" s="187">
        <f t="shared" si="10"/>
        <v>-13.429370776677985</v>
      </c>
      <c r="BS50" s="187">
        <f t="shared" si="11"/>
        <v>1.8945678308840002</v>
      </c>
      <c r="BT50" s="187">
        <f t="shared" si="12"/>
        <v>23.251270457950994</v>
      </c>
      <c r="BU50" s="262">
        <f t="shared" si="13"/>
        <v>28.413268922892001</v>
      </c>
      <c r="BV50" s="66"/>
      <c r="BW50" s="188">
        <f t="shared" si="14"/>
        <v>-6.7670578987940308E-2</v>
      </c>
      <c r="BX50" s="188">
        <f t="shared" si="15"/>
        <v>9.5991408744280759E-3</v>
      </c>
      <c r="BY50" s="188">
        <f t="shared" si="16"/>
        <v>0.11377131754028101</v>
      </c>
      <c r="BZ50" s="188">
        <f t="shared" si="17"/>
        <v>0.13487284498961602</v>
      </c>
    </row>
    <row r="51" spans="2:78" ht="12" customHeight="1" x14ac:dyDescent="0.3">
      <c r="B51" s="95" t="s">
        <v>123</v>
      </c>
      <c r="C51" s="95" t="s">
        <v>0</v>
      </c>
      <c r="D51" s="66">
        <v>4578.8990688866506</v>
      </c>
      <c r="E51" s="66">
        <v>4425.9074773875946</v>
      </c>
      <c r="F51" s="66">
        <v>4324.8401940107124</v>
      </c>
      <c r="G51" s="66">
        <v>4894.9854196781671</v>
      </c>
      <c r="H51" s="66">
        <v>3890.7150636183278</v>
      </c>
      <c r="I51" s="66">
        <v>3543.8095143772589</v>
      </c>
      <c r="J51" s="66">
        <v>3150.3886782325089</v>
      </c>
      <c r="K51" s="66">
        <v>3931.2703201741692</v>
      </c>
      <c r="L51" s="66">
        <v>4637.2066466998731</v>
      </c>
      <c r="M51" s="66">
        <v>4354.7528641913268</v>
      </c>
      <c r="N51" s="66">
        <v>4018.7284475192937</v>
      </c>
      <c r="O51" s="66">
        <v>4523.7622568047555</v>
      </c>
      <c r="P51" s="66">
        <v>4406.1204862040404</v>
      </c>
      <c r="Q51" s="66">
        <v>4137.3481192166037</v>
      </c>
      <c r="R51" s="66">
        <v>3871.5771395937218</v>
      </c>
      <c r="S51" s="66">
        <v>4122.2457311829203</v>
      </c>
      <c r="T51" s="66">
        <v>4164.5151583941406</v>
      </c>
      <c r="U51" s="66">
        <v>3941.718892231012</v>
      </c>
      <c r="V51" s="66">
        <v>3577.3010578442399</v>
      </c>
      <c r="W51" s="66">
        <v>4070.8339044385771</v>
      </c>
      <c r="X51" s="66">
        <v>3749.2021956992494</v>
      </c>
      <c r="Y51" s="66">
        <v>3718.3902796817902</v>
      </c>
      <c r="Z51" s="66">
        <v>3547.3135442333837</v>
      </c>
      <c r="AA51" s="66">
        <v>3769.1090045539099</v>
      </c>
      <c r="AB51" s="66">
        <v>3698.9497986518745</v>
      </c>
      <c r="AC51" s="66">
        <v>3647.3254110973348</v>
      </c>
      <c r="AD51" s="66">
        <v>3491.0411009848749</v>
      </c>
      <c r="AE51" s="66">
        <v>3816.4240839612444</v>
      </c>
      <c r="AF51" s="66">
        <v>3747.9568224310392</v>
      </c>
      <c r="AG51" s="66">
        <v>3994.8535694331413</v>
      </c>
      <c r="AH51" s="66">
        <v>3569.2812984909501</v>
      </c>
      <c r="AI51" s="66">
        <v>3625.0683434695202</v>
      </c>
      <c r="AJ51" s="66">
        <v>3803.7363156709275</v>
      </c>
      <c r="AK51" s="66">
        <v>3740.4241685074758</v>
      </c>
      <c r="AL51" s="66">
        <v>3692.2583339259786</v>
      </c>
      <c r="AM51" s="66">
        <v>3959.2266652033572</v>
      </c>
      <c r="AN51" s="66">
        <v>3774.0786304702465</v>
      </c>
      <c r="AO51" s="66">
        <v>3718.9968394686216</v>
      </c>
      <c r="AP51" s="66">
        <v>3610.2065800610972</v>
      </c>
      <c r="AQ51" s="66">
        <v>3906.4024381078284</v>
      </c>
      <c r="AR51" s="66">
        <v>3829.4938029590107</v>
      </c>
      <c r="AS51" s="66">
        <v>3792.3398055101579</v>
      </c>
      <c r="AT51" s="66">
        <v>3554.1754252085852</v>
      </c>
      <c r="AU51" s="66">
        <v>3845.8510686203995</v>
      </c>
      <c r="AV51" s="66">
        <v>3826.3102857528875</v>
      </c>
      <c r="AW51" s="66">
        <v>3812.504667272357</v>
      </c>
      <c r="AX51" s="66">
        <v>3713.7610843929388</v>
      </c>
      <c r="AY51" s="66">
        <v>3686.9203710259194</v>
      </c>
      <c r="AZ51" s="66">
        <v>3864.2101805015545</v>
      </c>
      <c r="BA51" s="66">
        <v>3160.0476351482503</v>
      </c>
      <c r="BB51" s="66">
        <v>2824.5187904804047</v>
      </c>
      <c r="BC51" s="66">
        <v>3183.6769161521529</v>
      </c>
      <c r="BD51" s="66">
        <v>3478.1106935615576</v>
      </c>
      <c r="BE51" s="66">
        <v>3667.2720972729162</v>
      </c>
      <c r="BF51" s="66">
        <v>3354.9368428104658</v>
      </c>
      <c r="BG51" s="74">
        <v>3707.4273627815614</v>
      </c>
      <c r="BH51" s="74">
        <v>3701.1259379682115</v>
      </c>
      <c r="BI51" s="74">
        <v>3099.0696453210644</v>
      </c>
      <c r="BJ51" s="74">
        <v>3423.695779687449</v>
      </c>
      <c r="BK51" s="74">
        <v>3603.3843200984343</v>
      </c>
      <c r="BL51" s="85">
        <v>3376.7430963666652</v>
      </c>
      <c r="BM51" s="74">
        <v>3351.1103662146929</v>
      </c>
      <c r="BN51" s="85">
        <v>3209.9166582362795</v>
      </c>
      <c r="BO51" s="74">
        <v>3381.1507198634977</v>
      </c>
      <c r="BP51" s="85">
        <v>3348.2548192767067</v>
      </c>
      <c r="BQ51" s="66"/>
      <c r="BR51" s="187">
        <f t="shared" si="10"/>
        <v>252.04072089362853</v>
      </c>
      <c r="BS51" s="187">
        <f t="shared" si="11"/>
        <v>-213.77912145116943</v>
      </c>
      <c r="BT51" s="187">
        <f t="shared" si="12"/>
        <v>-222.2336002349366</v>
      </c>
      <c r="BU51" s="262">
        <f t="shared" si="13"/>
        <v>-28.488277089958501</v>
      </c>
      <c r="BV51" s="66"/>
      <c r="BW51" s="188">
        <f t="shared" si="14"/>
        <v>8.1327866017517986E-2</v>
      </c>
      <c r="BX51" s="188">
        <f t="shared" si="15"/>
        <v>-6.2441038926269739E-2</v>
      </c>
      <c r="BY51" s="188">
        <f t="shared" si="16"/>
        <v>-6.1673576974677465E-2</v>
      </c>
      <c r="BZ51" s="188">
        <f t="shared" si="17"/>
        <v>-8.436613706447358E-3</v>
      </c>
    </row>
    <row r="52" spans="2:78" x14ac:dyDescent="0.3">
      <c r="B52" s="95" t="s">
        <v>124</v>
      </c>
      <c r="C52" s="95" t="s">
        <v>28</v>
      </c>
      <c r="D52" s="66">
        <v>3279.6826843670701</v>
      </c>
      <c r="E52" s="66">
        <v>2146.3350112788198</v>
      </c>
      <c r="F52" s="66">
        <v>1827.89666626449</v>
      </c>
      <c r="G52" s="66">
        <v>3144.5499306137199</v>
      </c>
      <c r="H52" s="66">
        <v>3587.5693573243602</v>
      </c>
      <c r="I52" s="66">
        <v>2069.2158610053002</v>
      </c>
      <c r="J52" s="66">
        <v>1528.9035090575101</v>
      </c>
      <c r="K52" s="66">
        <v>3447.5917514254702</v>
      </c>
      <c r="L52" s="66">
        <v>4923.6310840960496</v>
      </c>
      <c r="M52" s="66">
        <v>2482.9791846947001</v>
      </c>
      <c r="N52" s="66">
        <v>1575.2959670129701</v>
      </c>
      <c r="O52" s="66">
        <v>4092.3392056124899</v>
      </c>
      <c r="P52" s="66">
        <v>4286.1687553861302</v>
      </c>
      <c r="Q52" s="66">
        <v>2168.6966239501999</v>
      </c>
      <c r="R52" s="66">
        <v>1521.5530752085399</v>
      </c>
      <c r="S52" s="66">
        <v>2761.52682615907</v>
      </c>
      <c r="T52" s="66">
        <v>3678.63135483936</v>
      </c>
      <c r="U52" s="66">
        <v>1978.61373553146</v>
      </c>
      <c r="V52" s="66">
        <v>1445.95367548949</v>
      </c>
      <c r="W52" s="66">
        <v>2911.84213146103</v>
      </c>
      <c r="X52" s="66">
        <v>3749.4453415892599</v>
      </c>
      <c r="Y52" s="66">
        <v>1954.4473245029601</v>
      </c>
      <c r="Z52" s="66">
        <v>1497.00731946122</v>
      </c>
      <c r="AA52" s="66">
        <v>2466.0048261868101</v>
      </c>
      <c r="AB52" s="66">
        <v>2867.9816101667102</v>
      </c>
      <c r="AC52" s="66">
        <v>1878.7182346726499</v>
      </c>
      <c r="AD52" s="66">
        <v>1373.9029066133701</v>
      </c>
      <c r="AE52" s="66">
        <v>2495.5675105076598</v>
      </c>
      <c r="AF52" s="66">
        <v>2942.0982170715602</v>
      </c>
      <c r="AG52" s="66">
        <v>1660.8782472272601</v>
      </c>
      <c r="AH52" s="66">
        <v>1194.3612757177</v>
      </c>
      <c r="AI52" s="66">
        <v>2387.2226593925898</v>
      </c>
      <c r="AJ52" s="66">
        <v>3123.4829981223702</v>
      </c>
      <c r="AK52" s="66">
        <v>1761.89651161344</v>
      </c>
      <c r="AL52" s="66">
        <v>1336.7482772957701</v>
      </c>
      <c r="AM52" s="66">
        <v>2434.8050068130601</v>
      </c>
      <c r="AN52" s="66">
        <v>2617.3093170585998</v>
      </c>
      <c r="AO52" s="66">
        <v>1744.3491380514999</v>
      </c>
      <c r="AP52" s="66">
        <v>1500.85721405441</v>
      </c>
      <c r="AQ52" s="66">
        <v>2316.0798440691901</v>
      </c>
      <c r="AR52" s="66">
        <v>2887.2092785591199</v>
      </c>
      <c r="AS52" s="66">
        <v>1624.35517878512</v>
      </c>
      <c r="AT52" s="66">
        <v>1384.4165537935201</v>
      </c>
      <c r="AU52" s="66">
        <v>2393.5560506368902</v>
      </c>
      <c r="AV52" s="66">
        <v>2632.1994918784999</v>
      </c>
      <c r="AW52" s="66">
        <v>1315.12649399418</v>
      </c>
      <c r="AX52" s="66">
        <v>1236.0262777610601</v>
      </c>
      <c r="AY52" s="66">
        <v>1877.7064647145601</v>
      </c>
      <c r="AZ52" s="66">
        <v>1913.09488756986</v>
      </c>
      <c r="BA52" s="66">
        <v>1484.41764734853</v>
      </c>
      <c r="BB52" s="66">
        <v>1308.7335233423801</v>
      </c>
      <c r="BC52" s="66">
        <v>1819.98453953116</v>
      </c>
      <c r="BD52" s="66">
        <v>2187.79534016969</v>
      </c>
      <c r="BE52" s="66">
        <v>1642.4559190211201</v>
      </c>
      <c r="BF52" s="66">
        <v>1352.0550697022099</v>
      </c>
      <c r="BG52" s="74">
        <v>2158.7730608983602</v>
      </c>
      <c r="BH52" s="74">
        <v>1967.41301283147</v>
      </c>
      <c r="BI52" s="74">
        <v>1580.5647208631201</v>
      </c>
      <c r="BJ52" s="74">
        <v>1269.2523059765999</v>
      </c>
      <c r="BK52" s="74">
        <v>2011.38942208752</v>
      </c>
      <c r="BL52" s="74">
        <v>1855.8384162140501</v>
      </c>
      <c r="BM52" s="74">
        <v>1451.1207355249701</v>
      </c>
      <c r="BN52" s="74">
        <v>1241.5735018267401</v>
      </c>
      <c r="BO52" s="74">
        <v>1826.81510397169</v>
      </c>
      <c r="BP52" s="74">
        <v>1979.2820244055299</v>
      </c>
      <c r="BQ52" s="66"/>
      <c r="BR52" s="187">
        <f t="shared" si="10"/>
        <v>-129.44398533815001</v>
      </c>
      <c r="BS52" s="187">
        <f t="shared" si="11"/>
        <v>-27.678804149859843</v>
      </c>
      <c r="BT52" s="187">
        <f t="shared" si="12"/>
        <v>-184.57431811583001</v>
      </c>
      <c r="BU52" s="262">
        <f t="shared" si="13"/>
        <v>123.44360819147983</v>
      </c>
      <c r="BV52" s="66"/>
      <c r="BW52" s="188">
        <f t="shared" si="14"/>
        <v>-8.1897301407222858E-2</v>
      </c>
      <c r="BX52" s="188">
        <f t="shared" si="15"/>
        <v>-2.1807172631892885E-2</v>
      </c>
      <c r="BY52" s="188">
        <f t="shared" si="16"/>
        <v>-9.1764586255141778E-2</v>
      </c>
      <c r="BZ52" s="188">
        <f t="shared" si="17"/>
        <v>6.6516355687532003E-2</v>
      </c>
    </row>
    <row r="53" spans="2:78" x14ac:dyDescent="0.3">
      <c r="B53" s="95" t="s">
        <v>125</v>
      </c>
      <c r="C53" s="95" t="s">
        <v>24</v>
      </c>
      <c r="D53" s="66">
        <v>464.04375420818502</v>
      </c>
      <c r="E53" s="66">
        <v>496.38727765972999</v>
      </c>
      <c r="F53" s="66">
        <v>485.30856401610902</v>
      </c>
      <c r="G53" s="66">
        <v>504.87341958153701</v>
      </c>
      <c r="H53" s="66">
        <v>464.70736980569302</v>
      </c>
      <c r="I53" s="66">
        <v>481.65195397675001</v>
      </c>
      <c r="J53" s="66">
        <v>479.64834758807802</v>
      </c>
      <c r="K53" s="66">
        <v>493.18792594580998</v>
      </c>
      <c r="L53" s="66">
        <v>489.55007206152902</v>
      </c>
      <c r="M53" s="66">
        <v>489.14241485752399</v>
      </c>
      <c r="N53" s="66">
        <v>496.86811789017702</v>
      </c>
      <c r="O53" s="66">
        <v>542.576624551804</v>
      </c>
      <c r="P53" s="66">
        <v>498.00489554798997</v>
      </c>
      <c r="Q53" s="66">
        <v>516.31342456355503</v>
      </c>
      <c r="R53" s="66">
        <v>510.87084573879099</v>
      </c>
      <c r="S53" s="66">
        <v>516.76897691685201</v>
      </c>
      <c r="T53" s="66">
        <v>497.88202272532999</v>
      </c>
      <c r="U53" s="66">
        <v>486.68364593732701</v>
      </c>
      <c r="V53" s="66">
        <v>494.82803847793502</v>
      </c>
      <c r="W53" s="66">
        <v>509.63433572384503</v>
      </c>
      <c r="X53" s="66">
        <v>481.104725613921</v>
      </c>
      <c r="Y53" s="66">
        <v>494.00535329564701</v>
      </c>
      <c r="Z53" s="66">
        <v>497.36703518755297</v>
      </c>
      <c r="AA53" s="66">
        <v>496.03634401571401</v>
      </c>
      <c r="AB53" s="66">
        <v>463.70807182802901</v>
      </c>
      <c r="AC53" s="66">
        <v>471.89884039218202</v>
      </c>
      <c r="AD53" s="66">
        <v>482.18073932396698</v>
      </c>
      <c r="AE53" s="66">
        <v>489.34044331709902</v>
      </c>
      <c r="AF53" s="66">
        <v>473.10271430119798</v>
      </c>
      <c r="AG53" s="66">
        <v>494.92683476661398</v>
      </c>
      <c r="AH53" s="66">
        <v>490.39572694153799</v>
      </c>
      <c r="AI53" s="66">
        <v>508.381071268163</v>
      </c>
      <c r="AJ53" s="66">
        <v>464.35113179975099</v>
      </c>
      <c r="AK53" s="66">
        <v>492.324030180161</v>
      </c>
      <c r="AL53" s="66">
        <v>501.67126893220501</v>
      </c>
      <c r="AM53" s="66">
        <v>521.20294905954995</v>
      </c>
      <c r="AN53" s="66">
        <v>445.61252166998497</v>
      </c>
      <c r="AO53" s="66">
        <v>485.33129971429298</v>
      </c>
      <c r="AP53" s="66">
        <v>486.40532049146498</v>
      </c>
      <c r="AQ53" s="66">
        <v>476.07530241718001</v>
      </c>
      <c r="AR53" s="66">
        <v>430.268895745718</v>
      </c>
      <c r="AS53" s="66">
        <v>483.236834621703</v>
      </c>
      <c r="AT53" s="66">
        <v>487.26543592574802</v>
      </c>
      <c r="AU53" s="66">
        <v>466.62424088530503</v>
      </c>
      <c r="AV53" s="66">
        <v>447.27456641814001</v>
      </c>
      <c r="AW53" s="66">
        <v>502.59688782664</v>
      </c>
      <c r="AX53" s="66">
        <v>506.53925578616401</v>
      </c>
      <c r="AY53" s="66">
        <v>485.17898696643903</v>
      </c>
      <c r="AZ53" s="66">
        <v>467.50383323096599</v>
      </c>
      <c r="BA53" s="66">
        <v>466.51981092037499</v>
      </c>
      <c r="BB53" s="66">
        <v>495.27529061658498</v>
      </c>
      <c r="BC53" s="66">
        <v>500.79500436012398</v>
      </c>
      <c r="BD53" s="66">
        <v>461.46612731021901</v>
      </c>
      <c r="BE53" s="66">
        <v>527.78697288617502</v>
      </c>
      <c r="BF53" s="66">
        <v>520.10895790992595</v>
      </c>
      <c r="BG53" s="74">
        <v>497.90844928131003</v>
      </c>
      <c r="BH53" s="74">
        <v>447.72977138340201</v>
      </c>
      <c r="BI53" s="74">
        <v>449.00518831180398</v>
      </c>
      <c r="BJ53" s="74">
        <v>453.02677458953599</v>
      </c>
      <c r="BK53" s="74">
        <v>459.436562024561</v>
      </c>
      <c r="BL53" s="74">
        <v>429.36582146743899</v>
      </c>
      <c r="BM53" s="74">
        <v>445.29285151142699</v>
      </c>
      <c r="BN53" s="74">
        <v>441.54082173921699</v>
      </c>
      <c r="BO53" s="74">
        <v>445.89239436364397</v>
      </c>
      <c r="BP53" s="74">
        <v>562.75949049210396</v>
      </c>
      <c r="BQ53" s="66"/>
      <c r="BR53" s="187">
        <f t="shared" si="10"/>
        <v>-3.7123368003769883</v>
      </c>
      <c r="BS53" s="187">
        <f t="shared" si="11"/>
        <v>-11.485952850318995</v>
      </c>
      <c r="BT53" s="187">
        <f t="shared" si="12"/>
        <v>-13.544167660917026</v>
      </c>
      <c r="BU53" s="262">
        <f t="shared" si="13"/>
        <v>133.39366902466497</v>
      </c>
      <c r="BV53" s="66"/>
      <c r="BW53" s="188">
        <f t="shared" si="14"/>
        <v>-8.2679151533523471E-3</v>
      </c>
      <c r="BX53" s="188">
        <f t="shared" si="15"/>
        <v>-2.5353805767276822E-2</v>
      </c>
      <c r="BY53" s="188">
        <f t="shared" si="16"/>
        <v>-2.9479951707006218E-2</v>
      </c>
      <c r="BZ53" s="188">
        <f t="shared" si="17"/>
        <v>0.31067603045060005</v>
      </c>
    </row>
    <row r="54" spans="2:78" x14ac:dyDescent="0.3">
      <c r="B54" s="95" t="s">
        <v>126</v>
      </c>
      <c r="C54" s="95" t="s">
        <v>371</v>
      </c>
      <c r="D54" s="66">
        <v>2607.9377426295</v>
      </c>
      <c r="E54" s="66">
        <v>2799.1433038066898</v>
      </c>
      <c r="F54" s="66">
        <v>2726.8003746343802</v>
      </c>
      <c r="G54" s="66">
        <v>2800.0148605306899</v>
      </c>
      <c r="H54" s="66">
        <v>2325.81659710242</v>
      </c>
      <c r="I54" s="66">
        <v>2495.1776780933701</v>
      </c>
      <c r="J54" s="66">
        <v>2448.6500874427502</v>
      </c>
      <c r="K54" s="66">
        <v>2474.3483708339299</v>
      </c>
      <c r="L54" s="66">
        <v>2432.1193743528302</v>
      </c>
      <c r="M54" s="66">
        <v>2426.7929927324599</v>
      </c>
      <c r="N54" s="66">
        <v>2459.51760875228</v>
      </c>
      <c r="O54" s="66">
        <v>2518.1163442205798</v>
      </c>
      <c r="P54" s="66">
        <v>2142.80237583606</v>
      </c>
      <c r="Q54" s="66">
        <v>2223.5918105859701</v>
      </c>
      <c r="R54" s="66">
        <v>2166.8570337158499</v>
      </c>
      <c r="S54" s="66">
        <v>2050.5078613979399</v>
      </c>
      <c r="T54" s="66">
        <v>1770.93002222626</v>
      </c>
      <c r="U54" s="66">
        <v>1863.7893254518599</v>
      </c>
      <c r="V54" s="66">
        <v>1884.28414776311</v>
      </c>
      <c r="W54" s="66">
        <v>1940.78100334137</v>
      </c>
      <c r="X54" s="66">
        <v>1882.76641789577</v>
      </c>
      <c r="Y54" s="66">
        <v>2045.98821416282</v>
      </c>
      <c r="Z54" s="66">
        <v>1873.4859420871001</v>
      </c>
      <c r="AA54" s="66">
        <v>1853.5260727014099</v>
      </c>
      <c r="AB54" s="66">
        <v>1740.15796804203</v>
      </c>
      <c r="AC54" s="66">
        <v>1939.2839843685799</v>
      </c>
      <c r="AD54" s="66">
        <v>2147.1552713092401</v>
      </c>
      <c r="AE54" s="66">
        <v>1878.4290776784001</v>
      </c>
      <c r="AF54" s="66">
        <v>2077.2653911974098</v>
      </c>
      <c r="AG54" s="66">
        <v>2020.6686404873001</v>
      </c>
      <c r="AH54" s="66">
        <v>2120.5445437306798</v>
      </c>
      <c r="AI54" s="66">
        <v>2001.8864837267399</v>
      </c>
      <c r="AJ54" s="66">
        <v>2147.1503704625902</v>
      </c>
      <c r="AK54" s="66">
        <v>2132.2873664621602</v>
      </c>
      <c r="AL54" s="66">
        <v>2359.9479060835401</v>
      </c>
      <c r="AM54" s="66">
        <v>2321.2509983156801</v>
      </c>
      <c r="AN54" s="66">
        <v>2029.4453770402099</v>
      </c>
      <c r="AO54" s="66">
        <v>2085.6650565489099</v>
      </c>
      <c r="AP54" s="66">
        <v>2150.25109561829</v>
      </c>
      <c r="AQ54" s="66">
        <v>2104.43480173743</v>
      </c>
      <c r="AR54" s="66">
        <v>1893.9238913315401</v>
      </c>
      <c r="AS54" s="66">
        <v>2127.3070109475998</v>
      </c>
      <c r="AT54" s="66">
        <v>2191.3523118858802</v>
      </c>
      <c r="AU54" s="66">
        <v>2048.8625752233802</v>
      </c>
      <c r="AV54" s="66">
        <v>1869.4040098394401</v>
      </c>
      <c r="AW54" s="66">
        <v>2096.1412058718902</v>
      </c>
      <c r="AX54" s="66">
        <v>2169.6506661888002</v>
      </c>
      <c r="AY54" s="66">
        <v>1992.3051245312099</v>
      </c>
      <c r="AZ54" s="66">
        <v>1788.92397872937</v>
      </c>
      <c r="BA54" s="66">
        <v>1295.5050367372701</v>
      </c>
      <c r="BB54" s="66">
        <v>1465.4623056406499</v>
      </c>
      <c r="BC54" s="66">
        <v>1410.0959658043901</v>
      </c>
      <c r="BD54" s="66">
        <v>1417.93847454621</v>
      </c>
      <c r="BE54" s="66">
        <v>1571.80374596098</v>
      </c>
      <c r="BF54" s="66">
        <v>1604.9053496461299</v>
      </c>
      <c r="BG54" s="74">
        <v>1669.96512183868</v>
      </c>
      <c r="BH54" s="74">
        <v>1579.26971306583</v>
      </c>
      <c r="BI54" s="74">
        <v>1680.28916482464</v>
      </c>
      <c r="BJ54" s="74">
        <v>1806.22683913843</v>
      </c>
      <c r="BK54" s="74">
        <v>1933.7043861767399</v>
      </c>
      <c r="BL54" s="74">
        <v>1625.96323074669</v>
      </c>
      <c r="BM54" s="74">
        <v>1629.9862751848</v>
      </c>
      <c r="BN54" s="74">
        <v>1731.68751661549</v>
      </c>
      <c r="BO54" s="74">
        <v>1760.55097748399</v>
      </c>
      <c r="BP54" s="74">
        <v>1779.8954657652</v>
      </c>
      <c r="BQ54" s="66"/>
      <c r="BR54" s="187">
        <f t="shared" si="10"/>
        <v>-50.302889639840032</v>
      </c>
      <c r="BS54" s="187">
        <f t="shared" si="11"/>
        <v>-74.539322522939983</v>
      </c>
      <c r="BT54" s="187">
        <f t="shared" si="12"/>
        <v>-173.15340869274996</v>
      </c>
      <c r="BU54" s="262">
        <f t="shared" si="13"/>
        <v>153.93223501851003</v>
      </c>
      <c r="BV54" s="66"/>
      <c r="BW54" s="188">
        <f t="shared" si="14"/>
        <v>-2.9937043392819707E-2</v>
      </c>
      <c r="BX54" s="188">
        <f t="shared" si="15"/>
        <v>-4.1267974159045956E-2</v>
      </c>
      <c r="BY54" s="188">
        <f t="shared" si="16"/>
        <v>-8.9544922135230548E-2</v>
      </c>
      <c r="BZ54" s="188">
        <f t="shared" si="17"/>
        <v>9.4671412063740107E-2</v>
      </c>
    </row>
    <row r="55" spans="2:78" x14ac:dyDescent="0.3">
      <c r="B55" s="95" t="s">
        <v>127</v>
      </c>
      <c r="C55" s="95" t="s">
        <v>29</v>
      </c>
      <c r="D55" s="74">
        <v>1035.2025572211267</v>
      </c>
      <c r="E55" s="74">
        <v>1102.1460741562637</v>
      </c>
      <c r="F55" s="74">
        <v>1078.6234586017242</v>
      </c>
      <c r="G55" s="74">
        <v>1059.3168549972156</v>
      </c>
      <c r="H55" s="74">
        <v>961.78788252823574</v>
      </c>
      <c r="I55" s="74">
        <v>1030.5760118443118</v>
      </c>
      <c r="J55" s="74">
        <v>1037.1381343688547</v>
      </c>
      <c r="K55" s="74">
        <v>1033.6498211061162</v>
      </c>
      <c r="L55" s="74">
        <v>1029.5501835271252</v>
      </c>
      <c r="M55" s="74">
        <v>1058.6817095019173</v>
      </c>
      <c r="N55" s="74">
        <v>1067.6805090360062</v>
      </c>
      <c r="O55" s="74">
        <v>1102.4796102835446</v>
      </c>
      <c r="P55" s="74">
        <v>1044.4268409294289</v>
      </c>
      <c r="Q55" s="74">
        <v>1090.6859456478642</v>
      </c>
      <c r="R55" s="74">
        <v>1078.7314665792098</v>
      </c>
      <c r="S55" s="74">
        <v>1054.1407969709303</v>
      </c>
      <c r="T55" s="74">
        <v>962.76959877914953</v>
      </c>
      <c r="U55" s="74">
        <v>981.9324471620414</v>
      </c>
      <c r="V55" s="74">
        <v>981.84830655317774</v>
      </c>
      <c r="W55" s="74">
        <v>993.47909799549848</v>
      </c>
      <c r="X55" s="74">
        <v>940.38159372153393</v>
      </c>
      <c r="Y55" s="74">
        <v>984.64418700777856</v>
      </c>
      <c r="Z55" s="74">
        <v>982.32852082190198</v>
      </c>
      <c r="AA55" s="74">
        <v>957.01288006522793</v>
      </c>
      <c r="AB55" s="74">
        <v>879.01950413366615</v>
      </c>
      <c r="AC55" s="74">
        <v>928.03486345218334</v>
      </c>
      <c r="AD55" s="74">
        <v>926.33675496028241</v>
      </c>
      <c r="AE55" s="74">
        <v>916.73646108620619</v>
      </c>
      <c r="AF55" s="74">
        <v>885.24955423139693</v>
      </c>
      <c r="AG55" s="74">
        <v>925.76137663169834</v>
      </c>
      <c r="AH55" s="74">
        <v>919.26866069944253</v>
      </c>
      <c r="AI55" s="74">
        <v>918.26528008432842</v>
      </c>
      <c r="AJ55" s="74">
        <v>839.22024469106964</v>
      </c>
      <c r="AK55" s="74">
        <v>889.79871141445176</v>
      </c>
      <c r="AL55" s="74">
        <v>902.76289361177498</v>
      </c>
      <c r="AM55" s="74">
        <v>908.57419113961032</v>
      </c>
      <c r="AN55" s="74">
        <v>833.6473670511067</v>
      </c>
      <c r="AO55" s="74">
        <v>885.67865886072502</v>
      </c>
      <c r="AP55" s="74">
        <v>888.1448836870112</v>
      </c>
      <c r="AQ55" s="74">
        <v>865.71864308102101</v>
      </c>
      <c r="AR55" s="74">
        <v>807.88413389395794</v>
      </c>
      <c r="AS55" s="74">
        <v>874.81787638280548</v>
      </c>
      <c r="AT55" s="74">
        <v>886.5842857853263</v>
      </c>
      <c r="AU55" s="74">
        <v>850.57436637417834</v>
      </c>
      <c r="AV55" s="74">
        <v>810.22635170957426</v>
      </c>
      <c r="AW55" s="74">
        <v>877.99496705583124</v>
      </c>
      <c r="AX55" s="74">
        <v>889.79941774289841</v>
      </c>
      <c r="AY55" s="74">
        <v>853.06672202485868</v>
      </c>
      <c r="AZ55" s="74">
        <v>780.40870816516747</v>
      </c>
      <c r="BA55" s="74">
        <v>768.17774676610895</v>
      </c>
      <c r="BB55" s="74">
        <v>818.3437631378423</v>
      </c>
      <c r="BC55" s="74">
        <v>799.93791406515834</v>
      </c>
      <c r="BD55" s="74">
        <v>723.56152249219031</v>
      </c>
      <c r="BE55" s="74">
        <v>800.40744023445245</v>
      </c>
      <c r="BF55" s="74">
        <v>810.25990595141309</v>
      </c>
      <c r="BG55" s="74">
        <v>764.81012401971998</v>
      </c>
      <c r="BH55" s="74">
        <v>718.6310203260374</v>
      </c>
      <c r="BI55" s="74">
        <v>725.1856815295539</v>
      </c>
      <c r="BJ55" s="74">
        <v>736.67580829503629</v>
      </c>
      <c r="BK55" s="74">
        <v>733.37860909889093</v>
      </c>
      <c r="BL55" s="74">
        <v>703.01180896097799</v>
      </c>
      <c r="BM55" s="74">
        <v>723.05231709551947</v>
      </c>
      <c r="BN55" s="74">
        <v>719.75401818335752</v>
      </c>
      <c r="BO55" s="74">
        <v>712.91913040338</v>
      </c>
      <c r="BP55" s="74">
        <v>818.88790088197209</v>
      </c>
      <c r="BQ55" s="66"/>
      <c r="BR55" s="187">
        <f t="shared" si="10"/>
        <v>-2.1333644340344335</v>
      </c>
      <c r="BS55" s="187">
        <f t="shared" si="11"/>
        <v>-16.921790111678774</v>
      </c>
      <c r="BT55" s="187">
        <f t="shared" si="12"/>
        <v>-20.459478695510938</v>
      </c>
      <c r="BU55" s="262">
        <f t="shared" si="13"/>
        <v>115.8760919209941</v>
      </c>
      <c r="BV55" s="74"/>
      <c r="BW55" s="188">
        <f t="shared" si="14"/>
        <v>-2.9418181968716814E-3</v>
      </c>
      <c r="BX55" s="188">
        <f t="shared" si="15"/>
        <v>-2.2970470756794082E-2</v>
      </c>
      <c r="BY55" s="188">
        <f t="shared" si="16"/>
        <v>-2.7897566743390143E-2</v>
      </c>
      <c r="BZ55" s="188">
        <f t="shared" si="17"/>
        <v>0.16482808744315991</v>
      </c>
    </row>
    <row r="56" spans="2:78" x14ac:dyDescent="0.3">
      <c r="B56" s="95" t="s">
        <v>128</v>
      </c>
      <c r="C56" s="95" t="s">
        <v>26</v>
      </c>
      <c r="D56" s="66">
        <v>150.40802612779359</v>
      </c>
      <c r="E56" s="66">
        <v>141.24998879763291</v>
      </c>
      <c r="F56" s="66">
        <v>140.0215283113383</v>
      </c>
      <c r="G56" s="66">
        <v>155.57313501229589</v>
      </c>
      <c r="H56" s="66">
        <v>146.5012365552432</v>
      </c>
      <c r="I56" s="66">
        <v>129.98392623609459</v>
      </c>
      <c r="J56" s="66">
        <v>132.2922336331458</v>
      </c>
      <c r="K56" s="66">
        <v>147.45706290804162</v>
      </c>
      <c r="L56" s="66">
        <v>158.40415030102952</v>
      </c>
      <c r="M56" s="66">
        <v>126.3469313310447</v>
      </c>
      <c r="N56" s="66">
        <v>127.8186956334837</v>
      </c>
      <c r="O56" s="66">
        <v>161.67999588814681</v>
      </c>
      <c r="P56" s="66">
        <v>139.0788403445313</v>
      </c>
      <c r="Q56" s="66">
        <v>119.48173415990391</v>
      </c>
      <c r="R56" s="66">
        <v>122.8480513040352</v>
      </c>
      <c r="S56" s="66">
        <v>130.79031465598462</v>
      </c>
      <c r="T56" s="66">
        <v>132.8819096531698</v>
      </c>
      <c r="U56" s="66">
        <v>121.12165408357359</v>
      </c>
      <c r="V56" s="66">
        <v>127.522799287989</v>
      </c>
      <c r="W56" s="66">
        <v>140.25110690201859</v>
      </c>
      <c r="X56" s="66">
        <v>118.97736921643491</v>
      </c>
      <c r="Y56" s="66">
        <v>111.47524039449991</v>
      </c>
      <c r="Z56" s="66">
        <v>112.29197741321209</v>
      </c>
      <c r="AA56" s="66">
        <v>113.22539521439001</v>
      </c>
      <c r="AB56" s="66">
        <v>109.6673691027551</v>
      </c>
      <c r="AC56" s="66">
        <v>102.56843274838441</v>
      </c>
      <c r="AD56" s="66">
        <v>107.30431977747941</v>
      </c>
      <c r="AE56" s="66">
        <v>107.57168363080049</v>
      </c>
      <c r="AF56" s="66">
        <v>103.14227139950501</v>
      </c>
      <c r="AG56" s="66">
        <v>104.01366125770662</v>
      </c>
      <c r="AH56" s="66">
        <v>106.66237666386399</v>
      </c>
      <c r="AI56" s="66">
        <v>107.55278998568171</v>
      </c>
      <c r="AJ56" s="66">
        <v>103.1211464161581</v>
      </c>
      <c r="AK56" s="66">
        <v>100.38605482636959</v>
      </c>
      <c r="AL56" s="66">
        <v>102.25135985072831</v>
      </c>
      <c r="AM56" s="66">
        <v>106.56767181726511</v>
      </c>
      <c r="AN56" s="66">
        <v>99.045198500333896</v>
      </c>
      <c r="AO56" s="66">
        <v>97.453000192314789</v>
      </c>
      <c r="AP56" s="66">
        <v>99.034631494440802</v>
      </c>
      <c r="AQ56" s="66">
        <v>99.462420828048806</v>
      </c>
      <c r="AR56" s="66">
        <v>95.047076992414304</v>
      </c>
      <c r="AS56" s="66">
        <v>94.817074412462006</v>
      </c>
      <c r="AT56" s="66">
        <v>97.980704546761899</v>
      </c>
      <c r="AU56" s="66">
        <v>97.238344759406203</v>
      </c>
      <c r="AV56" s="66">
        <v>106.3025770633856</v>
      </c>
      <c r="AW56" s="66">
        <v>100.41085758123801</v>
      </c>
      <c r="AX56" s="66">
        <v>101.0999981141228</v>
      </c>
      <c r="AY56" s="66">
        <v>104.7238035730999</v>
      </c>
      <c r="AZ56" s="66">
        <v>106.6157524707761</v>
      </c>
      <c r="BA56" s="66">
        <v>92.460124179709496</v>
      </c>
      <c r="BB56" s="66">
        <v>97.406968840095303</v>
      </c>
      <c r="BC56" s="66">
        <v>101.65933792533849</v>
      </c>
      <c r="BD56" s="66">
        <v>100.1471658568345</v>
      </c>
      <c r="BE56" s="66">
        <v>96.400201234692503</v>
      </c>
      <c r="BF56" s="66">
        <v>97.385488073468309</v>
      </c>
      <c r="BG56" s="74">
        <v>99.353290697546612</v>
      </c>
      <c r="BH56" s="74">
        <v>97.970108000743707</v>
      </c>
      <c r="BI56" s="74">
        <v>86.972212772523392</v>
      </c>
      <c r="BJ56" s="74">
        <v>87.417442408335305</v>
      </c>
      <c r="BK56" s="74">
        <v>94.361294612116396</v>
      </c>
      <c r="BL56" s="74">
        <v>97.164611635735497</v>
      </c>
      <c r="BM56" s="74">
        <v>87.307635936195595</v>
      </c>
      <c r="BN56" s="74">
        <v>86.077821189314392</v>
      </c>
      <c r="BO56" s="74">
        <v>92.623555759350296</v>
      </c>
      <c r="BP56" s="74">
        <v>99.16570012713359</v>
      </c>
      <c r="BQ56" s="66"/>
      <c r="BR56" s="187">
        <f t="shared" si="10"/>
        <v>0.33542316367220337</v>
      </c>
      <c r="BS56" s="187">
        <f t="shared" si="11"/>
        <v>-1.3396212190209127</v>
      </c>
      <c r="BT56" s="187">
        <f t="shared" si="12"/>
        <v>-1.7377388527660997</v>
      </c>
      <c r="BU56" s="262">
        <f t="shared" si="13"/>
        <v>2.0010884913980931</v>
      </c>
      <c r="BV56" s="66"/>
      <c r="BW56" s="188">
        <f t="shared" si="14"/>
        <v>3.8566704580634929E-3</v>
      </c>
      <c r="BX56" s="188">
        <f t="shared" si="15"/>
        <v>-1.532441560991241E-2</v>
      </c>
      <c r="BY56" s="188">
        <f t="shared" si="16"/>
        <v>-1.8415801308251302E-2</v>
      </c>
      <c r="BZ56" s="188">
        <f t="shared" si="17"/>
        <v>2.0594828278633563E-2</v>
      </c>
    </row>
    <row r="57" spans="2:78" x14ac:dyDescent="0.3">
      <c r="B57" s="78" t="s">
        <v>181</v>
      </c>
      <c r="C57" s="78" t="s">
        <v>179</v>
      </c>
      <c r="D57" s="96">
        <v>2719.7265102845222</v>
      </c>
      <c r="E57" s="96">
        <v>2931.138463751628</v>
      </c>
      <c r="F57" s="96">
        <v>2975.1862631701679</v>
      </c>
      <c r="G57" s="96">
        <v>2820.7725341119622</v>
      </c>
      <c r="H57" s="96">
        <v>2692.079324466773</v>
      </c>
      <c r="I57" s="96">
        <v>2927.1361003301222</v>
      </c>
      <c r="J57" s="96">
        <v>3003.9894308591902</v>
      </c>
      <c r="K57" s="96">
        <v>2779.5914579896903</v>
      </c>
      <c r="L57" s="96">
        <v>2664.4245652543505</v>
      </c>
      <c r="M57" s="96">
        <v>2813.3031393795713</v>
      </c>
      <c r="N57" s="96">
        <v>2929.5238009118598</v>
      </c>
      <c r="O57" s="96">
        <v>2788.5021259467162</v>
      </c>
      <c r="P57" s="96">
        <v>2498.7506211480559</v>
      </c>
      <c r="Q57" s="96">
        <v>2703.4899739818397</v>
      </c>
      <c r="R57" s="96">
        <v>2741.6306020666025</v>
      </c>
      <c r="S57" s="96">
        <v>2510.5720647108133</v>
      </c>
      <c r="T57" s="96">
        <v>2406.0934241299719</v>
      </c>
      <c r="U57" s="96">
        <v>2560.6561305279997</v>
      </c>
      <c r="V57" s="96">
        <v>2639.0460651828621</v>
      </c>
      <c r="W57" s="96">
        <v>2456.6459109326661</v>
      </c>
      <c r="X57" s="96">
        <v>2359.1445986442945</v>
      </c>
      <c r="Y57" s="96">
        <v>2568.3408407309457</v>
      </c>
      <c r="Z57" s="96">
        <v>2643.4645053761878</v>
      </c>
      <c r="AA57" s="96">
        <v>2398.0254717821363</v>
      </c>
      <c r="AB57" s="96">
        <v>2299.1525013244382</v>
      </c>
      <c r="AC57" s="96">
        <v>2548.2187162920982</v>
      </c>
      <c r="AD57" s="96">
        <v>2616.2247083259176</v>
      </c>
      <c r="AE57" s="96">
        <v>2407.4586273031337</v>
      </c>
      <c r="AF57" s="96">
        <v>2316.7946336917303</v>
      </c>
      <c r="AG57" s="96">
        <v>2569.3071903065174</v>
      </c>
      <c r="AH57" s="96">
        <v>2661.1187660276537</v>
      </c>
      <c r="AI57" s="96">
        <v>2471.9697198723607</v>
      </c>
      <c r="AJ57" s="96">
        <v>2271.120265930088</v>
      </c>
      <c r="AK57" s="96">
        <v>2507.423866272426</v>
      </c>
      <c r="AL57" s="96">
        <v>2581.8397357080798</v>
      </c>
      <c r="AM57" s="96">
        <v>2396.6246148277237</v>
      </c>
      <c r="AN57" s="96">
        <v>2232.7247805670822</v>
      </c>
      <c r="AO57" s="96">
        <v>2485.2599073649872</v>
      </c>
      <c r="AP57" s="96">
        <v>2539.3765577181953</v>
      </c>
      <c r="AQ57" s="96">
        <v>2344.42559463414</v>
      </c>
      <c r="AR57" s="96">
        <v>2114.4378535780397</v>
      </c>
      <c r="AS57" s="96">
        <v>2373.6464513582082</v>
      </c>
      <c r="AT57" s="96">
        <v>2475.3420982854923</v>
      </c>
      <c r="AU57" s="96">
        <v>2266.5879206190598</v>
      </c>
      <c r="AV57" s="96">
        <v>2045.1901250725964</v>
      </c>
      <c r="AW57" s="96">
        <v>2301.2385628707812</v>
      </c>
      <c r="AX57" s="96">
        <v>2397.2791540770959</v>
      </c>
      <c r="AY57" s="96">
        <v>2196.1986050902901</v>
      </c>
      <c r="AZ57" s="96">
        <v>2009.4789216480215</v>
      </c>
      <c r="BA57" s="96">
        <v>2037.3824826602402</v>
      </c>
      <c r="BB57" s="96">
        <v>2259.0331399125139</v>
      </c>
      <c r="BC57" s="96">
        <v>2039.0858890375862</v>
      </c>
      <c r="BD57" s="61">
        <v>1879.7464676593975</v>
      </c>
      <c r="BE57" s="61">
        <v>2159.190909174858</v>
      </c>
      <c r="BF57" s="61">
        <v>2277.3162789038297</v>
      </c>
      <c r="BG57" s="61">
        <v>2042.5745304097045</v>
      </c>
      <c r="BH57" s="61">
        <v>1770.3037278088925</v>
      </c>
      <c r="BI57" s="61">
        <v>1880.1674407404448</v>
      </c>
      <c r="BJ57" s="61">
        <v>1950.0675769618385</v>
      </c>
      <c r="BK57" s="61">
        <v>1861.0660726211752</v>
      </c>
      <c r="BL57" s="61">
        <v>1770.7689905402731</v>
      </c>
      <c r="BM57" s="61">
        <v>1899.3398536093778</v>
      </c>
      <c r="BN57" s="61">
        <v>1913.8746463326781</v>
      </c>
      <c r="BO57" s="61">
        <v>1812.2939940594292</v>
      </c>
      <c r="BP57" s="61">
        <v>1953.3838161693136</v>
      </c>
      <c r="BQ57" s="66"/>
      <c r="BR57" s="187">
        <f t="shared" si="10"/>
        <v>19.172412868932952</v>
      </c>
      <c r="BS57" s="187">
        <f t="shared" si="11"/>
        <v>-36.192930629160401</v>
      </c>
      <c r="BT57" s="187">
        <f t="shared" si="12"/>
        <v>-48.772078561745957</v>
      </c>
      <c r="BU57" s="262">
        <f t="shared" si="13"/>
        <v>182.61482562904052</v>
      </c>
      <c r="BV57" s="66"/>
      <c r="BW57" s="188">
        <f t="shared" si="14"/>
        <v>1.0197183747306304E-2</v>
      </c>
      <c r="BX57" s="188">
        <f t="shared" si="15"/>
        <v>-1.8559834057416704E-2</v>
      </c>
      <c r="BY57" s="188">
        <f t="shared" si="16"/>
        <v>-2.6206527150889412E-2</v>
      </c>
      <c r="BZ57" s="188">
        <f t="shared" si="17"/>
        <v>0.1031274133467424</v>
      </c>
    </row>
    <row r="58" spans="2:78" s="3" customFormat="1" x14ac:dyDescent="0.3">
      <c r="B58" s="198" t="s">
        <v>129</v>
      </c>
      <c r="C58" s="199" t="s">
        <v>30</v>
      </c>
      <c r="D58" s="69">
        <v>17282.709956720872</v>
      </c>
      <c r="E58" s="69">
        <v>16528.719948973048</v>
      </c>
      <c r="F58" s="69">
        <v>16026.597966054936</v>
      </c>
      <c r="G58" s="69">
        <v>17879.363400335838</v>
      </c>
      <c r="H58" s="69">
        <v>16400.888403581055</v>
      </c>
      <c r="I58" s="69">
        <v>15019.04982954066</v>
      </c>
      <c r="J58" s="69">
        <v>14125.661164194773</v>
      </c>
      <c r="K58" s="69">
        <v>16731.841494613655</v>
      </c>
      <c r="L58" s="69">
        <v>18806.547682377546</v>
      </c>
      <c r="M58" s="69">
        <v>16195.941076718564</v>
      </c>
      <c r="N58" s="69">
        <v>15128.082043224445</v>
      </c>
      <c r="O58" s="69">
        <v>18268.945105775801</v>
      </c>
      <c r="P58" s="69">
        <v>17498.609075100503</v>
      </c>
      <c r="Q58" s="69">
        <v>15431.975971105177</v>
      </c>
      <c r="R58" s="69">
        <v>14482.80377534232</v>
      </c>
      <c r="S58" s="69">
        <v>15624.926801612468</v>
      </c>
      <c r="T58" s="69">
        <v>16083.966260687341</v>
      </c>
      <c r="U58" s="69">
        <v>14335.09304071073</v>
      </c>
      <c r="V58" s="69">
        <v>13578.467658633574</v>
      </c>
      <c r="W58" s="69">
        <v>15487.085638046596</v>
      </c>
      <c r="X58" s="69">
        <v>15707.713909528136</v>
      </c>
      <c r="Y58" s="69">
        <v>14296.86596212053</v>
      </c>
      <c r="Z58" s="69">
        <v>13593.312621322964</v>
      </c>
      <c r="AA58" s="69">
        <v>14478.219261152266</v>
      </c>
      <c r="AB58" s="69">
        <v>14478.694687314381</v>
      </c>
      <c r="AC58" s="69">
        <v>13926.769751600794</v>
      </c>
      <c r="AD58" s="69">
        <v>13579.845488887788</v>
      </c>
      <c r="AE58" s="69">
        <v>14578.645189288742</v>
      </c>
      <c r="AF58" s="69">
        <v>14958.937057469184</v>
      </c>
      <c r="AG58" s="69">
        <v>14194.020061445437</v>
      </c>
      <c r="AH58" s="69">
        <v>13467.501345951514</v>
      </c>
      <c r="AI58" s="69">
        <v>14466.257806673651</v>
      </c>
      <c r="AJ58" s="69">
        <v>15112.580066820337</v>
      </c>
      <c r="AK58" s="69">
        <v>13993.509329439219</v>
      </c>
      <c r="AL58" s="69">
        <v>13858.891602941319</v>
      </c>
      <c r="AM58" s="69">
        <v>15059.966487606725</v>
      </c>
      <c r="AN58" s="69">
        <v>14406.137369424756</v>
      </c>
      <c r="AO58" s="69">
        <v>13895.493706026396</v>
      </c>
      <c r="AP58" s="69">
        <v>13685.634254046634</v>
      </c>
      <c r="AQ58" s="69">
        <v>14520.750228194076</v>
      </c>
      <c r="AR58" s="69">
        <v>14334.827672809848</v>
      </c>
      <c r="AS58" s="69">
        <v>13654.804822182052</v>
      </c>
      <c r="AT58" s="69">
        <v>13387.351646148374</v>
      </c>
      <c r="AU58" s="69">
        <v>14258.166410477737</v>
      </c>
      <c r="AV58" s="69">
        <v>13999.655479562076</v>
      </c>
      <c r="AW58" s="69">
        <v>13310.590437502298</v>
      </c>
      <c r="AX58" s="69">
        <v>13350.642686228968</v>
      </c>
      <c r="AY58" s="69">
        <v>13522.700592284156</v>
      </c>
      <c r="AZ58" s="69">
        <v>13241.816032683941</v>
      </c>
      <c r="BA58" s="69">
        <v>11584.157087387559</v>
      </c>
      <c r="BB58" s="69">
        <v>11594.28459793109</v>
      </c>
      <c r="BC58" s="69">
        <v>12192.832615457168</v>
      </c>
      <c r="BD58" s="69">
        <v>12491.650694658638</v>
      </c>
      <c r="BE58" s="69">
        <v>12748.830527031409</v>
      </c>
      <c r="BF58" s="69">
        <v>12320.69458651843</v>
      </c>
      <c r="BG58" s="69">
        <v>13217.161772204445</v>
      </c>
      <c r="BH58" s="69">
        <v>12511.534077125991</v>
      </c>
      <c r="BI58" s="69">
        <v>11704.584417474616</v>
      </c>
      <c r="BJ58" s="69">
        <v>11943.268925278595</v>
      </c>
      <c r="BK58" s="69">
        <v>12930.63706530944</v>
      </c>
      <c r="BL58" s="69">
        <v>12047.477312434197</v>
      </c>
      <c r="BM58" s="69">
        <v>11756.937924226451</v>
      </c>
      <c r="BN58" s="69">
        <v>11535.650606554402</v>
      </c>
      <c r="BO58" s="69">
        <v>12260.562730047584</v>
      </c>
      <c r="BP58" s="69">
        <v>12853.284698990785</v>
      </c>
      <c r="BQ58" s="65"/>
      <c r="BR58" s="353">
        <f t="shared" si="10"/>
        <v>52.353506751835084</v>
      </c>
      <c r="BS58" s="353">
        <f t="shared" si="11"/>
        <v>-407.61831872419316</v>
      </c>
      <c r="BT58" s="353">
        <f t="shared" si="12"/>
        <v>-670.07433526185559</v>
      </c>
      <c r="BU58" s="211">
        <f t="shared" si="13"/>
        <v>805.80738655658752</v>
      </c>
      <c r="BV58" s="65"/>
      <c r="BW58" s="321">
        <f t="shared" si="14"/>
        <v>4.4729060754752446E-3</v>
      </c>
      <c r="BX58" s="321">
        <f t="shared" si="15"/>
        <v>-3.4129543701510917E-2</v>
      </c>
      <c r="BY58" s="321">
        <f t="shared" si="16"/>
        <v>-5.1820674563633359E-2</v>
      </c>
      <c r="BZ58" s="321">
        <f t="shared" si="17"/>
        <v>6.6885984979188462E-2</v>
      </c>
    </row>
    <row r="59" spans="2:78" ht="14.5" x14ac:dyDescent="0.35">
      <c r="B59" s="78"/>
      <c r="C59" s="78"/>
      <c r="D59" s="318"/>
      <c r="E59" s="318"/>
      <c r="F59" s="318"/>
      <c r="G59" s="318"/>
      <c r="H59" s="318"/>
      <c r="I59" s="318"/>
      <c r="J59" s="318"/>
      <c r="K59" s="318"/>
      <c r="L59" s="318"/>
      <c r="M59" s="318"/>
      <c r="N59" s="318"/>
      <c r="O59" s="318"/>
      <c r="P59" s="318"/>
      <c r="Q59" s="318"/>
      <c r="R59" s="318"/>
      <c r="S59" s="318"/>
      <c r="T59" s="318"/>
      <c r="U59" s="318"/>
      <c r="V59" s="318"/>
      <c r="W59" s="318"/>
      <c r="X59" s="318"/>
      <c r="Y59" s="318"/>
      <c r="Z59" s="318"/>
      <c r="AA59" s="318"/>
      <c r="AB59" s="318"/>
      <c r="AC59" s="318"/>
      <c r="AD59" s="318"/>
      <c r="AE59" s="318"/>
      <c r="AF59" s="318"/>
      <c r="AG59" s="318"/>
      <c r="AH59" s="318"/>
      <c r="AI59" s="318"/>
      <c r="AJ59" s="318"/>
      <c r="AK59" s="318"/>
      <c r="AL59" s="318"/>
      <c r="AM59" s="318"/>
      <c r="AN59" s="318"/>
      <c r="AO59" s="318"/>
      <c r="AP59" s="318"/>
      <c r="AQ59" s="318"/>
      <c r="AR59" s="318"/>
      <c r="AS59" s="318"/>
      <c r="AT59" s="318"/>
      <c r="AU59" s="318"/>
      <c r="AV59" s="318"/>
      <c r="AW59" s="318"/>
      <c r="AX59" s="318"/>
      <c r="AY59" s="318"/>
      <c r="AZ59" s="318"/>
      <c r="BA59" s="318"/>
      <c r="BB59" s="318"/>
      <c r="BC59" s="318"/>
      <c r="BD59" s="318"/>
      <c r="BE59" s="318"/>
      <c r="BF59" s="318"/>
      <c r="BG59" s="318"/>
      <c r="BH59" s="318"/>
      <c r="BI59" s="318"/>
      <c r="BJ59" s="318"/>
      <c r="BK59" s="318"/>
      <c r="BL59" s="318"/>
      <c r="BM59" s="318"/>
      <c r="BN59" s="318"/>
      <c r="BO59" s="318"/>
      <c r="BP59" s="318"/>
      <c r="BQ59" s="65"/>
      <c r="BR59" s="65"/>
      <c r="BS59" s="65"/>
      <c r="BT59" s="65"/>
      <c r="BU59" s="65"/>
      <c r="BV59" s="65"/>
      <c r="BW59" s="235"/>
      <c r="BX59" s="286"/>
    </row>
    <row r="60" spans="2:78" s="73" customFormat="1" ht="14.5" x14ac:dyDescent="0.35">
      <c r="B60" s="251"/>
      <c r="C60" s="70"/>
      <c r="D60" s="240"/>
      <c r="E60" s="240"/>
      <c r="F60" s="240"/>
      <c r="G60" s="240"/>
      <c r="H60" s="240"/>
      <c r="I60" s="240"/>
      <c r="J60" s="240"/>
      <c r="K60" s="240"/>
      <c r="L60" s="240"/>
      <c r="M60" s="240"/>
      <c r="N60" s="240"/>
      <c r="O60" s="240"/>
      <c r="P60" s="240"/>
      <c r="Q60" s="240"/>
      <c r="R60" s="240"/>
      <c r="S60" s="240"/>
      <c r="T60" s="240"/>
      <c r="U60" s="240"/>
      <c r="V60" s="240"/>
      <c r="W60" s="240"/>
      <c r="X60" s="240"/>
      <c r="Y60" s="240"/>
      <c r="Z60" s="240"/>
      <c r="AA60" s="240"/>
      <c r="AB60" s="240"/>
      <c r="AC60" s="240"/>
      <c r="AD60" s="240"/>
      <c r="AE60" s="240"/>
      <c r="AF60" s="240"/>
      <c r="AG60" s="240"/>
      <c r="AH60" s="240"/>
      <c r="AI60" s="240"/>
      <c r="AJ60" s="240"/>
      <c r="AK60" s="240"/>
      <c r="AL60" s="240"/>
      <c r="AM60" s="240"/>
      <c r="AN60" s="240"/>
      <c r="AO60" s="240"/>
      <c r="AP60" s="240"/>
      <c r="AQ60" s="240"/>
      <c r="AR60" s="240"/>
      <c r="AS60" s="240"/>
      <c r="AT60" s="240"/>
      <c r="AU60" s="240"/>
      <c r="AV60" s="240"/>
      <c r="AW60" s="240"/>
      <c r="AX60" s="240"/>
      <c r="AY60" s="240"/>
      <c r="AZ60" s="240"/>
      <c r="BA60" s="240"/>
      <c r="BB60" s="240"/>
      <c r="BC60" s="240"/>
      <c r="BD60" s="240"/>
      <c r="BE60" s="240"/>
      <c r="BF60" s="240"/>
      <c r="BG60" s="240"/>
      <c r="BH60" s="240"/>
      <c r="BI60" s="240"/>
      <c r="BJ60" s="240"/>
      <c r="BK60" s="240"/>
      <c r="BL60" s="240"/>
      <c r="BM60" s="65"/>
      <c r="BN60" s="65"/>
      <c r="BO60" s="65"/>
      <c r="BP60" s="65"/>
      <c r="BQ60" s="65"/>
      <c r="BR60" s="65"/>
      <c r="BS60" s="65"/>
      <c r="BT60" s="65"/>
      <c r="BU60" s="65"/>
      <c r="BV60" s="65"/>
      <c r="BW60" s="65"/>
      <c r="BX60" s="65"/>
    </row>
    <row r="61" spans="2:78" s="65" customFormat="1" ht="14.5" x14ac:dyDescent="0.35">
      <c r="B61" s="251"/>
      <c r="C61" s="70"/>
      <c r="D61" s="184"/>
      <c r="E61" s="184"/>
      <c r="F61" s="184"/>
      <c r="G61" s="184"/>
      <c r="H61" s="113"/>
      <c r="I61" s="113"/>
      <c r="J61" s="113"/>
      <c r="K61" s="113"/>
      <c r="L61" s="113"/>
      <c r="M61" s="113"/>
      <c r="N61" s="113"/>
      <c r="O61" s="113"/>
      <c r="P61" s="113"/>
      <c r="Q61" s="113"/>
      <c r="R61" s="113"/>
      <c r="S61" s="113"/>
      <c r="T61" s="113"/>
      <c r="U61" s="113"/>
      <c r="V61" s="113"/>
      <c r="W61" s="113"/>
      <c r="X61" s="113"/>
      <c r="Y61" s="113"/>
      <c r="Z61" s="113"/>
      <c r="AA61" s="113"/>
      <c r="AB61" s="113"/>
      <c r="AC61" s="113"/>
      <c r="AD61" s="113"/>
      <c r="AE61" s="113"/>
      <c r="AF61" s="113"/>
      <c r="AG61" s="113"/>
      <c r="AH61" s="113"/>
      <c r="AI61" s="113"/>
      <c r="AJ61" s="113"/>
      <c r="AK61" s="113"/>
      <c r="AL61" s="113"/>
      <c r="AM61" s="113"/>
      <c r="AN61" s="113"/>
      <c r="AO61" s="113"/>
      <c r="AP61" s="113"/>
      <c r="AQ61" s="113"/>
      <c r="AR61" s="113"/>
      <c r="AS61" s="113"/>
      <c r="AT61" s="113"/>
      <c r="AU61" s="113"/>
      <c r="AV61" s="113"/>
      <c r="AW61" s="113"/>
      <c r="AX61" s="113"/>
      <c r="AY61" s="113"/>
      <c r="AZ61" s="113"/>
      <c r="BA61" s="113"/>
      <c r="BB61" s="113"/>
      <c r="BC61" s="113"/>
      <c r="BD61" s="113"/>
      <c r="BE61" s="113"/>
      <c r="BF61" s="113"/>
      <c r="BG61" s="74"/>
      <c r="BH61" s="113"/>
      <c r="BI61" s="113"/>
      <c r="BJ61" s="113"/>
      <c r="BK61" s="113"/>
      <c r="BL61" s="113"/>
    </row>
    <row r="62" spans="2:78" s="65" customFormat="1" ht="14.5" x14ac:dyDescent="0.35">
      <c r="B62" s="251"/>
      <c r="C62" s="70"/>
      <c r="D62" s="184"/>
      <c r="E62" s="184"/>
      <c r="G62" s="184"/>
      <c r="H62" s="184"/>
      <c r="I62" s="184"/>
      <c r="J62" s="184"/>
      <c r="K62" s="184"/>
      <c r="L62" s="184"/>
      <c r="M62" s="184"/>
      <c r="N62" s="184"/>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184"/>
      <c r="AR62" s="184"/>
      <c r="AS62" s="184"/>
      <c r="AT62" s="184"/>
      <c r="AU62" s="184"/>
      <c r="AV62" s="184"/>
      <c r="AW62" s="184"/>
      <c r="AX62" s="184"/>
      <c r="AY62" s="184"/>
      <c r="AZ62" s="184"/>
      <c r="BA62" s="184"/>
      <c r="BB62" s="184"/>
      <c r="BC62" s="184"/>
      <c r="BG62" s="74"/>
      <c r="BH62" s="172"/>
      <c r="BI62" s="172"/>
      <c r="BJ62" s="172"/>
    </row>
    <row r="63" spans="2:78" s="65" customFormat="1" ht="14.5" x14ac:dyDescent="0.35">
      <c r="B63" s="70"/>
      <c r="C63" s="70"/>
      <c r="D63" s="184"/>
      <c r="E63" s="184"/>
      <c r="G63" s="184"/>
      <c r="H63" s="184"/>
      <c r="I63" s="184"/>
      <c r="J63" s="184"/>
      <c r="K63" s="184"/>
      <c r="L63" s="184"/>
      <c r="M63" s="184"/>
      <c r="N63" s="184"/>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184"/>
      <c r="AR63" s="184"/>
      <c r="AS63" s="184"/>
      <c r="AT63" s="184"/>
      <c r="AU63" s="184"/>
      <c r="AV63" s="184"/>
      <c r="AW63" s="184"/>
      <c r="AX63" s="184"/>
      <c r="AY63" s="184"/>
      <c r="AZ63" s="184"/>
      <c r="BA63" s="184"/>
      <c r="BB63" s="184"/>
      <c r="BC63" s="184"/>
      <c r="BG63" s="74"/>
      <c r="BH63" s="172"/>
      <c r="BI63" s="172"/>
      <c r="BJ63" s="172"/>
    </row>
    <row r="64" spans="2:78" s="65" customFormat="1" ht="14.5" x14ac:dyDescent="0.35">
      <c r="B64" s="70"/>
      <c r="C64" s="70"/>
      <c r="D64" s="184"/>
      <c r="E64" s="184"/>
      <c r="G64" s="184"/>
      <c r="H64" s="184"/>
      <c r="I64" s="184"/>
      <c r="J64" s="184"/>
      <c r="K64" s="184"/>
      <c r="L64" s="184"/>
      <c r="M64" s="184"/>
      <c r="N64" s="184"/>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184"/>
      <c r="AR64" s="184"/>
      <c r="AS64" s="184"/>
      <c r="AT64" s="184"/>
      <c r="AU64" s="184"/>
      <c r="AV64" s="184"/>
      <c r="AW64" s="184"/>
      <c r="AX64" s="184"/>
      <c r="AY64" s="184"/>
      <c r="AZ64" s="184"/>
      <c r="BA64" s="184"/>
      <c r="BB64" s="184"/>
      <c r="BC64" s="184"/>
      <c r="BG64" s="74"/>
      <c r="BH64" s="172"/>
      <c r="BI64" s="172"/>
      <c r="BJ64" s="172"/>
    </row>
    <row r="65" spans="2:74" s="65" customFormat="1" ht="14.5" x14ac:dyDescent="0.35">
      <c r="B65" s="70"/>
      <c r="C65" s="70"/>
      <c r="D65" s="184"/>
      <c r="E65" s="184"/>
      <c r="G65" s="184"/>
      <c r="H65" s="184"/>
      <c r="I65" s="184"/>
      <c r="J65" s="184"/>
      <c r="K65" s="184"/>
      <c r="L65" s="184"/>
      <c r="M65" s="184"/>
      <c r="N65" s="184"/>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184"/>
      <c r="AR65" s="184"/>
      <c r="AS65" s="184"/>
      <c r="AT65" s="184"/>
      <c r="AU65" s="184"/>
      <c r="AV65" s="184"/>
      <c r="AW65" s="184"/>
      <c r="AX65" s="184"/>
      <c r="AY65" s="184"/>
      <c r="AZ65" s="184"/>
      <c r="BA65" s="184"/>
      <c r="BB65" s="184"/>
      <c r="BC65" s="184"/>
      <c r="BG65" s="74"/>
      <c r="BH65" s="172"/>
      <c r="BI65" s="172"/>
      <c r="BJ65" s="172"/>
    </row>
    <row r="66" spans="2:74" s="65" customFormat="1" ht="14.5" x14ac:dyDescent="0.35">
      <c r="B66" s="70"/>
      <c r="C66" s="70"/>
      <c r="D66" s="184"/>
      <c r="E66" s="184"/>
      <c r="G66" s="184"/>
      <c r="H66" s="184"/>
      <c r="I66" s="184"/>
      <c r="J66" s="184"/>
      <c r="K66" s="184"/>
      <c r="L66" s="184"/>
      <c r="M66" s="184"/>
      <c r="N66" s="184"/>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184"/>
      <c r="AR66" s="184"/>
      <c r="AS66" s="184"/>
      <c r="AT66" s="184"/>
      <c r="AU66" s="184"/>
      <c r="AV66" s="184"/>
      <c r="AW66" s="184"/>
      <c r="AX66" s="184"/>
      <c r="AY66" s="184"/>
      <c r="AZ66" s="184"/>
      <c r="BA66" s="184"/>
      <c r="BB66" s="184"/>
      <c r="BC66" s="184"/>
      <c r="BG66" s="74"/>
      <c r="BH66" s="172"/>
      <c r="BI66" s="172"/>
      <c r="BJ66" s="172"/>
    </row>
    <row r="67" spans="2:74" s="65" customFormat="1" x14ac:dyDescent="0.3">
      <c r="B67" s="111"/>
      <c r="C67" s="111"/>
      <c r="D67" s="98"/>
      <c r="E67" s="98"/>
      <c r="G67" s="98"/>
      <c r="H67" s="98"/>
      <c r="I67" s="98"/>
      <c r="J67" s="98"/>
      <c r="K67" s="98"/>
      <c r="L67" s="98"/>
      <c r="M67" s="98"/>
      <c r="N67" s="98"/>
      <c r="O67" s="98"/>
      <c r="P67" s="98"/>
      <c r="Q67" s="98"/>
      <c r="R67" s="98"/>
      <c r="S67" s="98"/>
      <c r="T67" s="98"/>
      <c r="U67" s="98"/>
      <c r="V67" s="98"/>
      <c r="W67" s="98"/>
      <c r="X67" s="98"/>
      <c r="Y67" s="98"/>
      <c r="Z67" s="98"/>
      <c r="AA67" s="98"/>
      <c r="AB67" s="98"/>
      <c r="AC67" s="98"/>
      <c r="AF67" s="155"/>
      <c r="AG67" s="154"/>
      <c r="AH67" s="154"/>
      <c r="AI67" s="154"/>
      <c r="AJ67" s="154"/>
      <c r="AK67" s="154"/>
      <c r="AL67" s="154"/>
      <c r="AM67" s="154"/>
      <c r="AN67" s="154"/>
      <c r="AO67" s="154"/>
      <c r="AP67" s="154"/>
      <c r="AQ67" s="154"/>
      <c r="BG67" s="74"/>
      <c r="BH67" s="172"/>
      <c r="BI67" s="172"/>
      <c r="BJ67" s="172"/>
    </row>
    <row r="68" spans="2:74" s="65" customFormat="1" x14ac:dyDescent="0.3">
      <c r="B68" s="78"/>
      <c r="C68" s="78"/>
      <c r="D68" s="98"/>
      <c r="E68" s="98"/>
      <c r="G68" s="98"/>
      <c r="H68" s="98"/>
      <c r="I68" s="98"/>
      <c r="J68" s="98"/>
      <c r="K68" s="98"/>
      <c r="L68" s="98"/>
      <c r="M68" s="98"/>
      <c r="N68" s="98"/>
      <c r="O68" s="98"/>
      <c r="P68" s="98"/>
      <c r="Q68" s="98"/>
      <c r="R68" s="98"/>
      <c r="S68" s="98"/>
      <c r="T68" s="98"/>
      <c r="U68" s="98"/>
      <c r="V68" s="98"/>
      <c r="W68" s="98"/>
      <c r="X68" s="98"/>
      <c r="Y68" s="98"/>
      <c r="Z68" s="98"/>
      <c r="AA68" s="98"/>
      <c r="AB68" s="98"/>
      <c r="AC68" s="98"/>
      <c r="AF68" s="155"/>
      <c r="AG68" s="154"/>
      <c r="AH68" s="154"/>
      <c r="AI68" s="154"/>
      <c r="AJ68" s="154"/>
      <c r="AK68" s="154"/>
      <c r="AL68" s="154"/>
      <c r="AM68" s="154"/>
      <c r="AN68" s="154"/>
      <c r="AO68" s="154"/>
      <c r="AP68" s="154"/>
      <c r="AQ68" s="154"/>
      <c r="BG68" s="74"/>
      <c r="BH68" s="172"/>
      <c r="BI68" s="172"/>
      <c r="BJ68" s="172"/>
    </row>
    <row r="69" spans="2:74" s="65" customFormat="1" x14ac:dyDescent="0.3">
      <c r="D69" s="98"/>
      <c r="E69" s="98"/>
      <c r="G69" s="98"/>
      <c r="H69" s="98"/>
      <c r="I69" s="98"/>
      <c r="J69" s="98"/>
      <c r="K69" s="98"/>
      <c r="L69" s="98"/>
      <c r="M69" s="98"/>
      <c r="N69" s="98"/>
      <c r="O69" s="98"/>
      <c r="P69" s="98"/>
      <c r="Q69" s="98"/>
      <c r="R69" s="98"/>
      <c r="S69" s="98"/>
      <c r="T69" s="98"/>
      <c r="U69" s="98"/>
      <c r="V69" s="98"/>
      <c r="W69" s="98"/>
      <c r="X69" s="98"/>
      <c r="Y69" s="98"/>
      <c r="Z69" s="98"/>
      <c r="AA69" s="98"/>
      <c r="AB69" s="98"/>
      <c r="AC69" s="98"/>
      <c r="AF69" s="155"/>
      <c r="AG69" s="154"/>
      <c r="AH69" s="154"/>
      <c r="AI69" s="154"/>
      <c r="AJ69" s="154"/>
      <c r="AK69" s="154"/>
      <c r="AL69" s="154"/>
      <c r="AM69" s="154"/>
      <c r="AN69" s="154"/>
      <c r="AO69" s="154"/>
      <c r="AP69" s="154"/>
      <c r="AQ69" s="154"/>
      <c r="BG69" s="74"/>
      <c r="BH69" s="172"/>
      <c r="BI69" s="172"/>
      <c r="BJ69" s="172"/>
    </row>
    <row r="70" spans="2:74" s="65" customFormat="1" x14ac:dyDescent="0.3">
      <c r="B70" s="76" t="s">
        <v>117</v>
      </c>
      <c r="C70" s="76" t="s">
        <v>119</v>
      </c>
      <c r="D70" s="98"/>
      <c r="E70" s="98"/>
      <c r="G70" s="98"/>
      <c r="H70" s="98"/>
      <c r="I70" s="98"/>
      <c r="J70" s="98"/>
      <c r="K70" s="98"/>
      <c r="L70" s="98"/>
      <c r="M70" s="98"/>
      <c r="N70" s="98"/>
      <c r="O70" s="98"/>
      <c r="P70" s="98"/>
      <c r="Q70" s="98"/>
      <c r="R70" s="98"/>
      <c r="S70" s="98"/>
      <c r="T70" s="98"/>
      <c r="U70" s="98"/>
      <c r="V70" s="98"/>
      <c r="W70" s="98"/>
      <c r="X70" s="98"/>
      <c r="Y70" s="98"/>
      <c r="Z70" s="98"/>
      <c r="AA70" s="98"/>
      <c r="AB70" s="98"/>
      <c r="AC70" s="98"/>
      <c r="BG70" s="74"/>
      <c r="BH70" s="172"/>
      <c r="BI70" s="172"/>
      <c r="BJ70" s="172"/>
    </row>
    <row r="71" spans="2:74" s="65" customFormat="1" x14ac:dyDescent="0.3">
      <c r="B71" s="194">
        <v>45533</v>
      </c>
      <c r="C71" s="194">
        <v>45533</v>
      </c>
    </row>
    <row r="72" spans="2:74" s="65" customFormat="1" x14ac:dyDescent="0.3">
      <c r="B72" s="78"/>
      <c r="C72" s="78"/>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row>
    <row r="73" spans="2:74" s="65" customFormat="1" x14ac:dyDescent="0.3">
      <c r="B73" s="76" t="s">
        <v>118</v>
      </c>
      <c r="C73" s="76" t="s">
        <v>120</v>
      </c>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c r="BR73" s="56"/>
      <c r="BS73" s="56"/>
      <c r="BT73" s="56"/>
      <c r="BU73" s="56"/>
      <c r="BV73" s="56"/>
    </row>
    <row r="74" spans="2:74" x14ac:dyDescent="0.3">
      <c r="B74" s="78" t="s">
        <v>183</v>
      </c>
      <c r="C74" s="78" t="s">
        <v>182</v>
      </c>
      <c r="D74" s="99"/>
      <c r="E74" s="99"/>
      <c r="F74" s="99"/>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row>
    <row r="75" spans="2:74" x14ac:dyDescent="0.3">
      <c r="B75" s="55"/>
      <c r="C75" s="78"/>
      <c r="D75" s="99"/>
      <c r="E75" s="99"/>
      <c r="F75" s="99"/>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row>
    <row r="76" spans="2:74" x14ac:dyDescent="0.3">
      <c r="B76" s="76" t="s">
        <v>34</v>
      </c>
      <c r="C76" s="76" t="s">
        <v>33</v>
      </c>
      <c r="D76" s="99"/>
      <c r="E76" s="99"/>
      <c r="F76" s="99"/>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row>
    <row r="77" spans="2:74" x14ac:dyDescent="0.3">
      <c r="B77" s="79" t="s">
        <v>426</v>
      </c>
      <c r="C77" s="79" t="s">
        <v>423</v>
      </c>
      <c r="D77" s="99"/>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row>
    <row r="78" spans="2:74" x14ac:dyDescent="0.3">
      <c r="B78" s="79" t="s">
        <v>427</v>
      </c>
      <c r="C78" s="79" t="s">
        <v>425</v>
      </c>
    </row>
    <row r="79" spans="2:74" x14ac:dyDescent="0.3">
      <c r="B79" s="79" t="s">
        <v>424</v>
      </c>
      <c r="C79" s="79" t="s">
        <v>424</v>
      </c>
    </row>
    <row r="86" spans="3:4" x14ac:dyDescent="0.3">
      <c r="C86" s="73"/>
    </row>
    <row r="87" spans="3:4" x14ac:dyDescent="0.3">
      <c r="C87" s="73"/>
    </row>
    <row r="88" spans="3:4" x14ac:dyDescent="0.3">
      <c r="C88" s="73"/>
      <c r="D88" s="186"/>
    </row>
    <row r="89" spans="3:4" x14ac:dyDescent="0.3">
      <c r="C89" s="73"/>
      <c r="D89" s="186"/>
    </row>
    <row r="90" spans="3:4" x14ac:dyDescent="0.3">
      <c r="C90" s="73"/>
      <c r="D90" s="186"/>
    </row>
    <row r="91" spans="3:4" x14ac:dyDescent="0.3">
      <c r="C91" s="73"/>
      <c r="D91" s="186"/>
    </row>
    <row r="92" spans="3:4" x14ac:dyDescent="0.3">
      <c r="C92" s="73"/>
      <c r="D92" s="186"/>
    </row>
    <row r="93" spans="3:4" x14ac:dyDescent="0.3">
      <c r="C93" s="73"/>
      <c r="D93" s="186"/>
    </row>
    <row r="94" spans="3:4" x14ac:dyDescent="0.3">
      <c r="C94" s="73"/>
      <c r="D94" s="186"/>
    </row>
    <row r="95" spans="3:4" x14ac:dyDescent="0.3">
      <c r="C95" s="73"/>
      <c r="D95" s="186"/>
    </row>
    <row r="96" spans="3:4" x14ac:dyDescent="0.3">
      <c r="C96" s="73"/>
      <c r="D96" s="186"/>
    </row>
    <row r="97" spans="3:4" x14ac:dyDescent="0.3">
      <c r="C97" s="73"/>
      <c r="D97" s="186"/>
    </row>
    <row r="98" spans="3:4" x14ac:dyDescent="0.3">
      <c r="C98" s="73"/>
      <c r="D98" s="186"/>
    </row>
    <row r="99" spans="3:4" x14ac:dyDescent="0.3">
      <c r="C99" s="73"/>
      <c r="D99" s="186"/>
    </row>
    <row r="100" spans="3:4" x14ac:dyDescent="0.3">
      <c r="C100" s="73"/>
      <c r="D100" s="186"/>
    </row>
    <row r="101" spans="3:4" x14ac:dyDescent="0.3">
      <c r="C101" s="73"/>
      <c r="D101" s="186"/>
    </row>
    <row r="102" spans="3:4" x14ac:dyDescent="0.3">
      <c r="C102" s="73"/>
      <c r="D102" s="186"/>
    </row>
    <row r="103" spans="3:4" x14ac:dyDescent="0.3">
      <c r="C103" s="73"/>
      <c r="D103" s="186"/>
    </row>
    <row r="104" spans="3:4" x14ac:dyDescent="0.3">
      <c r="C104" s="73"/>
      <c r="D104" s="186"/>
    </row>
    <row r="105" spans="3:4" x14ac:dyDescent="0.3">
      <c r="C105" s="73"/>
      <c r="D105" s="186"/>
    </row>
    <row r="106" spans="3:4" x14ac:dyDescent="0.3">
      <c r="C106" s="73"/>
      <c r="D106" s="186"/>
    </row>
    <row r="107" spans="3:4" x14ac:dyDescent="0.3">
      <c r="C107" s="73"/>
      <c r="D107" s="186"/>
    </row>
    <row r="108" spans="3:4" x14ac:dyDescent="0.3">
      <c r="C108" s="73"/>
      <c r="D108" s="186"/>
    </row>
    <row r="109" spans="3:4" x14ac:dyDescent="0.3">
      <c r="C109" s="73"/>
      <c r="D109" s="186"/>
    </row>
    <row r="110" spans="3:4" x14ac:dyDescent="0.3">
      <c r="C110" s="73"/>
      <c r="D110" s="186"/>
    </row>
    <row r="111" spans="3:4" x14ac:dyDescent="0.3">
      <c r="C111" s="65"/>
      <c r="D111" s="186"/>
    </row>
    <row r="112" spans="3:4" x14ac:dyDescent="0.3">
      <c r="C112" s="73"/>
      <c r="D112" s="186"/>
    </row>
    <row r="113" spans="4:4" x14ac:dyDescent="0.3">
      <c r="D113" s="186"/>
    </row>
    <row r="114" spans="4:4" x14ac:dyDescent="0.3">
      <c r="D114" s="186"/>
    </row>
  </sheetData>
  <sortState xmlns:xlrd2="http://schemas.microsoft.com/office/spreadsheetml/2017/richdata2" ref="AK61:AM69">
    <sortCondition ref="AM62:AM70"/>
  </sortState>
  <phoneticPr fontId="50" type="noConversion"/>
  <hyperlinks>
    <hyperlink ref="B1" location="'Innehåll - Contents'!A1" display="Tillbaka till innehåll - Back to content" xr:uid="{00000000-0004-0000-0100-000000000000}"/>
  </hyperlinks>
  <pageMargins left="0.7" right="0.7" top="0.75" bottom="0.75" header="0.3" footer="0.3"/>
  <pageSetup paperSize="9"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pageSetUpPr fitToPage="1"/>
  </sheetPr>
  <dimension ref="A1:CZ184"/>
  <sheetViews>
    <sheetView zoomScale="62" zoomScaleNormal="50" workbookViewId="0">
      <selection activeCell="J21" sqref="J21"/>
    </sheetView>
  </sheetViews>
  <sheetFormatPr defaultColWidth="9.1796875" defaultRowHeight="13" x14ac:dyDescent="0.3"/>
  <cols>
    <col min="1" max="1" width="18.26953125" style="73" customWidth="1"/>
    <col min="2" max="2" width="44.453125" style="73" customWidth="1"/>
    <col min="3" max="4" width="11.1796875" style="73" customWidth="1"/>
    <col min="5" max="5" width="11.81640625" style="73" customWidth="1"/>
    <col min="6" max="7" width="11.1796875" style="73" customWidth="1"/>
    <col min="8" max="8" width="10.54296875" style="73" customWidth="1"/>
    <col min="9" max="9" width="12.81640625" style="73" customWidth="1"/>
    <col min="10" max="10" width="24.1796875" style="73" customWidth="1"/>
    <col min="11" max="11" width="16.1796875" style="73" customWidth="1"/>
    <col min="12" max="12" width="9.81640625" style="73" customWidth="1"/>
    <col min="13" max="13" width="16" style="73" customWidth="1"/>
    <col min="14" max="14" width="20" style="73" customWidth="1"/>
    <col min="15" max="17" width="10.7265625" style="73" bestFit="1" customWidth="1"/>
    <col min="18" max="22" width="11.7265625" style="73" bestFit="1" customWidth="1"/>
    <col min="23" max="24" width="10.7265625" style="73" bestFit="1" customWidth="1"/>
    <col min="25" max="27" width="11.7265625" style="73" bestFit="1" customWidth="1"/>
    <col min="28" max="28" width="10.7265625" style="73" bestFit="1" customWidth="1"/>
    <col min="29" max="32" width="12" style="73" bestFit="1" customWidth="1"/>
    <col min="33" max="37" width="11" style="73" bestFit="1" customWidth="1"/>
    <col min="38" max="41" width="9.1796875" style="73"/>
    <col min="42" max="42" width="26.81640625" style="73" customWidth="1"/>
    <col min="43" max="43" width="25.54296875" style="73" customWidth="1"/>
    <col min="44" max="44" width="21.7265625" style="73" customWidth="1"/>
    <col min="45" max="45" width="18.1796875" style="73" customWidth="1"/>
    <col min="46" max="46" width="19.7265625" style="73" customWidth="1"/>
    <col min="47" max="47" width="17.81640625" style="73" customWidth="1"/>
    <col min="48" max="48" width="18.81640625" style="73" customWidth="1"/>
    <col min="49" max="16384" width="9.1796875" style="73"/>
  </cols>
  <sheetData>
    <row r="1" spans="1:83" x14ac:dyDescent="0.3">
      <c r="B1" s="23" t="s">
        <v>193</v>
      </c>
      <c r="C1" s="122"/>
    </row>
    <row r="3" spans="1:83" x14ac:dyDescent="0.3">
      <c r="B3" s="87" t="s">
        <v>441</v>
      </c>
      <c r="C3" s="87" t="s">
        <v>443</v>
      </c>
      <c r="D3" s="123"/>
      <c r="E3" s="123"/>
      <c r="F3" s="123"/>
      <c r="G3" s="123"/>
      <c r="H3" s="123"/>
      <c r="I3" s="123"/>
      <c r="J3" s="123"/>
    </row>
    <row r="4" spans="1:83" x14ac:dyDescent="0.3">
      <c r="B4" s="87" t="s">
        <v>442</v>
      </c>
      <c r="C4" s="87" t="s">
        <v>429</v>
      </c>
      <c r="D4" s="123"/>
      <c r="E4" s="123"/>
      <c r="F4" s="123"/>
      <c r="G4" s="123"/>
      <c r="H4" s="123"/>
      <c r="I4" s="123"/>
      <c r="J4" s="123"/>
    </row>
    <row r="5" spans="1:83" ht="58.5" customHeight="1" x14ac:dyDescent="0.3">
      <c r="A5" s="358" t="s">
        <v>205</v>
      </c>
      <c r="B5" s="358" t="s">
        <v>204</v>
      </c>
      <c r="C5" s="360" t="s">
        <v>281</v>
      </c>
      <c r="D5" s="361"/>
      <c r="E5" s="362"/>
      <c r="F5" s="360" t="s">
        <v>440</v>
      </c>
      <c r="G5" s="361"/>
      <c r="H5" s="362"/>
      <c r="I5" s="26"/>
      <c r="J5" s="124" t="s">
        <v>281</v>
      </c>
      <c r="K5" s="124" t="s">
        <v>440</v>
      </c>
      <c r="AG5" s="65"/>
      <c r="AH5" s="65"/>
      <c r="AI5" s="65"/>
      <c r="AJ5" s="65"/>
      <c r="AK5" s="65"/>
      <c r="AL5" s="65"/>
      <c r="AM5" s="65"/>
      <c r="AN5" s="65"/>
      <c r="AO5" s="65"/>
      <c r="AP5" s="65"/>
      <c r="AQ5" s="65"/>
      <c r="AR5" s="65"/>
      <c r="AS5" s="65"/>
      <c r="AT5" s="65"/>
      <c r="AU5" s="65"/>
      <c r="AV5" s="65"/>
      <c r="AW5" s="65"/>
      <c r="AX5" s="65"/>
      <c r="AY5" s="65"/>
      <c r="AZ5" s="65"/>
      <c r="BA5" s="65"/>
      <c r="BB5" s="65"/>
      <c r="BC5" s="65"/>
      <c r="BD5" s="65"/>
      <c r="BE5" s="65"/>
      <c r="BF5" s="65"/>
      <c r="BG5" s="65"/>
      <c r="BH5" s="65"/>
      <c r="BI5" s="65"/>
      <c r="BJ5" s="65"/>
      <c r="BK5" s="65"/>
      <c r="BL5" s="65"/>
      <c r="BM5" s="65"/>
      <c r="BN5" s="65"/>
      <c r="BO5" s="65"/>
      <c r="BP5" s="65"/>
      <c r="BQ5" s="65"/>
      <c r="BR5" s="65"/>
      <c r="BS5" s="65"/>
      <c r="BT5" s="65"/>
      <c r="BU5" s="65"/>
      <c r="BV5" s="65"/>
      <c r="BW5" s="65"/>
      <c r="BX5" s="65"/>
      <c r="BY5" s="65"/>
      <c r="BZ5" s="65"/>
      <c r="CA5" s="65"/>
      <c r="CB5" s="65"/>
      <c r="CC5" s="65"/>
      <c r="CD5" s="65"/>
    </row>
    <row r="6" spans="1:83" ht="64.75" customHeight="1" x14ac:dyDescent="0.3">
      <c r="A6" s="359"/>
      <c r="B6" s="363"/>
      <c r="C6" s="210" t="s">
        <v>401</v>
      </c>
      <c r="D6" s="360" t="s">
        <v>402</v>
      </c>
      <c r="E6" s="362"/>
      <c r="F6" s="210" t="s">
        <v>401</v>
      </c>
      <c r="G6" s="360" t="s">
        <v>402</v>
      </c>
      <c r="H6" s="362"/>
      <c r="I6" s="297"/>
      <c r="J6" s="124" t="s">
        <v>404</v>
      </c>
      <c r="K6" s="124" t="s">
        <v>404</v>
      </c>
      <c r="M6" s="58" t="s">
        <v>307</v>
      </c>
      <c r="N6" s="87" t="s">
        <v>306</v>
      </c>
      <c r="O6" s="87"/>
      <c r="P6" s="87"/>
      <c r="Q6" s="87"/>
      <c r="R6" s="192"/>
      <c r="S6" s="192"/>
      <c r="T6" s="192"/>
      <c r="U6" s="85"/>
      <c r="V6" s="85"/>
      <c r="W6" s="85"/>
      <c r="X6" s="85"/>
      <c r="Y6" s="85"/>
      <c r="Z6" s="85"/>
      <c r="AA6" s="85"/>
      <c r="AB6" s="85"/>
      <c r="AC6" s="85"/>
      <c r="AD6" s="85"/>
      <c r="AE6" s="85"/>
      <c r="AF6" s="85"/>
      <c r="AG6" s="228"/>
      <c r="AH6" s="223"/>
      <c r="AI6" s="223"/>
      <c r="AJ6" s="223"/>
      <c r="AK6" s="223"/>
      <c r="AL6" s="223"/>
      <c r="AM6" s="223"/>
      <c r="AN6" s="223"/>
      <c r="AO6" s="223"/>
      <c r="AP6" s="223"/>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c r="BP6" s="223"/>
      <c r="BQ6" s="223"/>
      <c r="BR6" s="223"/>
      <c r="BS6" s="223"/>
      <c r="BT6" s="223"/>
      <c r="BU6" s="223"/>
      <c r="BV6" s="223"/>
      <c r="BW6" s="223"/>
      <c r="BX6" s="223"/>
      <c r="BY6" s="223"/>
      <c r="BZ6" s="223"/>
      <c r="CA6" s="223"/>
      <c r="CB6" s="223"/>
      <c r="CC6" s="223"/>
      <c r="CD6" s="223"/>
      <c r="CE6" s="223"/>
    </row>
    <row r="7" spans="1:83" x14ac:dyDescent="0.3">
      <c r="A7" s="299" t="s">
        <v>121</v>
      </c>
      <c r="B7" s="293" t="str">
        <f>'[1]1 Utsläpp'!C49</f>
        <v>Jordbruk, skogsbruk och fiske</v>
      </c>
      <c r="C7" s="203">
        <f>'1 Utsläpp'!BP49</f>
        <v>2072.5751292602599</v>
      </c>
      <c r="D7" s="201">
        <f>'1 Utsläpp'!BU49</f>
        <v>94.620876447570026</v>
      </c>
      <c r="E7" s="294">
        <f>'1 Utsläpp'!BZ49</f>
        <v>4.7837747669349416E-2</v>
      </c>
      <c r="F7" s="211">
        <f>'6 Prel. FV'!BP48</f>
        <v>15870</v>
      </c>
      <c r="G7" s="303">
        <f>'6 Prel. FV'!BP48-'6 Prel. FV'!BL48</f>
        <v>-1049</v>
      </c>
      <c r="H7" s="304">
        <f>G7/'6 Prel. FV'!BJ48</f>
        <v>-6.3960083750262076E-2</v>
      </c>
      <c r="I7" s="298">
        <v>2053.9041325766798</v>
      </c>
      <c r="J7" s="126">
        <f>C7/C16</f>
        <v>0.16124867516728969</v>
      </c>
      <c r="K7" s="126">
        <f>F7/F$16</f>
        <v>1.0272682432353707E-2</v>
      </c>
      <c r="M7" s="58" t="s">
        <v>132</v>
      </c>
      <c r="N7" s="87" t="s">
        <v>27</v>
      </c>
      <c r="O7" s="87"/>
      <c r="P7" s="87"/>
      <c r="Q7" s="87"/>
      <c r="AG7" s="228"/>
      <c r="AH7" s="223"/>
      <c r="AI7" s="223"/>
      <c r="AJ7" s="223"/>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3"/>
      <c r="BS7" s="223"/>
      <c r="BT7" s="223"/>
      <c r="BU7" s="223"/>
      <c r="BV7" s="223"/>
      <c r="BW7" s="223"/>
      <c r="BX7" s="223"/>
      <c r="BY7" s="223"/>
      <c r="BZ7" s="223"/>
      <c r="CA7" s="223"/>
      <c r="CB7" s="223"/>
      <c r="CC7" s="223"/>
      <c r="CD7" s="229"/>
      <c r="CE7"/>
    </row>
    <row r="8" spans="1:83" ht="13.5" customHeight="1" x14ac:dyDescent="0.3">
      <c r="A8" s="299" t="s">
        <v>122</v>
      </c>
      <c r="B8" s="293" t="str">
        <f>'[1]1 Utsläpp'!C50</f>
        <v>Utvinning av mineral</v>
      </c>
      <c r="C8" s="203">
        <f>'1 Utsläpp'!BP50</f>
        <v>239.080352612567</v>
      </c>
      <c r="D8" s="201">
        <f>'1 Utsläpp'!BU50</f>
        <v>28.413268922892001</v>
      </c>
      <c r="E8" s="294">
        <f>'1 Utsläpp'!BZ50</f>
        <v>0.13487284498961602</v>
      </c>
      <c r="F8" s="211">
        <f>'6 Prel. FV'!BP49</f>
        <v>6291</v>
      </c>
      <c r="G8" s="303">
        <f>'6 Prel. FV'!BP49-'6 Prel. FV'!BL49</f>
        <v>-3359</v>
      </c>
      <c r="H8" s="304">
        <f>G8/'6 Prel. FV'!BJ49</f>
        <v>-0.33214012158835132</v>
      </c>
      <c r="I8" s="298">
        <v>187.50346527682899</v>
      </c>
      <c r="J8" s="126">
        <f>C8/C$16</f>
        <v>1.8600720221449631E-2</v>
      </c>
      <c r="K8" s="126">
        <f>F8/F$16</f>
        <v>4.0721767600464505E-3</v>
      </c>
      <c r="M8" s="231" t="s">
        <v>205</v>
      </c>
      <c r="N8" s="89" t="s">
        <v>204</v>
      </c>
      <c r="O8" s="89" t="s">
        <v>266</v>
      </c>
      <c r="P8" s="89" t="s">
        <v>267</v>
      </c>
      <c r="Q8" s="89" t="s">
        <v>268</v>
      </c>
      <c r="R8" s="90" t="s">
        <v>270</v>
      </c>
      <c r="S8" s="90" t="s">
        <v>273</v>
      </c>
      <c r="T8" s="90" t="s">
        <v>275</v>
      </c>
      <c r="U8" s="90" t="s">
        <v>276</v>
      </c>
      <c r="V8" s="90" t="s">
        <v>278</v>
      </c>
      <c r="W8" s="90" t="s">
        <v>279</v>
      </c>
      <c r="X8" s="90" t="s">
        <v>280</v>
      </c>
      <c r="Y8" s="90" t="s">
        <v>282</v>
      </c>
      <c r="Z8" s="112" t="s">
        <v>284</v>
      </c>
      <c r="AA8" s="90" t="s">
        <v>285</v>
      </c>
      <c r="AB8" s="90" t="s">
        <v>286</v>
      </c>
      <c r="AC8" s="90" t="s">
        <v>288</v>
      </c>
      <c r="AD8" s="90" t="s">
        <v>305</v>
      </c>
      <c r="AE8" s="90" t="s">
        <v>308</v>
      </c>
      <c r="AF8" s="208" t="s">
        <v>396</v>
      </c>
      <c r="AG8" s="90" t="s">
        <v>397</v>
      </c>
      <c r="AH8" s="90" t="s">
        <v>400</v>
      </c>
      <c r="AI8" s="90" t="s">
        <v>401</v>
      </c>
      <c r="AJ8" s="223"/>
      <c r="AK8" s="223"/>
      <c r="AL8" s="223"/>
      <c r="AM8" s="223"/>
      <c r="AN8" s="223"/>
      <c r="AO8" s="223"/>
      <c r="AP8" s="223"/>
      <c r="AQ8" s="223"/>
      <c r="AR8" s="223"/>
      <c r="AS8" s="223"/>
      <c r="AT8" s="223"/>
      <c r="AU8" s="223"/>
      <c r="AV8" s="223"/>
      <c r="AW8" s="223"/>
      <c r="AX8" s="223"/>
      <c r="AY8" s="223"/>
      <c r="AZ8" s="223"/>
      <c r="BA8" s="223"/>
      <c r="BB8" s="223"/>
      <c r="BC8" s="223"/>
      <c r="BD8" s="223"/>
      <c r="BE8" s="223"/>
      <c r="BF8" s="223"/>
      <c r="BG8" s="223"/>
      <c r="BH8" s="223"/>
      <c r="BI8" s="223"/>
      <c r="BJ8" s="223"/>
      <c r="BK8" s="223"/>
      <c r="BL8" s="223"/>
      <c r="BM8" s="223"/>
      <c r="BN8" s="223"/>
      <c r="BO8" s="223"/>
      <c r="BP8" s="223"/>
      <c r="BQ8" s="223"/>
      <c r="BR8" s="223"/>
      <c r="BS8" s="223"/>
      <c r="BT8" s="223"/>
      <c r="BU8" s="223"/>
      <c r="BV8" s="223"/>
      <c r="BW8" s="223"/>
      <c r="BX8" s="223"/>
      <c r="BY8" s="223"/>
      <c r="BZ8" s="223"/>
      <c r="CA8" s="223"/>
      <c r="CB8" s="223"/>
      <c r="CC8" s="223"/>
      <c r="CD8" s="229"/>
      <c r="CE8"/>
    </row>
    <row r="9" spans="1:83" x14ac:dyDescent="0.3">
      <c r="A9" s="299" t="s">
        <v>123</v>
      </c>
      <c r="B9" s="293" t="str">
        <f>'[1]1 Utsläpp'!C51</f>
        <v>Tillverkningsindustri</v>
      </c>
      <c r="C9" s="203">
        <f>'1 Utsläpp'!BP51</f>
        <v>3348.2548192767067</v>
      </c>
      <c r="D9" s="201">
        <f>'1 Utsläpp'!BU51</f>
        <v>-28.488277089958501</v>
      </c>
      <c r="E9" s="294">
        <f>'1 Utsläpp'!BZ51</f>
        <v>-8.436613706447358E-3</v>
      </c>
      <c r="F9" s="211">
        <f>'6 Prel. FV'!BP50</f>
        <v>231636</v>
      </c>
      <c r="G9" s="303">
        <f>'6 Prel. FV'!BP50-'6 Prel. FV'!BL50</f>
        <v>-1749</v>
      </c>
      <c r="H9" s="304">
        <f>G9/'6 Prel. FV'!BJ50</f>
        <v>-8.0764185855210988E-3</v>
      </c>
      <c r="I9" s="298">
        <v>3421.1446923626786</v>
      </c>
      <c r="J9" s="126">
        <f t="shared" ref="J9:J16" si="0">C9/C$16</f>
        <v>0.26049798924469519</v>
      </c>
      <c r="K9" s="126">
        <f>F9/F$16</f>
        <v>0.14993844158164354</v>
      </c>
      <c r="M9" s="232" t="s">
        <v>293</v>
      </c>
      <c r="N9" s="73" t="s">
        <v>294</v>
      </c>
      <c r="O9" s="237">
        <f>'8 Mobila utsläpp'!AV6/'8 Mobila utsläpp'!$AV6*100</f>
        <v>100</v>
      </c>
      <c r="P9" s="237">
        <f>'8 Mobila utsläpp'!AW6/'8 Mobila utsläpp'!$AV6*100</f>
        <v>113.10785892446924</v>
      </c>
      <c r="Q9" s="237">
        <f>'8 Mobila utsläpp'!AX6/'8 Mobila utsläpp'!$AV6*100</f>
        <v>113.46118642237406</v>
      </c>
      <c r="R9" s="237">
        <f>'8 Mobila utsläpp'!AY6/'8 Mobila utsläpp'!$AV6*100</f>
        <v>108.60856785243863</v>
      </c>
      <c r="S9" s="237">
        <f>'8 Mobila utsläpp'!AZ6/'8 Mobila utsläpp'!$AV6*100</f>
        <v>97.277809728434832</v>
      </c>
      <c r="T9" s="237">
        <f>'8 Mobila utsläpp'!BA6/'8 Mobila utsläpp'!$AV6*100</f>
        <v>96.898895116491602</v>
      </c>
      <c r="U9" s="237">
        <f>'8 Mobila utsläpp'!BB6/'8 Mobila utsläpp'!$AV6*100</f>
        <v>102.29752574564614</v>
      </c>
      <c r="V9" s="237">
        <f>'8 Mobila utsläpp'!BC6/'8 Mobila utsläpp'!$AV6*100</f>
        <v>104.07113535724777</v>
      </c>
      <c r="W9" s="237">
        <f>'8 Mobila utsläpp'!BD6/'8 Mobila utsläpp'!$AV6*100</f>
        <v>95.178423945098217</v>
      </c>
      <c r="X9" s="237">
        <f>'8 Mobila utsläpp'!BE6/'8 Mobila utsläpp'!$AV6*100</f>
        <v>109.50534478567144</v>
      </c>
      <c r="Y9" s="237">
        <f>'8 Mobila utsläpp'!BF6/'8 Mobila utsläpp'!$AV6*100</f>
        <v>106.96114188123292</v>
      </c>
      <c r="Z9" s="237">
        <f>'8 Mobila utsläpp'!BG6/'8 Mobila utsläpp'!$AV6*100</f>
        <v>102.6704192107121</v>
      </c>
      <c r="AA9" s="237">
        <f>'8 Mobila utsläpp'!BH6/'8 Mobila utsläpp'!$AV6*100</f>
        <v>89.882735899192255</v>
      </c>
      <c r="AB9" s="237">
        <f>'8 Mobila utsläpp'!BI6/'8 Mobila utsläpp'!$AV6*100</f>
        <v>89.880949596563838</v>
      </c>
      <c r="AC9" s="237">
        <f>'8 Mobila utsläpp'!BJ6/'8 Mobila utsläpp'!$AV6*100</f>
        <v>90.181690689645336</v>
      </c>
      <c r="AD9" s="237">
        <f>'8 Mobila utsläpp'!BK6/'8 Mobila utsläpp'!$AV6*100</f>
        <v>92.102845798554313</v>
      </c>
      <c r="AE9" s="237">
        <f>'8 Mobila utsläpp'!BL6/'8 Mobila utsläpp'!$AV6*100</f>
        <v>85.946705645843224</v>
      </c>
      <c r="AF9" s="237">
        <f>'8 Mobila utsläpp'!BM6/'8 Mobila utsläpp'!$AV6*100</f>
        <v>89.051205322746668</v>
      </c>
      <c r="AG9" s="237">
        <f>'8 Mobila utsläpp'!BN6/'8 Mobila utsläpp'!$AV6*100</f>
        <v>87.871280699470304</v>
      </c>
      <c r="AH9" s="237">
        <f>'8 Mobila utsläpp'!BO6/'8 Mobila utsläpp'!$AV6*100</f>
        <v>89.384345823543541</v>
      </c>
      <c r="AI9" s="237">
        <f>'8 Mobila utsläpp'!BP6/'8 Mobila utsläpp'!$AV6*100</f>
        <v>114.25819900958973</v>
      </c>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c r="BM9" s="229"/>
      <c r="BN9" s="229"/>
      <c r="BO9" s="229"/>
      <c r="BP9" s="229"/>
      <c r="BQ9" s="229"/>
      <c r="BR9" s="229"/>
      <c r="BS9" s="229"/>
      <c r="BT9" s="229"/>
      <c r="BU9" s="229"/>
      <c r="BV9" s="229"/>
      <c r="BW9" s="229"/>
      <c r="BX9" s="229"/>
      <c r="BY9" s="229"/>
      <c r="BZ9" s="229"/>
      <c r="CA9" s="229"/>
      <c r="CB9" s="229"/>
      <c r="CC9" s="229"/>
      <c r="CD9" s="229"/>
      <c r="CE9"/>
    </row>
    <row r="10" spans="1:83" x14ac:dyDescent="0.3">
      <c r="A10" s="299" t="s">
        <v>176</v>
      </c>
      <c r="B10" s="293" t="str">
        <f>'[1]1 Utsläpp'!C52</f>
        <v>El, gas och värmeverk samt vatten, avlopp och avfall</v>
      </c>
      <c r="C10" s="203">
        <f>'1 Utsläpp'!BP52</f>
        <v>1979.2820244055299</v>
      </c>
      <c r="D10" s="201">
        <f>'1 Utsläpp'!BU52</f>
        <v>123.44360819147983</v>
      </c>
      <c r="E10" s="294">
        <f>'1 Utsläpp'!BZ52</f>
        <v>6.6516355687532003E-2</v>
      </c>
      <c r="F10" s="211">
        <f>'6 Prel. FV'!BP51</f>
        <v>41257</v>
      </c>
      <c r="G10" s="303">
        <f>'6 Prel. FV'!BP51-'6 Prel. FV'!BL51</f>
        <v>-431</v>
      </c>
      <c r="H10" s="304">
        <f>G10/'6 Prel. FV'!BJ51</f>
        <v>-1.3854299218656026E-2</v>
      </c>
      <c r="I10" s="298">
        <v>1491.46596157165</v>
      </c>
      <c r="J10" s="126">
        <f t="shared" si="0"/>
        <v>0.15399036672399696</v>
      </c>
      <c r="K10" s="126">
        <f>F10/F$16</f>
        <v>2.6705737814216562E-2</v>
      </c>
      <c r="M10" s="233" t="s">
        <v>292</v>
      </c>
      <c r="N10" s="73" t="s">
        <v>295</v>
      </c>
      <c r="O10" s="180">
        <f>'8 Mobila utsläpp'!AV7/'8 Mobila utsläpp'!$AV7*100</f>
        <v>100</v>
      </c>
      <c r="P10" s="180">
        <f>'8 Mobila utsläpp'!AW7/'8 Mobila utsläpp'!$AV7*100</f>
        <v>112.11910393878983</v>
      </c>
      <c r="Q10" s="180">
        <f>'8 Mobila utsläpp'!AX7/'8 Mobila utsläpp'!$AV7*100</f>
        <v>121.54032317282119</v>
      </c>
      <c r="R10" s="180">
        <f>'8 Mobila utsläpp'!AY7/'8 Mobila utsläpp'!$AV7*100</f>
        <v>104.36822554489321</v>
      </c>
      <c r="S10" s="180">
        <f>'8 Mobila utsläpp'!AZ7/'8 Mobila utsläpp'!$AV7*100</f>
        <v>98.685486878430368</v>
      </c>
      <c r="T10" s="180">
        <f>'8 Mobila utsläpp'!BA7/'8 Mobila utsläpp'!$AV7*100</f>
        <v>83.952731054169078</v>
      </c>
      <c r="U10" s="180">
        <f>'8 Mobila utsläpp'!BB7/'8 Mobila utsläpp'!$AV7*100</f>
        <v>94.365868635898636</v>
      </c>
      <c r="V10" s="180">
        <f>'8 Mobila utsläpp'!BC7/'8 Mobila utsläpp'!$AV7*100</f>
        <v>87.329183929301067</v>
      </c>
      <c r="W10" s="180">
        <f>'8 Mobila utsläpp'!BD7/'8 Mobila utsläpp'!$AV7*100</f>
        <v>90.724470335427355</v>
      </c>
      <c r="X10" s="180">
        <f>'8 Mobila utsläpp'!BE7/'8 Mobila utsläpp'!$AV7*100</f>
        <v>98.136324686193561</v>
      </c>
      <c r="Y10" s="180">
        <f>'8 Mobila utsläpp'!BF7/'8 Mobila utsläpp'!$AV7*100</f>
        <v>86.433683848371913</v>
      </c>
      <c r="Z10" s="180">
        <f>'8 Mobila utsläpp'!BG7/'8 Mobila utsläpp'!$AV7*100</f>
        <v>93.993359390886056</v>
      </c>
      <c r="AA10" s="180">
        <f>'8 Mobila utsläpp'!BH7/'8 Mobila utsläpp'!$AV7*100</f>
        <v>98.196053603980729</v>
      </c>
      <c r="AB10" s="180">
        <f>'8 Mobila utsläpp'!BI7/'8 Mobila utsläpp'!$AV7*100</f>
        <v>106.67772604663388</v>
      </c>
      <c r="AC10" s="180">
        <f>'8 Mobila utsläpp'!BJ7/'8 Mobila utsläpp'!$AV7*100</f>
        <v>92.47640040323391</v>
      </c>
      <c r="AD10" s="180">
        <f>'8 Mobila utsläpp'!BK7/'8 Mobila utsläpp'!$AV7*100</f>
        <v>101.21719725482268</v>
      </c>
      <c r="AE10" s="180">
        <f>'8 Mobila utsläpp'!BL7/'8 Mobila utsläpp'!$AV7*100</f>
        <v>99.16498857553529</v>
      </c>
      <c r="AF10" s="180">
        <f>'8 Mobila utsläpp'!BM7/'8 Mobila utsläpp'!$AV7*100</f>
        <v>103.96873857041544</v>
      </c>
      <c r="AG10" s="180">
        <f>'8 Mobila utsläpp'!BN7/'8 Mobila utsläpp'!$AV7*100</f>
        <v>89.240823327800044</v>
      </c>
      <c r="AH10" s="180">
        <f>'8 Mobila utsläpp'!BO7/'8 Mobila utsläpp'!$AV7*100</f>
        <v>98.845773698501489</v>
      </c>
      <c r="AI10" s="180">
        <f>'8 Mobila utsläpp'!BP7/'8 Mobila utsläpp'!$AV7*100</f>
        <v>98.649391180274165</v>
      </c>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row>
    <row r="11" spans="1:83" x14ac:dyDescent="0.3">
      <c r="A11" s="299" t="s">
        <v>125</v>
      </c>
      <c r="B11" s="293" t="str">
        <f>'[1]1 Utsläpp'!C53</f>
        <v>Byggverksamhet</v>
      </c>
      <c r="C11" s="203">
        <f>'1 Utsläpp'!BP53</f>
        <v>562.75949049210396</v>
      </c>
      <c r="D11" s="201">
        <f>'1 Utsläpp'!BU53</f>
        <v>133.39366902466497</v>
      </c>
      <c r="E11" s="294">
        <f>'1 Utsläpp'!BZ53</f>
        <v>0.31067603045060005</v>
      </c>
      <c r="F11" s="211">
        <f>'6 Prel. FV'!BP52</f>
        <v>84040</v>
      </c>
      <c r="G11" s="303">
        <f>'6 Prel. FV'!BP52-'6 Prel. FV'!BL52</f>
        <v>2101</v>
      </c>
      <c r="H11" s="304">
        <f>G11/'6 Prel. FV'!BJ52</f>
        <v>2.630897406670726E-2</v>
      </c>
      <c r="I11" s="298">
        <v>423.155075230801</v>
      </c>
      <c r="J11" s="126">
        <f t="shared" si="0"/>
        <v>4.378332104759889E-2</v>
      </c>
      <c r="K11" s="126">
        <f t="shared" ref="K11:K15" si="1">F11/F$16</f>
        <v>5.4399258450851008E-2</v>
      </c>
      <c r="M11" s="233" t="s">
        <v>291</v>
      </c>
      <c r="N11" s="73" t="s">
        <v>296</v>
      </c>
      <c r="O11" s="180">
        <f>'8 Mobila utsläpp'!AV8/'8 Mobila utsläpp'!$AV8*100</f>
        <v>100</v>
      </c>
      <c r="P11" s="180">
        <f>'8 Mobila utsläpp'!AW8/'8 Mobila utsläpp'!$AV8*100</f>
        <v>113.13048223095419</v>
      </c>
      <c r="Q11" s="180">
        <f>'8 Mobila utsläpp'!AX8/'8 Mobila utsläpp'!$AV8*100</f>
        <v>113.15505362850573</v>
      </c>
      <c r="R11" s="180">
        <f>'8 Mobila utsläpp'!AY8/'8 Mobila utsläpp'!$AV8*100</f>
        <v>108.66556057470353</v>
      </c>
      <c r="S11" s="180">
        <f>'8 Mobila utsläpp'!AZ8/'8 Mobila utsläpp'!$AV8*100</f>
        <v>88.404955796596738</v>
      </c>
      <c r="T11" s="180">
        <f>'8 Mobila utsläpp'!BA8/'8 Mobila utsläpp'!$AV8*100</f>
        <v>19.784249412998665</v>
      </c>
      <c r="U11" s="180">
        <f>'8 Mobila utsläpp'!BB8/'8 Mobila utsläpp'!$AV8*100</f>
        <v>31.087779509344131</v>
      </c>
      <c r="V11" s="180">
        <f>'8 Mobila utsläpp'!BC8/'8 Mobila utsläpp'!$AV8*100</f>
        <v>28.25852411829533</v>
      </c>
      <c r="W11" s="180">
        <f>'8 Mobila utsläpp'!BD8/'8 Mobila utsläpp'!$AV8*100</f>
        <v>32.593875293390909</v>
      </c>
      <c r="X11" s="180">
        <f>'8 Mobila utsläpp'!BE8/'8 Mobila utsläpp'!$AV8*100</f>
        <v>37.269227854653373</v>
      </c>
      <c r="Y11" s="180">
        <f>'8 Mobila utsläpp'!BF8/'8 Mobila utsläpp'!$AV8*100</f>
        <v>62.581912356599069</v>
      </c>
      <c r="Z11" s="180">
        <f>'8 Mobila utsläpp'!BG8/'8 Mobila utsläpp'!$AV8*100</f>
        <v>67.480663659663591</v>
      </c>
      <c r="AA11" s="180">
        <f>'8 Mobila utsläpp'!BH8/'8 Mobila utsläpp'!$AV8*100</f>
        <v>55.526775317927871</v>
      </c>
      <c r="AB11" s="180">
        <f>'8 Mobila utsläpp'!BI8/'8 Mobila utsläpp'!$AV8*100</f>
        <v>63.443454584090489</v>
      </c>
      <c r="AC11" s="180">
        <f>'8 Mobila utsläpp'!BJ8/'8 Mobila utsläpp'!$AV8*100</f>
        <v>106.56603464601358</v>
      </c>
      <c r="AD11" s="180">
        <f>'8 Mobila utsläpp'!BK8/'8 Mobila utsläpp'!$AV8*100</f>
        <v>114.9795519802685</v>
      </c>
      <c r="AE11" s="180">
        <f>'8 Mobila utsläpp'!BL8/'8 Mobila utsläpp'!$AV8*100</f>
        <v>66.875413609855144</v>
      </c>
      <c r="AF11" s="180">
        <f>'8 Mobila utsläpp'!BM8/'8 Mobila utsläpp'!$AV8*100</f>
        <v>58.89564055721479</v>
      </c>
      <c r="AG11" s="180">
        <f>'8 Mobila utsläpp'!BN8/'8 Mobila utsläpp'!$AV8*100</f>
        <v>99.820058906560035</v>
      </c>
      <c r="AH11" s="180">
        <f>'8 Mobila utsläpp'!BO8/'8 Mobila utsläpp'!$AV8*100</f>
        <v>89.238183928164531</v>
      </c>
      <c r="AI11" s="180">
        <f>'8 Mobila utsläpp'!BP8/'8 Mobila utsläpp'!$AV8*100</f>
        <v>67.603776741035588</v>
      </c>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row>
    <row r="12" spans="1:83" x14ac:dyDescent="0.3">
      <c r="A12" s="299" t="s">
        <v>126</v>
      </c>
      <c r="B12" s="293" t="str">
        <f>'[1]1 Utsläpp'!C54</f>
        <v>Transportbranschen</v>
      </c>
      <c r="C12" s="203">
        <f>'1 Utsläpp'!BP54</f>
        <v>1779.8954657652</v>
      </c>
      <c r="D12" s="201">
        <f>'1 Utsläpp'!BU54</f>
        <v>153.93223501851003</v>
      </c>
      <c r="E12" s="294">
        <f>'1 Utsläpp'!BZ54</f>
        <v>9.4671412063740107E-2</v>
      </c>
      <c r="F12" s="211">
        <f>'6 Prel. FV'!BP53</f>
        <v>44507</v>
      </c>
      <c r="G12" s="303">
        <f>'6 Prel. FV'!BP53-'6 Prel. FV'!BL53</f>
        <v>-3962</v>
      </c>
      <c r="H12" s="304">
        <f>G12/'6 Prel. FV'!BJ53</f>
        <v>-7.7918639210435875E-2</v>
      </c>
      <c r="I12" s="298">
        <v>1816.36449710445</v>
      </c>
      <c r="J12" s="126">
        <f>C12/C$16</f>
        <v>0.13847786829968484</v>
      </c>
      <c r="K12" s="126">
        <f>F12/F$16</f>
        <v>2.8809469251214016E-2</v>
      </c>
      <c r="M12" s="234" t="s">
        <v>301</v>
      </c>
      <c r="N12" s="224" t="s">
        <v>302</v>
      </c>
      <c r="O12" s="230">
        <f>'8 Mobila utsläpp'!AV9/'8 Mobila utsläpp'!$AV9*100</f>
        <v>100</v>
      </c>
      <c r="P12" s="230">
        <f>'8 Mobila utsläpp'!AW9/'8 Mobila utsläpp'!$AV9*100</f>
        <v>116.12737442650393</v>
      </c>
      <c r="Q12" s="230">
        <f>'8 Mobila utsläpp'!AX9/'8 Mobila utsläpp'!$AV9*100</f>
        <v>121.58759753162074</v>
      </c>
      <c r="R12" s="230">
        <f>'8 Mobila utsläpp'!AY9/'8 Mobila utsläpp'!$AV9*100</f>
        <v>108.92959028645257</v>
      </c>
      <c r="S12" s="230">
        <f>'8 Mobila utsläpp'!AZ9/'8 Mobila utsläpp'!$AV9*100</f>
        <v>98.442952828278536</v>
      </c>
      <c r="T12" s="230">
        <f>'8 Mobila utsläpp'!BA9/'8 Mobila utsläpp'!$AV9*100</f>
        <v>102.27558399102459</v>
      </c>
      <c r="U12" s="230">
        <f>'8 Mobila utsläpp'!BB9/'8 Mobila utsläpp'!$AV9*100</f>
        <v>114.4574750550553</v>
      </c>
      <c r="V12" s="230">
        <f>'8 Mobila utsläpp'!BC9/'8 Mobila utsläpp'!$AV9*100</f>
        <v>100.8378655165852</v>
      </c>
      <c r="W12" s="230">
        <f>'8 Mobila utsläpp'!BD9/'8 Mobila utsläpp'!$AV9*100</f>
        <v>90.888132824858658</v>
      </c>
      <c r="X12" s="230">
        <f>'8 Mobila utsläpp'!BE9/'8 Mobila utsläpp'!$AV9*100</f>
        <v>108.48091230455287</v>
      </c>
      <c r="Y12" s="230">
        <f>'8 Mobila utsläpp'!BF9/'8 Mobila utsläpp'!$AV9*100</f>
        <v>115.16739228747319</v>
      </c>
      <c r="Z12" s="230">
        <f>'8 Mobila utsläpp'!BG9/'8 Mobila utsläpp'!$AV9*100</f>
        <v>100.56252494187356</v>
      </c>
      <c r="AA12" s="230">
        <f>'8 Mobila utsläpp'!BH9/'8 Mobila utsläpp'!$AV9*100</f>
        <v>85.281448032507384</v>
      </c>
      <c r="AB12" s="230">
        <f>'8 Mobila utsläpp'!BI9/'8 Mobila utsläpp'!$AV9*100</f>
        <v>93.781403309397973</v>
      </c>
      <c r="AC12" s="230">
        <f>'8 Mobila utsläpp'!BJ9/'8 Mobila utsläpp'!$AV9*100</f>
        <v>97.896171012855177</v>
      </c>
      <c r="AD12" s="230">
        <f>'8 Mobila utsläpp'!BK9/'8 Mobila utsläpp'!$AV9*100</f>
        <v>91.11714126627875</v>
      </c>
      <c r="AE12" s="230">
        <f>'8 Mobila utsläpp'!BL9/'8 Mobila utsläpp'!$AV9*100</f>
        <v>85.430660415671838</v>
      </c>
      <c r="AF12" s="230">
        <f>'8 Mobila utsläpp'!BM9/'8 Mobila utsläpp'!$AV9*100</f>
        <v>94.91911449393406</v>
      </c>
      <c r="AG12" s="230">
        <f>'8 Mobila utsläpp'!BN9/'8 Mobila utsläpp'!$AV9*100</f>
        <v>96.062972236166843</v>
      </c>
      <c r="AH12" s="230">
        <f>'8 Mobila utsläpp'!BO9/'8 Mobila utsläpp'!$AV9*100</f>
        <v>88.620956307145008</v>
      </c>
      <c r="AI12" s="230">
        <f>'8 Mobila utsläpp'!BP9/'8 Mobila utsläpp'!$AV9*100</f>
        <v>96.830169468712313</v>
      </c>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row>
    <row r="13" spans="1:83" x14ac:dyDescent="0.3">
      <c r="A13" s="299" t="s">
        <v>127</v>
      </c>
      <c r="B13" s="293" t="str">
        <f>'[1]1 Utsläpp'!C55</f>
        <v>Övriga tjänster</v>
      </c>
      <c r="C13" s="203">
        <f>'1 Utsläpp'!BP55</f>
        <v>818.88790088197209</v>
      </c>
      <c r="D13" s="201">
        <f>'1 Utsläpp'!BU55</f>
        <v>115.8760919209941</v>
      </c>
      <c r="E13" s="294">
        <f>'1 Utsläpp'!BZ55</f>
        <v>0.16482808744315991</v>
      </c>
      <c r="F13" s="211">
        <f>'6 Prel. FV'!BP54</f>
        <v>649648</v>
      </c>
      <c r="G13" s="303">
        <f>'6 Prel. FV'!BP54-'6 Prel. FV'!BL54</f>
        <v>9900</v>
      </c>
      <c r="H13" s="304">
        <f>G13/'6 Prel. FV'!BJ54</f>
        <v>1.5636199052386973E-2</v>
      </c>
      <c r="I13" s="298">
        <v>693.88799155580239</v>
      </c>
      <c r="J13" s="126">
        <f t="shared" si="0"/>
        <v>6.3710399330551643E-2</v>
      </c>
      <c r="K13" s="126">
        <f t="shared" si="1"/>
        <v>0.42051843710231385</v>
      </c>
      <c r="AB13" s="128"/>
      <c r="AC13" s="129"/>
      <c r="AD13" s="155"/>
      <c r="AE13" s="202"/>
      <c r="AF13" s="202"/>
      <c r="AG13" s="202"/>
      <c r="AH13" s="202"/>
      <c r="AI13" s="202"/>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row>
    <row r="14" spans="1:83" x14ac:dyDescent="0.3">
      <c r="A14" s="299" t="s">
        <v>128</v>
      </c>
      <c r="B14" s="293" t="str">
        <f>'[1]1 Utsläpp'!C56</f>
        <v>Offentlig sektor</v>
      </c>
      <c r="C14" s="203">
        <f>'1 Utsläpp'!BP56</f>
        <v>99.16570012713359</v>
      </c>
      <c r="D14" s="201">
        <f>'1 Utsläpp'!BU56</f>
        <v>2.0010884913980931</v>
      </c>
      <c r="E14" s="294">
        <f>'1 Utsläpp'!BZ56</f>
        <v>2.0594828278633563E-2</v>
      </c>
      <c r="F14" s="211">
        <f>'6 Prel. FV'!BP55</f>
        <v>304067</v>
      </c>
      <c r="G14" s="303">
        <f>'6 Prel. FV'!BP55-'6 Prel. FV'!BL55</f>
        <v>1145</v>
      </c>
      <c r="H14" s="304">
        <f>G14/'6 Prel. FV'!BJ55</f>
        <v>4.7356681252841868E-3</v>
      </c>
      <c r="I14" s="298">
        <v>84.864354144991992</v>
      </c>
      <c r="J14" s="126">
        <f>C14/C$16</f>
        <v>7.7152029578026766E-3</v>
      </c>
      <c r="K14" s="126">
        <f t="shared" si="1"/>
        <v>0.19682317133953967</v>
      </c>
      <c r="AB14" s="128"/>
      <c r="AC14" s="129"/>
      <c r="AD14" s="155"/>
      <c r="AE14" s="202"/>
      <c r="AF14" s="202"/>
      <c r="AG14" s="202"/>
      <c r="AH14" s="202"/>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c r="BZ14" s="65"/>
      <c r="CA14" s="65"/>
      <c r="CB14" s="65"/>
      <c r="CC14" s="65"/>
      <c r="CD14" s="65"/>
    </row>
    <row r="15" spans="1:83" x14ac:dyDescent="0.3">
      <c r="A15" s="299" t="s">
        <v>180</v>
      </c>
      <c r="B15" s="293" t="str">
        <f>'[1]1 Utsläpp'!C57</f>
        <v>Hushåll och ideella organisationer</v>
      </c>
      <c r="C15" s="203">
        <f>'1 Utsläpp'!BP57</f>
        <v>1953.3838161693136</v>
      </c>
      <c r="D15" s="201">
        <f>'1 Utsläpp'!BU57</f>
        <v>182.61482562904052</v>
      </c>
      <c r="E15" s="294">
        <f>'1 Utsläpp'!BZ57</f>
        <v>0.1031274133467424</v>
      </c>
      <c r="F15" s="211">
        <f>'6 Prel. FV'!BP56</f>
        <v>16234</v>
      </c>
      <c r="G15" s="303">
        <f>'6 Prel. FV'!BP56-'6 Prel. FV'!BL56</f>
        <v>486</v>
      </c>
      <c r="H15" s="304">
        <f>G15/'6 Prel. FV'!BJ56</f>
        <v>3.0141533054697515E-2</v>
      </c>
      <c r="I15" s="298">
        <v>1975.7458217211681</v>
      </c>
      <c r="J15" s="126">
        <f t="shared" si="0"/>
        <v>0.15197545700693066</v>
      </c>
      <c r="K15" s="126">
        <f t="shared" si="1"/>
        <v>1.0508300353297421E-2</v>
      </c>
      <c r="AB15" s="128"/>
      <c r="AC15" s="129"/>
      <c r="AD15" s="125"/>
      <c r="AE15" s="125"/>
      <c r="AF15" s="125"/>
      <c r="AG15" s="125"/>
      <c r="AH15" s="125"/>
      <c r="AI15" s="125"/>
      <c r="AJ15" s="65"/>
      <c r="AK15" s="65"/>
      <c r="AL15" s="65"/>
      <c r="AM15" s="65"/>
      <c r="AN15" s="65"/>
      <c r="AO15" s="65"/>
      <c r="AP15" s="65"/>
      <c r="AQ15" s="65"/>
      <c r="AR15" s="65"/>
      <c r="AS15" s="65"/>
      <c r="AT15" s="65"/>
      <c r="AU15" s="65"/>
      <c r="AV15" s="65"/>
      <c r="AW15" s="65"/>
      <c r="AX15" s="65"/>
      <c r="AY15" s="65"/>
      <c r="AZ15" s="65"/>
      <c r="BA15" s="65"/>
      <c r="BB15" s="65"/>
      <c r="BC15" s="65"/>
      <c r="BD15" s="65"/>
      <c r="BE15" s="65"/>
      <c r="BF15" s="65"/>
      <c r="BG15" s="65"/>
      <c r="BH15" s="65"/>
      <c r="BI15" s="65"/>
      <c r="BJ15" s="65"/>
      <c r="BK15" s="65"/>
      <c r="BL15" s="65"/>
      <c r="BM15" s="65"/>
      <c r="BN15" s="65"/>
      <c r="BO15" s="65"/>
      <c r="BP15" s="65"/>
      <c r="BQ15" s="65"/>
      <c r="BR15" s="65"/>
      <c r="BS15" s="65"/>
      <c r="BT15" s="65"/>
      <c r="BU15" s="65"/>
      <c r="BV15" s="65"/>
      <c r="BW15" s="65"/>
      <c r="BX15" s="65"/>
      <c r="BY15" s="65"/>
      <c r="BZ15" s="65"/>
      <c r="CA15" s="65"/>
      <c r="CB15" s="65"/>
      <c r="CC15" s="65"/>
      <c r="CD15" s="65"/>
    </row>
    <row r="16" spans="1:83" ht="14.5" x14ac:dyDescent="0.35">
      <c r="A16" s="24" t="s">
        <v>175</v>
      </c>
      <c r="B16" s="131" t="s">
        <v>115</v>
      </c>
      <c r="C16" s="203">
        <f>'1 Utsläpp'!BP58</f>
        <v>12853.284698990785</v>
      </c>
      <c r="D16" s="201">
        <f>'1 Utsläpp'!BU58</f>
        <v>805.80738655658752</v>
      </c>
      <c r="E16" s="294">
        <f>'1 Utsläpp'!BZ58</f>
        <v>6.6885984979188462E-2</v>
      </c>
      <c r="F16" s="211">
        <f>'6 Prel. FV'!BP57</f>
        <v>1544874</v>
      </c>
      <c r="G16" s="303">
        <f>'6 Prel. FV'!BP57-'6 Prel. FV'!BL57</f>
        <v>2749</v>
      </c>
      <c r="H16" s="304">
        <f>G16/'6 Prel. FV'!BJ57</f>
        <v>1.8902109899026015E-3</v>
      </c>
      <c r="I16" s="295"/>
      <c r="J16" s="153">
        <f t="shared" si="0"/>
        <v>1</v>
      </c>
      <c r="K16" s="153">
        <f>F16/F$16</f>
        <v>1</v>
      </c>
      <c r="AC16" s="130"/>
      <c r="AD16" s="130"/>
      <c r="AE16" s="130"/>
      <c r="AF16" s="130"/>
      <c r="AG16" s="130"/>
      <c r="AH16" s="130"/>
      <c r="AI16" s="130"/>
      <c r="AJ16" s="65"/>
      <c r="AK16" s="65"/>
      <c r="AL16" s="65"/>
    </row>
    <row r="17" spans="2:37" x14ac:dyDescent="0.3">
      <c r="AC17" s="130"/>
      <c r="AD17" s="130"/>
      <c r="AE17" s="130"/>
      <c r="AF17" s="130"/>
      <c r="AG17" s="130"/>
      <c r="AH17" s="130"/>
      <c r="AI17" s="130"/>
    </row>
    <row r="18" spans="2:37" x14ac:dyDescent="0.3">
      <c r="F18" s="96"/>
      <c r="J18" s="243"/>
      <c r="K18" s="243"/>
      <c r="AC18" s="130"/>
    </row>
    <row r="19" spans="2:37" x14ac:dyDescent="0.3">
      <c r="J19" s="74"/>
    </row>
    <row r="20" spans="2:37" ht="13.5" customHeight="1" x14ac:dyDescent="0.3">
      <c r="H20" s="133"/>
      <c r="I20" s="133"/>
      <c r="J20" s="74"/>
      <c r="K20" s="133"/>
    </row>
    <row r="21" spans="2:37" ht="17.25" customHeight="1" x14ac:dyDescent="0.3">
      <c r="B21" s="134" t="s">
        <v>32</v>
      </c>
      <c r="C21" s="134" t="s">
        <v>25</v>
      </c>
      <c r="D21" s="134" t="s">
        <v>114</v>
      </c>
      <c r="H21" s="127"/>
      <c r="I21" s="127"/>
      <c r="J21" s="74"/>
      <c r="K21" s="127"/>
    </row>
    <row r="22" spans="2:37" ht="13" customHeight="1" x14ac:dyDescent="0.3">
      <c r="B22" s="134" t="s">
        <v>115</v>
      </c>
      <c r="C22" s="135">
        <f>E16</f>
        <v>6.6885984979188462E-2</v>
      </c>
      <c r="D22" s="135">
        <f>H16</f>
        <v>1.8902109899026015E-3</v>
      </c>
      <c r="H22" s="127"/>
      <c r="I22" s="127"/>
      <c r="J22" s="74"/>
      <c r="K22" s="127"/>
    </row>
    <row r="23" spans="2:37" ht="13" customHeight="1" x14ac:dyDescent="0.3">
      <c r="B23" s="134" t="s">
        <v>22</v>
      </c>
      <c r="C23" s="136">
        <f>E7</f>
        <v>4.7837747669349416E-2</v>
      </c>
      <c r="D23" s="136">
        <f>H7</f>
        <v>-6.3960083750262076E-2</v>
      </c>
      <c r="H23" s="127"/>
      <c r="K23" s="127"/>
    </row>
    <row r="24" spans="2:37" x14ac:dyDescent="0.3">
      <c r="B24" s="134" t="s">
        <v>23</v>
      </c>
      <c r="C24" s="136">
        <f>E8</f>
        <v>0.13487284498961602</v>
      </c>
      <c r="D24" s="136">
        <f>H8</f>
        <v>-0.33214012158835132</v>
      </c>
      <c r="H24" s="127"/>
      <c r="I24" s="127"/>
      <c r="J24" s="74"/>
      <c r="K24" s="127"/>
    </row>
    <row r="25" spans="2:37" x14ac:dyDescent="0.3">
      <c r="B25" s="134" t="s">
        <v>0</v>
      </c>
      <c r="C25" s="136">
        <f>E9</f>
        <v>-8.436613706447358E-3</v>
      </c>
      <c r="D25" s="136">
        <f>H9</f>
        <v>-8.0764185855210988E-3</v>
      </c>
      <c r="H25" s="127"/>
      <c r="I25" s="310">
        <v>-7.3261233539979181E-2</v>
      </c>
      <c r="J25" s="74"/>
      <c r="K25" s="127"/>
    </row>
    <row r="26" spans="2:37" ht="14.5" x14ac:dyDescent="0.35">
      <c r="B26" s="134" t="s">
        <v>28</v>
      </c>
      <c r="C26" s="136">
        <f t="shared" ref="C26:C31" si="2">E10</f>
        <v>6.6516355687532003E-2</v>
      </c>
      <c r="D26" s="136">
        <f t="shared" ref="D26:D31" si="3">H10</f>
        <v>-1.3854299218656026E-2</v>
      </c>
      <c r="H26" s="127"/>
      <c r="I26" s="310">
        <v>-6.545454545454546E-2</v>
      </c>
      <c r="J26" s="74"/>
      <c r="K26" s="127"/>
      <c r="AG26" s="184"/>
      <c r="AH26" s="184"/>
      <c r="AI26" s="184"/>
      <c r="AJ26" s="184"/>
    </row>
    <row r="27" spans="2:37" ht="14.5" x14ac:dyDescent="0.35">
      <c r="B27" s="134" t="s">
        <v>24</v>
      </c>
      <c r="C27" s="136">
        <f t="shared" si="2"/>
        <v>0.31067603045060005</v>
      </c>
      <c r="D27" s="136">
        <f t="shared" si="3"/>
        <v>2.630897406670726E-2</v>
      </c>
      <c r="H27" s="127"/>
      <c r="I27" s="310">
        <v>-7.0054745660784276E-2</v>
      </c>
      <c r="J27" s="74"/>
      <c r="K27" s="127"/>
      <c r="AD27" s="138"/>
      <c r="AE27" s="138"/>
      <c r="AF27" s="138"/>
      <c r="AG27" s="184"/>
      <c r="AH27" s="184"/>
      <c r="AI27" s="184"/>
      <c r="AJ27" s="184"/>
      <c r="AK27" s="65"/>
    </row>
    <row r="28" spans="2:37" ht="14.5" x14ac:dyDescent="0.35">
      <c r="B28" s="134" t="s">
        <v>197</v>
      </c>
      <c r="C28" s="136">
        <f t="shared" si="2"/>
        <v>9.4671412063740107E-2</v>
      </c>
      <c r="D28" s="136">
        <f t="shared" si="3"/>
        <v>-7.7918639210435875E-2</v>
      </c>
      <c r="H28" s="127"/>
      <c r="I28" s="310">
        <v>-7.6515809314047306E-2</v>
      </c>
      <c r="J28" s="74"/>
      <c r="K28" s="127"/>
      <c r="M28" s="137"/>
      <c r="AC28" s="138"/>
      <c r="AD28" s="141"/>
      <c r="AE28" s="141"/>
      <c r="AF28" s="141"/>
      <c r="AG28" s="184"/>
      <c r="AH28" s="184"/>
      <c r="AI28" s="184"/>
      <c r="AJ28" s="184"/>
      <c r="AK28" s="142"/>
    </row>
    <row r="29" spans="2:37" ht="14.5" x14ac:dyDescent="0.35">
      <c r="B29" s="134" t="s">
        <v>29</v>
      </c>
      <c r="C29" s="136">
        <f t="shared" si="2"/>
        <v>0.16482808744315991</v>
      </c>
      <c r="D29" s="136">
        <f t="shared" si="3"/>
        <v>1.5636199052386973E-2</v>
      </c>
      <c r="H29" s="127"/>
      <c r="I29" s="310">
        <v>3.4374180005247966E-3</v>
      </c>
      <c r="J29" s="127"/>
      <c r="K29" s="127"/>
      <c r="AC29" s="140"/>
      <c r="AD29" s="141"/>
      <c r="AE29" s="141"/>
      <c r="AF29" s="141"/>
      <c r="AG29" s="184"/>
      <c r="AH29" s="184"/>
      <c r="AI29" s="184"/>
      <c r="AJ29" s="184"/>
      <c r="AK29" s="142"/>
    </row>
    <row r="30" spans="2:37" ht="14.5" x14ac:dyDescent="0.35">
      <c r="B30" s="134" t="s">
        <v>26</v>
      </c>
      <c r="C30" s="136">
        <f t="shared" si="2"/>
        <v>2.0594828278633563E-2</v>
      </c>
      <c r="D30" s="136">
        <f t="shared" si="3"/>
        <v>4.7356681252841868E-3</v>
      </c>
      <c r="H30" s="132"/>
      <c r="I30" s="310">
        <v>-3.3410683308175815E-2</v>
      </c>
      <c r="J30" s="127"/>
      <c r="K30" s="132"/>
      <c r="AC30" s="140"/>
      <c r="AD30" s="141"/>
      <c r="AE30" s="141"/>
      <c r="AF30" s="141"/>
      <c r="AG30" s="184"/>
      <c r="AH30" s="184"/>
      <c r="AI30" s="184"/>
      <c r="AJ30" s="184"/>
      <c r="AK30" s="142"/>
    </row>
    <row r="31" spans="2:37" ht="14.5" x14ac:dyDescent="0.35">
      <c r="B31" s="134" t="s">
        <v>179</v>
      </c>
      <c r="C31" s="136">
        <f t="shared" si="2"/>
        <v>0.1031274133467424</v>
      </c>
      <c r="D31" s="136">
        <f t="shared" si="3"/>
        <v>3.0141533054697515E-2</v>
      </c>
      <c r="I31" s="311">
        <v>6.4790055764175139E-3</v>
      </c>
      <c r="J31" s="132"/>
      <c r="AC31" s="140"/>
      <c r="AD31" s="141"/>
      <c r="AE31" s="141"/>
      <c r="AF31" s="141"/>
      <c r="AG31" s="184"/>
      <c r="AH31" s="184"/>
      <c r="AI31" s="184"/>
      <c r="AJ31" s="184"/>
      <c r="AK31" s="142"/>
    </row>
    <row r="32" spans="2:37" ht="14.5" x14ac:dyDescent="0.35">
      <c r="I32" s="312">
        <v>-1.9079680556390491E-2</v>
      </c>
      <c r="AC32" s="140"/>
      <c r="AD32" s="141"/>
      <c r="AE32" s="141"/>
      <c r="AF32" s="141"/>
      <c r="AG32" s="141"/>
      <c r="AH32" s="185"/>
      <c r="AI32" s="139"/>
      <c r="AJ32" s="68"/>
      <c r="AK32" s="142"/>
    </row>
    <row r="33" spans="2:47" ht="14.5" x14ac:dyDescent="0.35">
      <c r="I33" s="312">
        <v>8.1585824462999546E-3</v>
      </c>
      <c r="AC33" s="140"/>
      <c r="AD33" s="141"/>
      <c r="AE33" s="141"/>
      <c r="AF33" s="141"/>
      <c r="AG33" s="141"/>
      <c r="AH33" s="185"/>
      <c r="AI33" s="139"/>
      <c r="AJ33" s="68"/>
      <c r="AK33" s="142"/>
    </row>
    <row r="34" spans="2:47" x14ac:dyDescent="0.3">
      <c r="I34" s="312">
        <v>-1.6550550589080597E-2</v>
      </c>
      <c r="AC34" s="140"/>
      <c r="AD34" s="141"/>
      <c r="AE34" s="141"/>
      <c r="AF34" s="141"/>
      <c r="AG34" s="141"/>
      <c r="AH34" s="143"/>
      <c r="AI34" s="139"/>
      <c r="AJ34" s="68"/>
      <c r="AK34" s="142"/>
    </row>
    <row r="35" spans="2:47" x14ac:dyDescent="0.3">
      <c r="I35" s="313"/>
      <c r="AC35" s="140"/>
      <c r="AD35" s="141"/>
      <c r="AE35" s="141"/>
      <c r="AF35" s="141"/>
      <c r="AG35" s="141"/>
      <c r="AH35" s="143"/>
      <c r="AI35" s="145"/>
      <c r="AJ35" s="68"/>
      <c r="AK35" s="142"/>
      <c r="AL35" s="144"/>
      <c r="AM35" s="144"/>
      <c r="AN35" s="144"/>
      <c r="AO35" s="144"/>
      <c r="AP35" s="144"/>
      <c r="AQ35" s="144"/>
      <c r="AR35" s="144"/>
      <c r="AS35" s="144"/>
      <c r="AT35" s="144"/>
    </row>
    <row r="36" spans="2:47" x14ac:dyDescent="0.3">
      <c r="I36" s="313"/>
      <c r="S36" s="144"/>
      <c r="V36" s="144"/>
      <c r="W36" s="144"/>
      <c r="X36" s="144"/>
      <c r="Y36" s="144"/>
      <c r="Z36" s="144"/>
      <c r="AA36" s="144"/>
      <c r="AB36" s="144"/>
      <c r="AC36" s="140"/>
      <c r="AD36" s="139"/>
      <c r="AE36" s="139"/>
      <c r="AF36" s="139"/>
      <c r="AG36" s="139"/>
      <c r="AH36" s="139"/>
      <c r="AI36" s="139"/>
      <c r="AJ36" s="65"/>
      <c r="AK36" s="65"/>
      <c r="AU36" s="144"/>
    </row>
    <row r="37" spans="2:47" x14ac:dyDescent="0.3">
      <c r="AC37" s="139"/>
      <c r="AD37" s="139"/>
      <c r="AE37" s="139"/>
      <c r="AF37" s="139"/>
      <c r="AG37" s="139"/>
      <c r="AH37" s="139"/>
      <c r="AI37" s="139"/>
      <c r="AJ37" s="65"/>
      <c r="AK37" s="65"/>
    </row>
    <row r="38" spans="2:47" x14ac:dyDescent="0.3">
      <c r="AC38" s="139"/>
      <c r="AD38" s="139"/>
      <c r="AE38" s="139"/>
      <c r="AF38" s="139"/>
      <c r="AG38" s="139"/>
      <c r="AH38" s="139"/>
      <c r="AI38" s="139"/>
    </row>
    <row r="39" spans="2:47" x14ac:dyDescent="0.3">
      <c r="AC39" s="139"/>
      <c r="AD39" s="139"/>
      <c r="AE39" s="139"/>
      <c r="AF39" s="139"/>
      <c r="AG39" s="139"/>
      <c r="AH39" s="139"/>
      <c r="AI39" s="139"/>
    </row>
    <row r="40" spans="2:47" x14ac:dyDescent="0.3">
      <c r="AC40" s="139"/>
    </row>
    <row r="42" spans="2:47" x14ac:dyDescent="0.3">
      <c r="B42" s="130"/>
      <c r="C42" s="130"/>
      <c r="D42" s="130"/>
      <c r="E42" s="130"/>
    </row>
    <row r="43" spans="2:47" x14ac:dyDescent="0.3">
      <c r="B43" s="130"/>
      <c r="C43" s="130"/>
      <c r="D43" s="130"/>
      <c r="E43" s="130"/>
    </row>
    <row r="44" spans="2:47" x14ac:dyDescent="0.3">
      <c r="B44" s="146"/>
      <c r="C44" s="146"/>
      <c r="D44" s="146"/>
      <c r="E44" s="147"/>
      <c r="F44" s="97"/>
      <c r="G44" s="148"/>
    </row>
    <row r="45" spans="2:47" x14ac:dyDescent="0.3">
      <c r="B45" s="149"/>
      <c r="C45" s="150"/>
      <c r="D45" s="150"/>
      <c r="E45" s="130"/>
      <c r="F45" s="151"/>
      <c r="G45" s="148"/>
      <c r="H45" s="151"/>
      <c r="I45" s="151"/>
      <c r="J45" s="151"/>
      <c r="K45" s="151"/>
    </row>
    <row r="46" spans="2:47" x14ac:dyDescent="0.3">
      <c r="B46" s="149"/>
      <c r="C46" s="150"/>
      <c r="D46" s="150"/>
      <c r="E46" s="130"/>
      <c r="F46" s="151"/>
      <c r="G46" s="148"/>
      <c r="H46" s="151"/>
      <c r="I46" s="151"/>
      <c r="J46" s="151"/>
      <c r="K46" s="151"/>
    </row>
    <row r="47" spans="2:47" x14ac:dyDescent="0.3">
      <c r="B47" s="149"/>
      <c r="C47" s="150"/>
      <c r="D47" s="150"/>
      <c r="E47" s="130"/>
      <c r="F47" s="151"/>
      <c r="G47" s="148"/>
      <c r="H47" s="151"/>
      <c r="I47" s="151"/>
      <c r="J47" s="151"/>
      <c r="K47" s="151"/>
    </row>
    <row r="48" spans="2:47" x14ac:dyDescent="0.3">
      <c r="B48" s="73" t="s">
        <v>204</v>
      </c>
      <c r="C48" s="296"/>
      <c r="D48" s="296"/>
      <c r="F48" s="96"/>
      <c r="G48" s="95"/>
      <c r="H48" s="151"/>
      <c r="I48" s="151"/>
      <c r="J48" s="151"/>
      <c r="K48" s="151"/>
    </row>
    <row r="49" spans="2:47" x14ac:dyDescent="0.3">
      <c r="C49" s="205" t="s">
        <v>401</v>
      </c>
      <c r="D49" s="296" t="s">
        <v>308</v>
      </c>
      <c r="F49" s="96"/>
      <c r="G49" s="95"/>
      <c r="H49" s="151"/>
      <c r="I49" s="151"/>
      <c r="J49" s="151"/>
      <c r="K49" s="151"/>
    </row>
    <row r="50" spans="2:47" x14ac:dyDescent="0.3">
      <c r="B50" s="73" t="s">
        <v>22</v>
      </c>
      <c r="C50" s="74">
        <v>2072.5751292602599</v>
      </c>
      <c r="D50" s="74">
        <v>1977.9542528126899</v>
      </c>
      <c r="F50" s="96"/>
      <c r="G50" s="95"/>
      <c r="H50" s="151"/>
      <c r="I50" s="151"/>
      <c r="J50" s="151"/>
      <c r="K50" s="151"/>
    </row>
    <row r="51" spans="2:47" s="144" customFormat="1" x14ac:dyDescent="0.3">
      <c r="B51" s="73" t="s">
        <v>23</v>
      </c>
      <c r="C51" s="74">
        <v>239.080352612567</v>
      </c>
      <c r="D51" s="74">
        <v>210.667083689675</v>
      </c>
      <c r="E51" s="73"/>
      <c r="F51" s="96"/>
      <c r="G51" s="95"/>
      <c r="H51" s="151"/>
      <c r="I51" s="151"/>
      <c r="J51" s="151"/>
      <c r="K51" s="151"/>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c r="AP51" s="73"/>
      <c r="AQ51" s="73"/>
      <c r="AR51" s="73"/>
      <c r="AS51" s="73"/>
      <c r="AT51" s="73"/>
      <c r="AU51" s="73"/>
    </row>
    <row r="52" spans="2:47" x14ac:dyDescent="0.3">
      <c r="B52" s="73" t="s">
        <v>0</v>
      </c>
      <c r="C52" s="85">
        <v>3348.2548192767067</v>
      </c>
      <c r="D52" s="85">
        <v>3376.7430963666652</v>
      </c>
      <c r="F52" s="96"/>
      <c r="G52" s="95"/>
      <c r="H52" s="151"/>
      <c r="I52" s="151"/>
      <c r="J52" s="151"/>
      <c r="K52" s="151"/>
    </row>
    <row r="53" spans="2:47" x14ac:dyDescent="0.3">
      <c r="B53" s="73" t="s">
        <v>28</v>
      </c>
      <c r="C53" s="74">
        <v>1979.2820244055299</v>
      </c>
      <c r="D53" s="74">
        <v>1855.8384162140501</v>
      </c>
      <c r="F53" s="96"/>
      <c r="G53" s="95"/>
      <c r="H53" s="151"/>
      <c r="I53" s="151"/>
      <c r="J53" s="151"/>
      <c r="K53" s="151"/>
    </row>
    <row r="54" spans="2:47" x14ac:dyDescent="0.3">
      <c r="B54" s="73" t="s">
        <v>24</v>
      </c>
      <c r="C54" s="74">
        <v>562.75949049210396</v>
      </c>
      <c r="D54" s="74">
        <v>429.36582146743899</v>
      </c>
    </row>
    <row r="55" spans="2:47" x14ac:dyDescent="0.3">
      <c r="B55" s="73" t="s">
        <v>197</v>
      </c>
      <c r="C55" s="74">
        <v>1779.8954657652</v>
      </c>
      <c r="D55" s="74">
        <v>1625.96323074669</v>
      </c>
      <c r="Z55" s="152"/>
    </row>
    <row r="56" spans="2:47" x14ac:dyDescent="0.3">
      <c r="B56" s="73" t="s">
        <v>29</v>
      </c>
      <c r="C56" s="74">
        <v>818.88790088197209</v>
      </c>
      <c r="D56" s="74">
        <v>703.01180896097799</v>
      </c>
    </row>
    <row r="57" spans="2:47" x14ac:dyDescent="0.3">
      <c r="B57" s="73" t="s">
        <v>26</v>
      </c>
      <c r="C57" s="74">
        <v>99.16570012713359</v>
      </c>
      <c r="D57" s="74">
        <v>97.164611635735497</v>
      </c>
    </row>
    <row r="58" spans="2:47" x14ac:dyDescent="0.3">
      <c r="B58" s="73" t="s">
        <v>179</v>
      </c>
      <c r="C58" s="61">
        <v>1953.3838161693136</v>
      </c>
      <c r="D58" s="61">
        <v>1770.7689905402731</v>
      </c>
    </row>
    <row r="59" spans="2:47" x14ac:dyDescent="0.3">
      <c r="B59" s="149"/>
      <c r="C59" s="301"/>
      <c r="D59" s="296"/>
    </row>
    <row r="60" spans="2:47" x14ac:dyDescent="0.3">
      <c r="C60" s="65"/>
    </row>
    <row r="61" spans="2:47" x14ac:dyDescent="0.3">
      <c r="C61" s="65"/>
    </row>
    <row r="62" spans="2:47" x14ac:dyDescent="0.3">
      <c r="C62" s="65"/>
    </row>
    <row r="64" spans="2:47" x14ac:dyDescent="0.3">
      <c r="J64" s="83"/>
      <c r="K64" s="96"/>
    </row>
    <row r="65" spans="1:11" x14ac:dyDescent="0.3">
      <c r="J65" s="83"/>
      <c r="K65" s="96"/>
    </row>
    <row r="66" spans="1:11" x14ac:dyDescent="0.3">
      <c r="J66" s="83"/>
      <c r="K66" s="96"/>
    </row>
    <row r="67" spans="1:11" x14ac:dyDescent="0.3">
      <c r="J67" s="83"/>
      <c r="K67" s="96"/>
    </row>
    <row r="68" spans="1:11" x14ac:dyDescent="0.3">
      <c r="J68" s="83"/>
      <c r="K68" s="96"/>
    </row>
    <row r="71" spans="1:11" x14ac:dyDescent="0.3">
      <c r="B71" s="86"/>
    </row>
    <row r="75" spans="1:11" x14ac:dyDescent="0.3">
      <c r="A75" s="76" t="s">
        <v>117</v>
      </c>
      <c r="B75" s="76" t="s">
        <v>119</v>
      </c>
    </row>
    <row r="76" spans="1:11" x14ac:dyDescent="0.3">
      <c r="A76" s="194">
        <v>45533</v>
      </c>
      <c r="B76" s="194">
        <v>45533</v>
      </c>
    </row>
    <row r="77" spans="1:11" x14ac:dyDescent="0.3">
      <c r="A77" s="78"/>
      <c r="B77" s="78"/>
    </row>
    <row r="78" spans="1:11" x14ac:dyDescent="0.3">
      <c r="A78" s="76" t="s">
        <v>118</v>
      </c>
      <c r="B78" s="76" t="s">
        <v>120</v>
      </c>
    </row>
    <row r="79" spans="1:11" x14ac:dyDescent="0.3">
      <c r="A79" s="78" t="s">
        <v>183</v>
      </c>
      <c r="B79" s="78" t="s">
        <v>182</v>
      </c>
    </row>
    <row r="80" spans="1:11" x14ac:dyDescent="0.3">
      <c r="B80" s="78"/>
    </row>
    <row r="81" spans="1:2" x14ac:dyDescent="0.3">
      <c r="A81" s="76" t="s">
        <v>34</v>
      </c>
      <c r="B81" s="76" t="s">
        <v>33</v>
      </c>
    </row>
    <row r="82" spans="1:2" x14ac:dyDescent="0.3">
      <c r="A82" s="79" t="s">
        <v>426</v>
      </c>
      <c r="B82" s="79" t="s">
        <v>423</v>
      </c>
    </row>
    <row r="83" spans="1:2" x14ac:dyDescent="0.3">
      <c r="A83" s="79" t="s">
        <v>427</v>
      </c>
      <c r="B83" s="79" t="s">
        <v>425</v>
      </c>
    </row>
    <row r="84" spans="1:2" x14ac:dyDescent="0.3">
      <c r="A84" s="79" t="s">
        <v>424</v>
      </c>
      <c r="B84" s="79" t="s">
        <v>424</v>
      </c>
    </row>
    <row r="86" spans="1:2" x14ac:dyDescent="0.3">
      <c r="B86" s="79"/>
    </row>
    <row r="101" spans="18:104" x14ac:dyDescent="0.3">
      <c r="R101" s="65"/>
      <c r="S101" s="65"/>
      <c r="T101" s="65"/>
      <c r="U101" s="65"/>
      <c r="V101" s="65"/>
      <c r="W101" s="65"/>
      <c r="X101" s="65"/>
      <c r="Y101" s="65"/>
      <c r="Z101" s="65"/>
      <c r="AA101" s="65"/>
      <c r="AB101" s="65"/>
      <c r="AC101" s="65"/>
      <c r="AD101" s="65"/>
      <c r="AE101" s="65"/>
      <c r="AF101" s="65"/>
      <c r="AG101" s="65"/>
    </row>
    <row r="102" spans="18:104" x14ac:dyDescent="0.3">
      <c r="R102" s="228"/>
      <c r="S102" s="228"/>
      <c r="T102" s="228"/>
      <c r="U102" s="228"/>
      <c r="V102" s="228"/>
      <c r="W102" s="228"/>
      <c r="X102" s="228"/>
      <c r="Y102" s="228"/>
      <c r="Z102" s="228"/>
      <c r="AA102" s="228"/>
      <c r="AB102" s="228"/>
      <c r="AC102" s="228"/>
      <c r="AD102" s="228"/>
      <c r="AE102" s="228"/>
      <c r="AF102" s="228"/>
      <c r="AG102" s="65"/>
    </row>
    <row r="103" spans="18:104" x14ac:dyDescent="0.3">
      <c r="R103" s="192"/>
      <c r="S103" s="192"/>
      <c r="T103" s="192"/>
      <c r="U103" s="85"/>
      <c r="V103" s="85"/>
      <c r="W103" s="85"/>
      <c r="X103" s="85"/>
      <c r="Y103" s="85"/>
      <c r="Z103" s="85"/>
      <c r="AA103" s="85"/>
      <c r="AB103" s="85"/>
      <c r="AC103" s="85"/>
      <c r="AD103" s="85"/>
      <c r="AE103" s="85"/>
      <c r="AF103" s="85"/>
      <c r="AG103" s="65"/>
    </row>
    <row r="104" spans="18:104" x14ac:dyDescent="0.3">
      <c r="R104" s="192"/>
      <c r="S104" s="192"/>
      <c r="T104" s="192"/>
      <c r="U104" s="85"/>
      <c r="V104" s="85"/>
      <c r="W104" s="85"/>
      <c r="X104" s="85"/>
      <c r="Y104" s="85"/>
      <c r="Z104" s="85"/>
      <c r="AA104" s="85"/>
      <c r="AB104" s="85"/>
      <c r="AC104" s="85"/>
      <c r="AD104" s="85"/>
      <c r="AE104" s="85"/>
      <c r="AF104" s="85"/>
      <c r="AG104" s="65"/>
    </row>
    <row r="105" spans="18:104" x14ac:dyDescent="0.3">
      <c r="R105" s="192"/>
      <c r="S105" s="192"/>
      <c r="T105" s="192"/>
      <c r="U105" s="85"/>
      <c r="V105" s="85"/>
      <c r="W105" s="85"/>
      <c r="X105" s="85"/>
      <c r="Y105" s="85"/>
      <c r="Z105" s="85"/>
      <c r="AA105" s="85"/>
      <c r="AB105" s="85"/>
      <c r="AC105" s="85"/>
      <c r="AD105" s="85"/>
      <c r="AE105" s="85"/>
      <c r="AF105" s="85"/>
      <c r="AG105" s="65"/>
    </row>
    <row r="106" spans="18:104" x14ac:dyDescent="0.3">
      <c r="AG106" s="65"/>
    </row>
    <row r="109" spans="18:104" x14ac:dyDescent="0.3">
      <c r="AP109" s="73">
        <v>17375.761477457225</v>
      </c>
      <c r="AQ109" s="73">
        <v>16647.312261167575</v>
      </c>
      <c r="AR109" s="73">
        <v>16149.312380542497</v>
      </c>
      <c r="AS109" s="73">
        <v>17947.44750143119</v>
      </c>
      <c r="AT109" s="73">
        <v>16509.115704995165</v>
      </c>
      <c r="AU109" s="73">
        <v>15114.835714063891</v>
      </c>
      <c r="AV109" s="73">
        <v>14214.110400030904</v>
      </c>
      <c r="AW109" s="73">
        <v>16831.618849563689</v>
      </c>
      <c r="AX109" s="73">
        <v>18998.620954852529</v>
      </c>
      <c r="AY109" s="73">
        <v>16274.958482857428</v>
      </c>
      <c r="AZ109" s="73">
        <v>15158.765804890427</v>
      </c>
      <c r="BA109" s="73">
        <v>18407.559552305884</v>
      </c>
      <c r="BB109" s="73">
        <v>17665.118610819973</v>
      </c>
      <c r="BC109" s="73">
        <v>15494.637745448346</v>
      </c>
      <c r="BD109" s="73">
        <v>14542.912490504772</v>
      </c>
      <c r="BE109" s="73">
        <v>15728.616691665919</v>
      </c>
      <c r="BF109" s="73">
        <v>16126.863235138491</v>
      </c>
      <c r="BG109" s="73">
        <v>14400.572008330755</v>
      </c>
      <c r="BH109" s="73">
        <v>13791.980451606571</v>
      </c>
      <c r="BI109" s="73">
        <v>15583.093618274143</v>
      </c>
      <c r="BJ109" s="73">
        <v>15921.307953619034</v>
      </c>
      <c r="BK109" s="73">
        <v>14308.782185959455</v>
      </c>
      <c r="BL109" s="73">
        <v>13687.293499818994</v>
      </c>
      <c r="BM109" s="73">
        <v>14515.909834922606</v>
      </c>
      <c r="BN109" s="73">
        <v>14617.100327978336</v>
      </c>
      <c r="BO109" s="73">
        <v>14032.587674127604</v>
      </c>
      <c r="BP109" s="73">
        <v>13642.036131977233</v>
      </c>
      <c r="BQ109" s="73">
        <v>14672.65956395731</v>
      </c>
      <c r="BR109" s="73">
        <v>15179.025394217912</v>
      </c>
      <c r="BS109" s="73">
        <v>14034.245283527216</v>
      </c>
      <c r="BT109" s="73">
        <v>13509.519635195555</v>
      </c>
      <c r="BU109" s="73">
        <v>14741.979521642183</v>
      </c>
      <c r="BV109" s="73">
        <v>15162.535875849584</v>
      </c>
      <c r="BW109" s="73">
        <v>14094.75016144268</v>
      </c>
      <c r="BX109" s="73">
        <v>13884.971294493093</v>
      </c>
      <c r="BY109" s="73">
        <v>15146.140374866693</v>
      </c>
      <c r="BZ109" s="73">
        <v>14491.703680839226</v>
      </c>
      <c r="CA109" s="73">
        <v>13952.43421580938</v>
      </c>
      <c r="CB109" s="73">
        <v>13729.788225159999</v>
      </c>
      <c r="CC109" s="73">
        <v>14639.799665600891</v>
      </c>
      <c r="CD109" s="73">
        <v>14429.762504665739</v>
      </c>
      <c r="CE109" s="73">
        <v>13747.757341536724</v>
      </c>
      <c r="CF109" s="73">
        <v>13445.321030167546</v>
      </c>
      <c r="CG109" s="73">
        <v>14352.444595656703</v>
      </c>
      <c r="CH109" s="73">
        <v>14202.975126429614</v>
      </c>
      <c r="CI109" s="73">
        <v>13469.790627508573</v>
      </c>
      <c r="CJ109" s="73">
        <v>13389.442186445371</v>
      </c>
      <c r="CK109" s="73">
        <v>13624.916183816864</v>
      </c>
      <c r="CL109" s="73">
        <v>12747.927900145054</v>
      </c>
      <c r="CM109" s="73">
        <v>11703.646288483997</v>
      </c>
      <c r="CN109" s="73">
        <v>11920.891538113883</v>
      </c>
      <c r="CO109" s="73">
        <v>12568.563967054994</v>
      </c>
      <c r="CP109" s="73">
        <v>12614.511567802383</v>
      </c>
      <c r="CQ109" s="73">
        <v>12762.759199080007</v>
      </c>
      <c r="CR109" s="73">
        <v>12404.124909217389</v>
      </c>
      <c r="CS109" s="73">
        <v>13248.853624053125</v>
      </c>
      <c r="CT109" s="73">
        <v>12404.929944844947</v>
      </c>
      <c r="CU109" s="73">
        <v>12360.926619779733</v>
      </c>
      <c r="CV109" s="73">
        <v>11830.701721551144</v>
      </c>
      <c r="CW109" s="73">
        <v>12816.615748947597</v>
      </c>
      <c r="CX109" s="73">
        <v>12323.295634580601</v>
      </c>
      <c r="CY109" s="73">
        <v>12148.03599154505</v>
      </c>
      <c r="CZ109" s="73">
        <v>11614.644694070434</v>
      </c>
    </row>
    <row r="117" spans="27:44" x14ac:dyDescent="0.3">
      <c r="AA117" s="130"/>
      <c r="AB117" s="130"/>
      <c r="AC117" s="130"/>
      <c r="AD117" s="130"/>
      <c r="AE117" s="130"/>
      <c r="AF117" s="130"/>
      <c r="AG117" s="130"/>
      <c r="AH117" s="130"/>
      <c r="AI117" s="130"/>
      <c r="AJ117" s="130"/>
      <c r="AK117" s="130"/>
      <c r="AL117" s="130"/>
      <c r="AM117" s="130"/>
      <c r="AN117" s="130"/>
      <c r="AO117" s="130"/>
      <c r="AQ117" s="130"/>
      <c r="AR117" s="130"/>
    </row>
    <row r="118" spans="27:44" x14ac:dyDescent="0.3">
      <c r="AA118" s="130"/>
      <c r="AB118" s="130"/>
      <c r="AC118" s="130"/>
      <c r="AD118" s="130"/>
      <c r="AE118" s="130"/>
      <c r="AF118" s="130"/>
      <c r="AG118" s="130"/>
      <c r="AH118" s="130"/>
      <c r="AI118" s="130"/>
      <c r="AJ118" s="130"/>
      <c r="AK118" s="130"/>
      <c r="AL118" s="130"/>
      <c r="AM118" s="130"/>
      <c r="AN118" s="130"/>
      <c r="AO118" s="130"/>
      <c r="AQ118" s="130"/>
      <c r="AR118" s="130"/>
    </row>
    <row r="119" spans="27:44" x14ac:dyDescent="0.3">
      <c r="AA119" s="130"/>
      <c r="AC119" s="73" t="s">
        <v>22</v>
      </c>
      <c r="AD119" s="73" t="s">
        <v>23</v>
      </c>
      <c r="AE119" s="73" t="s">
        <v>0</v>
      </c>
      <c r="AF119" s="73" t="s">
        <v>28</v>
      </c>
      <c r="AG119" s="73" t="s">
        <v>24</v>
      </c>
      <c r="AH119" s="73" t="s">
        <v>371</v>
      </c>
      <c r="AI119" s="73" t="s">
        <v>29</v>
      </c>
      <c r="AJ119" s="73" t="s">
        <v>26</v>
      </c>
      <c r="AK119" s="73" t="s">
        <v>179</v>
      </c>
      <c r="AQ119" s="130"/>
      <c r="AR119" s="130"/>
    </row>
    <row r="120" spans="27:44" x14ac:dyDescent="0.3">
      <c r="AA120" s="130"/>
      <c r="AB120" s="73" t="s">
        <v>82</v>
      </c>
      <c r="AC120" s="73">
        <v>2260.8479617171902</v>
      </c>
      <c r="AD120" s="73">
        <v>185.96165127883401</v>
      </c>
      <c r="AE120" s="73">
        <v>4578.8990688866506</v>
      </c>
      <c r="AF120" s="73">
        <v>3279.6826843670701</v>
      </c>
      <c r="AG120" s="73">
        <v>464.04375420818502</v>
      </c>
      <c r="AH120" s="73">
        <v>2607.9377426295</v>
      </c>
      <c r="AI120" s="73">
        <v>1035.2025572211267</v>
      </c>
      <c r="AJ120" s="73">
        <v>150.40802612779359</v>
      </c>
      <c r="AK120" s="73">
        <v>2719.7265102845222</v>
      </c>
      <c r="AM120" s="73">
        <v>17282.709956720872</v>
      </c>
      <c r="AQ120" s="130"/>
      <c r="AR120" s="130"/>
    </row>
    <row r="121" spans="27:44" x14ac:dyDescent="0.3">
      <c r="AA121" s="130"/>
      <c r="AB121" s="73" t="s">
        <v>83</v>
      </c>
      <c r="AC121" s="73">
        <v>2286.2568299816598</v>
      </c>
      <c r="AD121" s="73">
        <v>200.15552215303299</v>
      </c>
      <c r="AE121" s="73">
        <v>4425.9074773875946</v>
      </c>
      <c r="AF121" s="73">
        <v>2146.3350112788198</v>
      </c>
      <c r="AG121" s="73">
        <v>496.38727765972999</v>
      </c>
      <c r="AH121" s="73">
        <v>2799.1433038066898</v>
      </c>
      <c r="AI121" s="73">
        <v>1102.1460741562637</v>
      </c>
      <c r="AJ121" s="73">
        <v>141.24998879763291</v>
      </c>
      <c r="AK121" s="73">
        <v>2931.138463751628</v>
      </c>
      <c r="AM121" s="73">
        <v>16528.719948973048</v>
      </c>
      <c r="AQ121" s="130"/>
      <c r="AR121" s="130"/>
    </row>
    <row r="122" spans="27:44" x14ac:dyDescent="0.3">
      <c r="AA122" s="130"/>
      <c r="AB122" s="73" t="s">
        <v>84</v>
      </c>
      <c r="AC122" s="73">
        <v>2272.3812937518901</v>
      </c>
      <c r="AD122" s="73">
        <v>195.539623294124</v>
      </c>
      <c r="AE122" s="73">
        <v>4324.8401940107124</v>
      </c>
      <c r="AF122" s="73">
        <v>1827.89666626449</v>
      </c>
      <c r="AG122" s="73">
        <v>485.30856401610902</v>
      </c>
      <c r="AH122" s="73">
        <v>2726.8003746343802</v>
      </c>
      <c r="AI122" s="73">
        <v>1078.6234586017242</v>
      </c>
      <c r="AJ122" s="73">
        <v>140.0215283113383</v>
      </c>
      <c r="AK122" s="73">
        <v>2975.1862631701679</v>
      </c>
      <c r="AM122" s="73">
        <v>16026.597966054936</v>
      </c>
      <c r="AQ122" s="130"/>
      <c r="AR122" s="130"/>
    </row>
    <row r="123" spans="27:44" x14ac:dyDescent="0.3">
      <c r="AA123" s="130"/>
      <c r="AB123" s="73" t="s">
        <v>85</v>
      </c>
      <c r="AC123" s="73">
        <v>2304.54587786923</v>
      </c>
      <c r="AD123" s="73">
        <v>194.73136794102101</v>
      </c>
      <c r="AE123" s="73">
        <v>4894.9854196781671</v>
      </c>
      <c r="AF123" s="73">
        <v>3144.5499306137199</v>
      </c>
      <c r="AG123" s="73">
        <v>504.87341958153701</v>
      </c>
      <c r="AH123" s="73">
        <v>2800.0148605306899</v>
      </c>
      <c r="AI123" s="73">
        <v>1059.3168549972156</v>
      </c>
      <c r="AJ123" s="73">
        <v>155.57313501229589</v>
      </c>
      <c r="AK123" s="73">
        <v>2820.7725341119622</v>
      </c>
      <c r="AM123" s="73">
        <v>17879.363400335838</v>
      </c>
      <c r="AQ123" s="130"/>
      <c r="AR123" s="130"/>
    </row>
    <row r="124" spans="27:44" x14ac:dyDescent="0.3">
      <c r="AA124" s="130"/>
      <c r="AB124" s="73" t="s">
        <v>86</v>
      </c>
      <c r="AC124" s="73">
        <v>2186.5657747621099</v>
      </c>
      <c r="AD124" s="73">
        <v>145.145797417891</v>
      </c>
      <c r="AE124" s="73">
        <v>3890.7150636183278</v>
      </c>
      <c r="AF124" s="73">
        <v>3587.5693573243602</v>
      </c>
      <c r="AG124" s="73">
        <v>464.70736980569302</v>
      </c>
      <c r="AH124" s="73">
        <v>2325.81659710242</v>
      </c>
      <c r="AI124" s="73">
        <v>961.78788252823574</v>
      </c>
      <c r="AJ124" s="73">
        <v>146.5012365552432</v>
      </c>
      <c r="AK124" s="73">
        <v>2692.079324466773</v>
      </c>
      <c r="AM124" s="73">
        <v>16400.888403581055</v>
      </c>
      <c r="AQ124" s="130"/>
      <c r="AR124" s="130"/>
    </row>
    <row r="125" spans="27:44" x14ac:dyDescent="0.3">
      <c r="AA125" s="130"/>
      <c r="AB125" s="73" t="s">
        <v>87</v>
      </c>
      <c r="AC125" s="73">
        <v>2201.5147436315601</v>
      </c>
      <c r="AD125" s="73">
        <v>139.98404004589</v>
      </c>
      <c r="AE125" s="73">
        <v>3543.8095143772589</v>
      </c>
      <c r="AF125" s="73">
        <v>2069.2158610053002</v>
      </c>
      <c r="AG125" s="73">
        <v>481.65195397675001</v>
      </c>
      <c r="AH125" s="73">
        <v>2495.1776780933701</v>
      </c>
      <c r="AI125" s="73">
        <v>1030.5760118443118</v>
      </c>
      <c r="AJ125" s="73">
        <v>129.98392623609459</v>
      </c>
      <c r="AK125" s="73">
        <v>2927.1361003301222</v>
      </c>
      <c r="AM125" s="73">
        <v>15019.04982954066</v>
      </c>
      <c r="AQ125" s="130"/>
      <c r="AR125" s="130"/>
    </row>
    <row r="126" spans="27:44" x14ac:dyDescent="0.3">
      <c r="AA126" s="130"/>
      <c r="AB126" s="73" t="s">
        <v>88</v>
      </c>
      <c r="AC126" s="73">
        <v>2201.3596715257599</v>
      </c>
      <c r="AD126" s="73">
        <v>143.291071486974</v>
      </c>
      <c r="AE126" s="73">
        <v>3150.3886782325089</v>
      </c>
      <c r="AF126" s="73">
        <v>1528.9035090575101</v>
      </c>
      <c r="AG126" s="73">
        <v>479.64834758807802</v>
      </c>
      <c r="AH126" s="73">
        <v>2448.6500874427502</v>
      </c>
      <c r="AI126" s="73">
        <v>1037.1381343688547</v>
      </c>
      <c r="AJ126" s="73">
        <v>132.2922336331458</v>
      </c>
      <c r="AK126" s="73">
        <v>3003.9894308591902</v>
      </c>
      <c r="AM126" s="73">
        <v>14125.661164194773</v>
      </c>
      <c r="AQ126" s="130"/>
      <c r="AR126" s="130"/>
    </row>
    <row r="127" spans="27:44" x14ac:dyDescent="0.3">
      <c r="AA127" s="130"/>
      <c r="AB127" s="73" t="s">
        <v>89</v>
      </c>
      <c r="AC127" s="73">
        <v>2212.18751887299</v>
      </c>
      <c r="AD127" s="73">
        <v>212.55726535743599</v>
      </c>
      <c r="AE127" s="73">
        <v>3931.2703201741692</v>
      </c>
      <c r="AF127" s="73">
        <v>3447.5917514254702</v>
      </c>
      <c r="AG127" s="73">
        <v>493.18792594580998</v>
      </c>
      <c r="AH127" s="73">
        <v>2474.3483708339299</v>
      </c>
      <c r="AI127" s="73">
        <v>1033.6498211061162</v>
      </c>
      <c r="AJ127" s="73">
        <v>147.45706290804162</v>
      </c>
      <c r="AK127" s="73">
        <v>2779.5914579896903</v>
      </c>
      <c r="AM127" s="73">
        <v>16731.841494613655</v>
      </c>
      <c r="AQ127" s="130"/>
      <c r="AR127" s="130"/>
    </row>
    <row r="128" spans="27:44" x14ac:dyDescent="0.3">
      <c r="AA128" s="130"/>
      <c r="AB128" s="73" t="s">
        <v>90</v>
      </c>
      <c r="AC128" s="73">
        <v>2243.9006280213198</v>
      </c>
      <c r="AD128" s="73">
        <v>227.760978063436</v>
      </c>
      <c r="AE128" s="73">
        <v>4637.2066466998731</v>
      </c>
      <c r="AF128" s="73">
        <v>4923.6310840960496</v>
      </c>
      <c r="AG128" s="73">
        <v>489.55007206152902</v>
      </c>
      <c r="AH128" s="73">
        <v>2432.1193743528302</v>
      </c>
      <c r="AI128" s="73">
        <v>1029.5501835271252</v>
      </c>
      <c r="AJ128" s="73">
        <v>158.40415030102952</v>
      </c>
      <c r="AK128" s="73">
        <v>2664.4245652543505</v>
      </c>
      <c r="AM128" s="73">
        <v>18806.547682377546</v>
      </c>
      <c r="AQ128" s="130"/>
      <c r="AR128" s="130"/>
    </row>
    <row r="129" spans="27:44" x14ac:dyDescent="0.3">
      <c r="AA129" s="130"/>
      <c r="AB129" s="73" t="s">
        <v>91</v>
      </c>
      <c r="AC129" s="73">
        <v>2233.4639366403599</v>
      </c>
      <c r="AD129" s="73">
        <v>210.47790338965899</v>
      </c>
      <c r="AE129" s="73">
        <v>4354.7528641913268</v>
      </c>
      <c r="AF129" s="73">
        <v>2482.9791846947001</v>
      </c>
      <c r="AG129" s="73">
        <v>489.14241485752399</v>
      </c>
      <c r="AH129" s="73">
        <v>2426.7929927324599</v>
      </c>
      <c r="AI129" s="73">
        <v>1058.6817095019173</v>
      </c>
      <c r="AJ129" s="73">
        <v>126.3469313310447</v>
      </c>
      <c r="AK129" s="73">
        <v>2813.3031393795713</v>
      </c>
      <c r="AM129" s="73">
        <v>16195.941076718564</v>
      </c>
      <c r="AQ129" s="130"/>
      <c r="AR129" s="130"/>
    </row>
    <row r="130" spans="27:44" x14ac:dyDescent="0.3">
      <c r="AA130" s="130"/>
      <c r="AB130" s="73" t="s">
        <v>92</v>
      </c>
      <c r="AC130" s="73">
        <v>2247.8213854200699</v>
      </c>
      <c r="AD130" s="73">
        <v>204.82751104830399</v>
      </c>
      <c r="AE130" s="73">
        <v>4018.7284475192937</v>
      </c>
      <c r="AF130" s="73">
        <v>1575.2959670129701</v>
      </c>
      <c r="AG130" s="73">
        <v>496.86811789017702</v>
      </c>
      <c r="AH130" s="73">
        <v>2459.51760875228</v>
      </c>
      <c r="AI130" s="73">
        <v>1067.6805090360062</v>
      </c>
      <c r="AJ130" s="73">
        <v>127.8186956334837</v>
      </c>
      <c r="AK130" s="73">
        <v>2929.5238009118598</v>
      </c>
      <c r="AM130" s="73">
        <v>15128.082043224445</v>
      </c>
      <c r="AQ130" s="130"/>
      <c r="AR130" s="130"/>
    </row>
    <row r="131" spans="27:44" x14ac:dyDescent="0.3">
      <c r="AA131" s="130"/>
      <c r="AB131" s="73" t="s">
        <v>93</v>
      </c>
      <c r="AC131" s="73">
        <v>2305.4241940035399</v>
      </c>
      <c r="AD131" s="73">
        <v>234.064748464221</v>
      </c>
      <c r="AE131" s="73">
        <v>4523.7622568047555</v>
      </c>
      <c r="AF131" s="73">
        <v>4092.3392056124899</v>
      </c>
      <c r="AG131" s="73">
        <v>542.576624551804</v>
      </c>
      <c r="AH131" s="73">
        <v>2518.1163442205798</v>
      </c>
      <c r="AI131" s="73">
        <v>1102.4796102835446</v>
      </c>
      <c r="AJ131" s="73">
        <v>161.67999588814681</v>
      </c>
      <c r="AK131" s="73">
        <v>2788.5021259467162</v>
      </c>
      <c r="AM131" s="73">
        <v>18268.945105775801</v>
      </c>
      <c r="AQ131" s="130"/>
      <c r="AR131" s="130"/>
    </row>
    <row r="132" spans="27:44" x14ac:dyDescent="0.3">
      <c r="AA132" s="130"/>
      <c r="AB132" s="73" t="s">
        <v>94</v>
      </c>
      <c r="AC132" s="73">
        <v>2239.2737117394799</v>
      </c>
      <c r="AD132" s="73">
        <v>243.98254796478901</v>
      </c>
      <c r="AE132" s="73">
        <v>4406.1204862040404</v>
      </c>
      <c r="AF132" s="73">
        <v>4286.1687553861302</v>
      </c>
      <c r="AG132" s="73">
        <v>498.00489554798997</v>
      </c>
      <c r="AH132" s="73">
        <v>2142.80237583606</v>
      </c>
      <c r="AI132" s="73">
        <v>1044.4268409294289</v>
      </c>
      <c r="AJ132" s="73">
        <v>139.0788403445313</v>
      </c>
      <c r="AK132" s="73">
        <v>2498.7506211480559</v>
      </c>
      <c r="AM132" s="73">
        <v>17498.609075100503</v>
      </c>
      <c r="AQ132" s="130"/>
      <c r="AR132" s="130"/>
    </row>
    <row r="133" spans="27:44" x14ac:dyDescent="0.3">
      <c r="AA133" s="130"/>
      <c r="AB133" s="73" t="s">
        <v>95</v>
      </c>
      <c r="AC133" s="73">
        <v>2267.65189098366</v>
      </c>
      <c r="AD133" s="73">
        <v>204.716448015579</v>
      </c>
      <c r="AE133" s="73">
        <v>4137.3481192166037</v>
      </c>
      <c r="AF133" s="73">
        <v>2168.6966239501999</v>
      </c>
      <c r="AG133" s="73">
        <v>516.31342456355503</v>
      </c>
      <c r="AH133" s="73">
        <v>2223.5918105859701</v>
      </c>
      <c r="AI133" s="73">
        <v>1090.6859456478642</v>
      </c>
      <c r="AJ133" s="73">
        <v>119.48173415990391</v>
      </c>
      <c r="AK133" s="73">
        <v>2703.4899739818397</v>
      </c>
      <c r="AM133" s="73">
        <v>15431.975971105177</v>
      </c>
      <c r="AQ133" s="130"/>
      <c r="AR133" s="130"/>
    </row>
    <row r="134" spans="27:44" x14ac:dyDescent="0.3">
      <c r="AA134" s="130"/>
      <c r="AB134" s="73" t="s">
        <v>96</v>
      </c>
      <c r="AC134" s="73">
        <v>2254.5761984321998</v>
      </c>
      <c r="AD134" s="73">
        <v>214.15936270337099</v>
      </c>
      <c r="AE134" s="73">
        <v>3871.5771395937218</v>
      </c>
      <c r="AF134" s="73">
        <v>1521.5530752085399</v>
      </c>
      <c r="AG134" s="73">
        <v>510.87084573879099</v>
      </c>
      <c r="AH134" s="73">
        <v>2166.8570337158499</v>
      </c>
      <c r="AI134" s="73">
        <v>1078.7314665792098</v>
      </c>
      <c r="AJ134" s="73">
        <v>122.8480513040352</v>
      </c>
      <c r="AK134" s="73">
        <v>2741.6306020666025</v>
      </c>
      <c r="AM134" s="73">
        <v>14482.80377534232</v>
      </c>
      <c r="AQ134" s="130"/>
      <c r="AR134" s="130"/>
    </row>
    <row r="135" spans="27:44" x14ac:dyDescent="0.3">
      <c r="AA135" s="130"/>
      <c r="AB135" s="73" t="s">
        <v>97</v>
      </c>
      <c r="AC135" s="73">
        <v>2256.31385878009</v>
      </c>
      <c r="AD135" s="73">
        <v>222.060370837867</v>
      </c>
      <c r="AE135" s="73">
        <v>4122.2457311829203</v>
      </c>
      <c r="AF135" s="73">
        <v>2761.52682615907</v>
      </c>
      <c r="AG135" s="73">
        <v>516.76897691685201</v>
      </c>
      <c r="AH135" s="73">
        <v>2050.5078613979399</v>
      </c>
      <c r="AI135" s="73">
        <v>1054.1407969709303</v>
      </c>
      <c r="AJ135" s="73">
        <v>130.79031465598462</v>
      </c>
      <c r="AK135" s="73">
        <v>2510.5720647108133</v>
      </c>
      <c r="AM135" s="73">
        <v>15624.926801612468</v>
      </c>
      <c r="AQ135" s="130"/>
      <c r="AR135" s="130"/>
    </row>
    <row r="136" spans="27:44" x14ac:dyDescent="0.3">
      <c r="AA136" s="130"/>
      <c r="AB136" s="73" t="s">
        <v>98</v>
      </c>
      <c r="AC136" s="73">
        <v>2217.0707045846302</v>
      </c>
      <c r="AD136" s="73">
        <v>253.192065355328</v>
      </c>
      <c r="AE136" s="73">
        <v>4164.5151583941406</v>
      </c>
      <c r="AF136" s="73">
        <v>3678.63135483936</v>
      </c>
      <c r="AG136" s="73">
        <v>497.88202272532999</v>
      </c>
      <c r="AH136" s="73">
        <v>1770.93002222626</v>
      </c>
      <c r="AI136" s="73">
        <v>962.76959877914953</v>
      </c>
      <c r="AJ136" s="73">
        <v>132.8819096531698</v>
      </c>
      <c r="AK136" s="73">
        <v>2406.0934241299719</v>
      </c>
      <c r="AM136" s="73">
        <v>16083.966260687341</v>
      </c>
      <c r="AQ136" s="130"/>
      <c r="AR136" s="130"/>
    </row>
    <row r="137" spans="27:44" x14ac:dyDescent="0.3">
      <c r="AA137" s="130"/>
      <c r="AB137" s="73" t="s">
        <v>99</v>
      </c>
      <c r="AC137" s="73">
        <v>2193.8776019709098</v>
      </c>
      <c r="AD137" s="73">
        <v>206.69960781454401</v>
      </c>
      <c r="AE137" s="73">
        <v>3941.718892231012</v>
      </c>
      <c r="AF137" s="73">
        <v>1978.61373553146</v>
      </c>
      <c r="AG137" s="73">
        <v>486.68364593732701</v>
      </c>
      <c r="AH137" s="73">
        <v>1863.7893254518599</v>
      </c>
      <c r="AI137" s="73">
        <v>981.9324471620414</v>
      </c>
      <c r="AJ137" s="73">
        <v>121.12165408357359</v>
      </c>
      <c r="AK137" s="73">
        <v>2560.6561305279997</v>
      </c>
      <c r="AM137" s="73">
        <v>14335.09304071073</v>
      </c>
      <c r="AQ137" s="130"/>
      <c r="AR137" s="130"/>
    </row>
    <row r="138" spans="27:44" x14ac:dyDescent="0.3">
      <c r="AA138" s="130"/>
      <c r="AB138" s="73" t="s">
        <v>100</v>
      </c>
      <c r="AC138" s="73">
        <v>2214.0187369618002</v>
      </c>
      <c r="AD138" s="73">
        <v>213.66483107296901</v>
      </c>
      <c r="AE138" s="73">
        <v>3577.3010578442399</v>
      </c>
      <c r="AF138" s="73">
        <v>1445.95367548949</v>
      </c>
      <c r="AG138" s="73">
        <v>494.82803847793502</v>
      </c>
      <c r="AH138" s="73">
        <v>1884.28414776311</v>
      </c>
      <c r="AI138" s="73">
        <v>981.84830655317774</v>
      </c>
      <c r="AJ138" s="73">
        <v>127.522799287989</v>
      </c>
      <c r="AK138" s="73">
        <v>2639.0460651828621</v>
      </c>
      <c r="AM138" s="73">
        <v>13578.467658633574</v>
      </c>
      <c r="AQ138" s="130"/>
      <c r="AR138" s="130"/>
    </row>
    <row r="139" spans="27:44" x14ac:dyDescent="0.3">
      <c r="AA139" s="130"/>
      <c r="AB139" s="73" t="s">
        <v>101</v>
      </c>
      <c r="AC139" s="73">
        <v>2225.0036416134799</v>
      </c>
      <c r="AD139" s="73">
        <v>238.61450563810999</v>
      </c>
      <c r="AE139" s="73">
        <v>4070.8339044385771</v>
      </c>
      <c r="AF139" s="73">
        <v>2911.84213146103</v>
      </c>
      <c r="AG139" s="73">
        <v>509.63433572384503</v>
      </c>
      <c r="AH139" s="73">
        <v>1940.78100334137</v>
      </c>
      <c r="AI139" s="73">
        <v>993.47909799549848</v>
      </c>
      <c r="AJ139" s="73">
        <v>140.25110690201859</v>
      </c>
      <c r="AK139" s="73">
        <v>2456.6459109326661</v>
      </c>
      <c r="AM139" s="73">
        <v>15487.085638046596</v>
      </c>
      <c r="AQ139" s="130"/>
      <c r="AR139" s="130"/>
    </row>
    <row r="140" spans="27:44" x14ac:dyDescent="0.3">
      <c r="AA140" s="130"/>
      <c r="AB140" s="73" t="s">
        <v>102</v>
      </c>
      <c r="AC140" s="73">
        <v>2197.8286320351699</v>
      </c>
      <c r="AD140" s="73">
        <v>228.86303511250301</v>
      </c>
      <c r="AE140" s="73">
        <v>3749.2021956992494</v>
      </c>
      <c r="AF140" s="73">
        <v>3749.4453415892599</v>
      </c>
      <c r="AG140" s="73">
        <v>481.104725613921</v>
      </c>
      <c r="AH140" s="73">
        <v>1882.76641789577</v>
      </c>
      <c r="AI140" s="73">
        <v>940.38159372153393</v>
      </c>
      <c r="AJ140" s="73">
        <v>118.97736921643491</v>
      </c>
      <c r="AK140" s="73">
        <v>2359.1445986442945</v>
      </c>
      <c r="AM140" s="73">
        <v>15707.713909528136</v>
      </c>
      <c r="AQ140" s="130"/>
      <c r="AR140" s="130"/>
    </row>
    <row r="141" spans="27:44" x14ac:dyDescent="0.3">
      <c r="AA141" s="130"/>
      <c r="AB141" s="73" t="s">
        <v>103</v>
      </c>
      <c r="AC141" s="73">
        <v>2202.9718173935498</v>
      </c>
      <c r="AD141" s="73">
        <v>216.60270495053999</v>
      </c>
      <c r="AE141" s="73">
        <v>3718.3902796817902</v>
      </c>
      <c r="AF141" s="73">
        <v>1954.4473245029601</v>
      </c>
      <c r="AG141" s="73">
        <v>494.00535329564701</v>
      </c>
      <c r="AH141" s="73">
        <v>2045.98821416282</v>
      </c>
      <c r="AI141" s="73">
        <v>984.64418700777856</v>
      </c>
      <c r="AJ141" s="73">
        <v>111.47524039449991</v>
      </c>
      <c r="AK141" s="73">
        <v>2568.3408407309457</v>
      </c>
      <c r="AM141" s="73">
        <v>14296.86596212053</v>
      </c>
      <c r="AQ141" s="130"/>
      <c r="AR141" s="130"/>
    </row>
    <row r="142" spans="27:44" x14ac:dyDescent="0.3">
      <c r="AA142" s="130"/>
      <c r="AB142" s="73" t="s">
        <v>104</v>
      </c>
      <c r="AC142" s="73">
        <v>2209.6929943516402</v>
      </c>
      <c r="AD142" s="73">
        <v>230.36078239076599</v>
      </c>
      <c r="AE142" s="73">
        <v>3547.3135442333837</v>
      </c>
      <c r="AF142" s="73">
        <v>1497.00731946122</v>
      </c>
      <c r="AG142" s="73">
        <v>497.36703518755297</v>
      </c>
      <c r="AH142" s="73">
        <v>1873.4859420871001</v>
      </c>
      <c r="AI142" s="73">
        <v>982.32852082190198</v>
      </c>
      <c r="AJ142" s="73">
        <v>112.29197741321209</v>
      </c>
      <c r="AK142" s="73">
        <v>2643.4645053761878</v>
      </c>
      <c r="AM142" s="73">
        <v>13593.312621322964</v>
      </c>
      <c r="AQ142" s="130"/>
      <c r="AR142" s="130"/>
    </row>
    <row r="143" spans="27:44" x14ac:dyDescent="0.3">
      <c r="AA143" s="130"/>
      <c r="AB143" s="73" t="s">
        <v>105</v>
      </c>
      <c r="AC143" s="73">
        <v>2203.98491675382</v>
      </c>
      <c r="AD143" s="73">
        <v>221.29434987884801</v>
      </c>
      <c r="AE143" s="73">
        <v>3769.1090045539099</v>
      </c>
      <c r="AF143" s="73">
        <v>2466.0048261868101</v>
      </c>
      <c r="AG143" s="73">
        <v>496.03634401571401</v>
      </c>
      <c r="AH143" s="73">
        <v>1853.5260727014099</v>
      </c>
      <c r="AI143" s="73">
        <v>957.01288006522793</v>
      </c>
      <c r="AJ143" s="73">
        <v>113.22539521439001</v>
      </c>
      <c r="AK143" s="73">
        <v>2398.0254717821363</v>
      </c>
      <c r="AM143" s="73">
        <v>14478.219261152266</v>
      </c>
      <c r="AQ143" s="130"/>
      <c r="AR143" s="130"/>
    </row>
    <row r="144" spans="27:44" x14ac:dyDescent="0.3">
      <c r="AA144" s="130"/>
      <c r="AB144" s="73" t="s">
        <v>106</v>
      </c>
      <c r="AC144" s="73">
        <v>2175.0129413234799</v>
      </c>
      <c r="AD144" s="73">
        <v>245.04492274139801</v>
      </c>
      <c r="AE144" s="73">
        <v>3698.9497986518745</v>
      </c>
      <c r="AF144" s="73">
        <v>2867.9816101667102</v>
      </c>
      <c r="AG144" s="73">
        <v>463.70807182802901</v>
      </c>
      <c r="AH144" s="73">
        <v>1740.15796804203</v>
      </c>
      <c r="AI144" s="73">
        <v>879.01950413366615</v>
      </c>
      <c r="AJ144" s="73">
        <v>109.6673691027551</v>
      </c>
      <c r="AK144" s="73">
        <v>2299.1525013244382</v>
      </c>
      <c r="AM144" s="73">
        <v>14478.694687314381</v>
      </c>
      <c r="AQ144" s="130"/>
      <c r="AR144" s="130"/>
    </row>
    <row r="145" spans="27:44" x14ac:dyDescent="0.3">
      <c r="AA145" s="130"/>
      <c r="AB145" s="73" t="s">
        <v>107</v>
      </c>
      <c r="AC145" s="73">
        <v>2191.3141029275198</v>
      </c>
      <c r="AD145" s="73">
        <v>219.40716564986101</v>
      </c>
      <c r="AE145" s="73">
        <v>3647.3254110973348</v>
      </c>
      <c r="AF145" s="73">
        <v>1878.7182346726499</v>
      </c>
      <c r="AG145" s="73">
        <v>471.89884039218202</v>
      </c>
      <c r="AH145" s="73">
        <v>1939.2839843685799</v>
      </c>
      <c r="AI145" s="73">
        <v>928.03486345218334</v>
      </c>
      <c r="AJ145" s="73">
        <v>102.56843274838441</v>
      </c>
      <c r="AK145" s="73">
        <v>2548.2187162920982</v>
      </c>
      <c r="AM145" s="73">
        <v>13926.769751600794</v>
      </c>
      <c r="AQ145" s="130"/>
      <c r="AR145" s="130"/>
    </row>
    <row r="146" spans="27:44" x14ac:dyDescent="0.3">
      <c r="AA146" s="130"/>
      <c r="AB146" s="73" t="s">
        <v>108</v>
      </c>
      <c r="AC146" s="73">
        <v>2210.0342426162301</v>
      </c>
      <c r="AD146" s="73">
        <v>225.665444976424</v>
      </c>
      <c r="AE146" s="73">
        <v>3491.0411009848749</v>
      </c>
      <c r="AF146" s="73">
        <v>1373.9029066133701</v>
      </c>
      <c r="AG146" s="73">
        <v>482.18073932396698</v>
      </c>
      <c r="AH146" s="73">
        <v>2147.1552713092401</v>
      </c>
      <c r="AI146" s="73">
        <v>926.33675496028241</v>
      </c>
      <c r="AJ146" s="73">
        <v>107.30431977747941</v>
      </c>
      <c r="AK146" s="73">
        <v>2616.2247083259176</v>
      </c>
      <c r="AM146" s="73">
        <v>13579.845488887788</v>
      </c>
      <c r="AQ146" s="130"/>
      <c r="AR146" s="130"/>
    </row>
    <row r="147" spans="27:44" x14ac:dyDescent="0.3">
      <c r="AA147" s="130"/>
      <c r="AB147" s="73" t="s">
        <v>109</v>
      </c>
      <c r="AC147" s="73">
        <v>2217.5206335256798</v>
      </c>
      <c r="AD147" s="73">
        <v>249.59666827851899</v>
      </c>
      <c r="AE147" s="73">
        <v>3816.4240839612444</v>
      </c>
      <c r="AF147" s="73">
        <v>2495.5675105076598</v>
      </c>
      <c r="AG147" s="73">
        <v>489.34044331709902</v>
      </c>
      <c r="AH147" s="73">
        <v>1878.4290776784001</v>
      </c>
      <c r="AI147" s="73">
        <v>916.73646108620619</v>
      </c>
      <c r="AJ147" s="73">
        <v>107.57168363080049</v>
      </c>
      <c r="AK147" s="73">
        <v>2407.4586273031337</v>
      </c>
      <c r="AM147" s="73">
        <v>14578.645189288742</v>
      </c>
      <c r="AQ147" s="130"/>
      <c r="AR147" s="130"/>
    </row>
    <row r="148" spans="27:44" x14ac:dyDescent="0.3">
      <c r="AA148" s="130"/>
      <c r="AB148" s="73" t="s">
        <v>110</v>
      </c>
      <c r="AC148" s="73">
        <v>2176.4861786469601</v>
      </c>
      <c r="AD148" s="73">
        <v>236.841274498384</v>
      </c>
      <c r="AE148" s="73">
        <v>3747.9568224310392</v>
      </c>
      <c r="AF148" s="73">
        <v>2942.0982170715602</v>
      </c>
      <c r="AG148" s="73">
        <v>473.10271430119798</v>
      </c>
      <c r="AH148" s="73">
        <v>2077.2653911974098</v>
      </c>
      <c r="AI148" s="73">
        <v>885.24955423139693</v>
      </c>
      <c r="AJ148" s="73">
        <v>103.14227139950501</v>
      </c>
      <c r="AK148" s="73">
        <v>2316.7946336917303</v>
      </c>
      <c r="AM148" s="73">
        <v>14958.937057469184</v>
      </c>
      <c r="AQ148" s="130"/>
      <c r="AR148" s="130"/>
    </row>
    <row r="149" spans="27:44" x14ac:dyDescent="0.3">
      <c r="AA149" s="130"/>
      <c r="AB149" s="73" t="s">
        <v>111</v>
      </c>
      <c r="AC149" s="73">
        <v>2199.20097866677</v>
      </c>
      <c r="AD149" s="73">
        <v>224.40956266843099</v>
      </c>
      <c r="AE149" s="73">
        <v>3994.8535694331413</v>
      </c>
      <c r="AF149" s="73">
        <v>1660.8782472272601</v>
      </c>
      <c r="AG149" s="73">
        <v>494.92683476661398</v>
      </c>
      <c r="AH149" s="73">
        <v>2020.6686404873001</v>
      </c>
      <c r="AI149" s="73">
        <v>925.76137663169834</v>
      </c>
      <c r="AJ149" s="73">
        <v>104.01366125770662</v>
      </c>
      <c r="AK149" s="73">
        <v>2569.3071903065174</v>
      </c>
      <c r="AM149" s="73">
        <v>14194.020061445437</v>
      </c>
      <c r="AQ149" s="130"/>
      <c r="AR149" s="130"/>
    </row>
    <row r="150" spans="27:44" x14ac:dyDescent="0.3">
      <c r="AA150" s="130"/>
      <c r="AB150" s="73" t="s">
        <v>177</v>
      </c>
      <c r="AC150" s="73">
        <v>2188.7557568297598</v>
      </c>
      <c r="AD150" s="73">
        <v>217.112940849925</v>
      </c>
      <c r="AE150" s="73">
        <v>3569.2812984909501</v>
      </c>
      <c r="AF150" s="73">
        <v>1194.3612757177</v>
      </c>
      <c r="AG150" s="73">
        <v>490.39572694153799</v>
      </c>
      <c r="AH150" s="73">
        <v>2120.5445437306798</v>
      </c>
      <c r="AI150" s="73">
        <v>919.26866069944253</v>
      </c>
      <c r="AJ150" s="73">
        <v>106.66237666386399</v>
      </c>
      <c r="AK150" s="73">
        <v>2661.1187660276537</v>
      </c>
      <c r="AM150" s="73">
        <v>13467.501345951514</v>
      </c>
      <c r="AQ150" s="130"/>
      <c r="AR150" s="130"/>
    </row>
    <row r="151" spans="27:44" x14ac:dyDescent="0.3">
      <c r="AA151" s="130"/>
      <c r="AB151" s="73" t="s">
        <v>178</v>
      </c>
      <c r="AC151" s="73">
        <v>2205.86255017553</v>
      </c>
      <c r="AD151" s="73">
        <v>240.04890869873799</v>
      </c>
      <c r="AE151" s="73">
        <v>3625.0683434695202</v>
      </c>
      <c r="AF151" s="73">
        <v>2387.2226593925898</v>
      </c>
      <c r="AG151" s="73">
        <v>508.381071268163</v>
      </c>
      <c r="AH151" s="73">
        <v>2001.8864837267399</v>
      </c>
      <c r="AI151" s="73">
        <v>918.26528008432842</v>
      </c>
      <c r="AJ151" s="73">
        <v>107.55278998568171</v>
      </c>
      <c r="AK151" s="73">
        <v>2471.9697198723607</v>
      </c>
      <c r="AM151" s="73">
        <v>14466.257806673651</v>
      </c>
      <c r="AQ151" s="130"/>
      <c r="AR151" s="130"/>
    </row>
    <row r="152" spans="27:44" x14ac:dyDescent="0.3">
      <c r="AA152" s="130"/>
      <c r="AB152" s="73" t="s">
        <v>192</v>
      </c>
      <c r="AC152" s="73">
        <v>2120.4370823434201</v>
      </c>
      <c r="AD152" s="73">
        <v>239.96051138396399</v>
      </c>
      <c r="AE152" s="73">
        <v>3803.7363156709275</v>
      </c>
      <c r="AF152" s="73">
        <v>3123.4829981223702</v>
      </c>
      <c r="AG152" s="73">
        <v>464.35113179975099</v>
      </c>
      <c r="AH152" s="73">
        <v>2147.1503704625902</v>
      </c>
      <c r="AI152" s="73">
        <v>839.22024469106964</v>
      </c>
      <c r="AJ152" s="73">
        <v>103.1211464161581</v>
      </c>
      <c r="AK152" s="73">
        <v>2271.120265930088</v>
      </c>
      <c r="AM152" s="73">
        <v>15112.580066820337</v>
      </c>
      <c r="AQ152" s="130"/>
      <c r="AR152" s="130"/>
    </row>
    <row r="153" spans="27:44" x14ac:dyDescent="0.3">
      <c r="AA153" s="130"/>
      <c r="AB153" s="73" t="s">
        <v>194</v>
      </c>
      <c r="AC153" s="73">
        <v>2150.3606970330902</v>
      </c>
      <c r="AD153" s="73">
        <v>218.60792312964301</v>
      </c>
      <c r="AE153" s="73">
        <v>3740.4241685074758</v>
      </c>
      <c r="AF153" s="73">
        <v>1761.89651161344</v>
      </c>
      <c r="AG153" s="73">
        <v>492.324030180161</v>
      </c>
      <c r="AH153" s="73">
        <v>2132.2873664621602</v>
      </c>
      <c r="AI153" s="73">
        <v>889.79871141445176</v>
      </c>
      <c r="AJ153" s="73">
        <v>100.38605482636959</v>
      </c>
      <c r="AK153" s="73">
        <v>2507.423866272426</v>
      </c>
      <c r="AM153" s="73">
        <v>13993.509329439219</v>
      </c>
      <c r="AQ153" s="130"/>
      <c r="AR153" s="130"/>
    </row>
    <row r="154" spans="27:44" x14ac:dyDescent="0.3">
      <c r="AA154" s="130"/>
      <c r="AB154" s="73" t="s">
        <v>196</v>
      </c>
      <c r="AC154" s="73">
        <v>2153.7349307676</v>
      </c>
      <c r="AD154" s="73">
        <v>227.676896765642</v>
      </c>
      <c r="AE154" s="73">
        <v>3692.2583339259786</v>
      </c>
      <c r="AF154" s="73">
        <v>1336.7482772957701</v>
      </c>
      <c r="AG154" s="73">
        <v>501.67126893220501</v>
      </c>
      <c r="AH154" s="73">
        <v>2359.9479060835401</v>
      </c>
      <c r="AI154" s="73">
        <v>902.76289361177498</v>
      </c>
      <c r="AJ154" s="73">
        <v>102.25135985072831</v>
      </c>
      <c r="AK154" s="73">
        <v>2581.8397357080798</v>
      </c>
      <c r="AM154" s="73">
        <v>13858.891602941319</v>
      </c>
      <c r="AQ154" s="130"/>
      <c r="AR154" s="130"/>
    </row>
    <row r="155" spans="27:44" x14ac:dyDescent="0.3">
      <c r="AA155" s="130"/>
      <c r="AB155" s="73" t="s">
        <v>198</v>
      </c>
      <c r="AC155" s="73">
        <v>2182.2935285254698</v>
      </c>
      <c r="AD155" s="73">
        <v>229.420861905007</v>
      </c>
      <c r="AE155" s="73">
        <v>3959.2266652033572</v>
      </c>
      <c r="AF155" s="73">
        <v>2434.8050068130601</v>
      </c>
      <c r="AG155" s="73">
        <v>521.20294905954995</v>
      </c>
      <c r="AH155" s="73">
        <v>2321.2509983156801</v>
      </c>
      <c r="AI155" s="73">
        <v>908.57419113961032</v>
      </c>
      <c r="AJ155" s="73">
        <v>106.56767181726511</v>
      </c>
      <c r="AK155" s="73">
        <v>2396.6246148277237</v>
      </c>
      <c r="AM155" s="73">
        <v>15059.966487606725</v>
      </c>
      <c r="AQ155" s="130"/>
      <c r="AR155" s="130"/>
    </row>
    <row r="156" spans="27:44" x14ac:dyDescent="0.3">
      <c r="AA156" s="130"/>
      <c r="AB156" s="73" t="s">
        <v>199</v>
      </c>
      <c r="AC156" s="73">
        <v>2132.2791406804299</v>
      </c>
      <c r="AD156" s="73">
        <v>241.99503638676299</v>
      </c>
      <c r="AE156" s="73">
        <v>3774.0786304702465</v>
      </c>
      <c r="AF156" s="73">
        <v>2617.3093170585998</v>
      </c>
      <c r="AG156" s="73">
        <v>445.61252166998497</v>
      </c>
      <c r="AH156" s="73">
        <v>2029.4453770402099</v>
      </c>
      <c r="AI156" s="73">
        <v>833.6473670511067</v>
      </c>
      <c r="AJ156" s="73">
        <v>99.045198500333896</v>
      </c>
      <c r="AK156" s="73">
        <v>2232.7247805670822</v>
      </c>
      <c r="AM156" s="73">
        <v>14406.137369424756</v>
      </c>
      <c r="AQ156" s="130"/>
      <c r="AR156" s="130"/>
    </row>
    <row r="157" spans="27:44" x14ac:dyDescent="0.3">
      <c r="AA157" s="130"/>
      <c r="AB157" s="73" t="s">
        <v>203</v>
      </c>
      <c r="AC157" s="73">
        <v>2159.6673060459898</v>
      </c>
      <c r="AD157" s="73">
        <v>233.092499779056</v>
      </c>
      <c r="AE157" s="73">
        <v>3718.9968394686216</v>
      </c>
      <c r="AF157" s="73">
        <v>1744.3491380514999</v>
      </c>
      <c r="AG157" s="73">
        <v>485.33129971429298</v>
      </c>
      <c r="AH157" s="73">
        <v>2085.6650565489099</v>
      </c>
      <c r="AI157" s="73">
        <v>885.67865886072502</v>
      </c>
      <c r="AJ157" s="73">
        <v>97.453000192314789</v>
      </c>
      <c r="AK157" s="73">
        <v>2485.2599073649872</v>
      </c>
      <c r="AM157" s="73">
        <v>13895.493706026396</v>
      </c>
      <c r="AQ157" s="130"/>
      <c r="AR157" s="130"/>
    </row>
    <row r="158" spans="27:44" x14ac:dyDescent="0.3">
      <c r="AA158" s="130"/>
      <c r="AB158" s="73" t="s">
        <v>207</v>
      </c>
      <c r="AC158" s="73">
        <v>2183.91141956103</v>
      </c>
      <c r="AD158" s="73">
        <v>227.446551360694</v>
      </c>
      <c r="AE158" s="73">
        <v>3610.2065800610972</v>
      </c>
      <c r="AF158" s="73">
        <v>1500.85721405441</v>
      </c>
      <c r="AG158" s="73">
        <v>486.40532049146498</v>
      </c>
      <c r="AH158" s="73">
        <v>2150.25109561829</v>
      </c>
      <c r="AI158" s="73">
        <v>888.1448836870112</v>
      </c>
      <c r="AJ158" s="73">
        <v>99.034631494440802</v>
      </c>
      <c r="AK158" s="73">
        <v>2539.3765577181953</v>
      </c>
      <c r="AM158" s="73">
        <v>13685.634254046634</v>
      </c>
      <c r="AQ158" s="130"/>
      <c r="AR158" s="130"/>
    </row>
    <row r="159" spans="27:44" x14ac:dyDescent="0.3">
      <c r="AA159" s="130"/>
      <c r="AB159" s="73" t="s">
        <v>209</v>
      </c>
      <c r="AC159" s="73">
        <v>2182.1803157658001</v>
      </c>
      <c r="AD159" s="73">
        <v>225.97086755343801</v>
      </c>
      <c r="AE159" s="73">
        <v>3906.4024381078284</v>
      </c>
      <c r="AF159" s="73">
        <v>2316.0798440691901</v>
      </c>
      <c r="AG159" s="73">
        <v>476.07530241718001</v>
      </c>
      <c r="AH159" s="73">
        <v>2104.43480173743</v>
      </c>
      <c r="AI159" s="73">
        <v>865.71864308102101</v>
      </c>
      <c r="AJ159" s="73">
        <v>99.462420828048806</v>
      </c>
      <c r="AK159" s="73">
        <v>2344.42559463414</v>
      </c>
      <c r="AM159" s="73">
        <v>14520.750228194076</v>
      </c>
      <c r="AQ159" s="130"/>
      <c r="AR159" s="130"/>
    </row>
    <row r="160" spans="27:44" x14ac:dyDescent="0.3">
      <c r="AA160" s="130"/>
      <c r="AB160" s="73" t="s">
        <v>249</v>
      </c>
      <c r="AC160" s="73">
        <v>2031.9348561355901</v>
      </c>
      <c r="AD160" s="73">
        <v>244.627883614458</v>
      </c>
      <c r="AE160" s="73">
        <v>3829.4938029590107</v>
      </c>
      <c r="AF160" s="73">
        <v>2887.2092785591199</v>
      </c>
      <c r="AG160" s="73">
        <v>430.268895745718</v>
      </c>
      <c r="AH160" s="73">
        <v>1893.9238913315401</v>
      </c>
      <c r="AI160" s="73">
        <v>807.88413389395794</v>
      </c>
      <c r="AJ160" s="73">
        <v>95.047076992414304</v>
      </c>
      <c r="AK160" s="73">
        <v>2114.4378535780397</v>
      </c>
      <c r="AM160" s="73">
        <v>14334.827672809848</v>
      </c>
      <c r="AQ160" s="130"/>
      <c r="AR160" s="130"/>
    </row>
    <row r="161" spans="27:44" x14ac:dyDescent="0.3">
      <c r="AA161" s="130"/>
      <c r="AB161" s="73" t="s">
        <v>259</v>
      </c>
      <c r="AC161" s="73">
        <v>2074.1174400668101</v>
      </c>
      <c r="AD161" s="73">
        <v>210.16715009718601</v>
      </c>
      <c r="AE161" s="73">
        <v>3792.3398055101579</v>
      </c>
      <c r="AF161" s="73">
        <v>1624.35517878512</v>
      </c>
      <c r="AG161" s="73">
        <v>483.236834621703</v>
      </c>
      <c r="AH161" s="73">
        <v>2127.3070109475998</v>
      </c>
      <c r="AI161" s="73">
        <v>874.81787638280548</v>
      </c>
      <c r="AJ161" s="73">
        <v>94.817074412462006</v>
      </c>
      <c r="AK161" s="73">
        <v>2373.6464513582082</v>
      </c>
      <c r="AM161" s="73">
        <v>13654.804822182052</v>
      </c>
      <c r="AQ161" s="130"/>
      <c r="AR161" s="130"/>
    </row>
    <row r="162" spans="27:44" x14ac:dyDescent="0.3">
      <c r="AA162" s="130"/>
      <c r="AB162" s="73" t="s">
        <v>260</v>
      </c>
      <c r="AC162" s="73">
        <v>2094.5269106764299</v>
      </c>
      <c r="AD162" s="73">
        <v>215.70792004063199</v>
      </c>
      <c r="AE162" s="73">
        <v>3554.1754252085852</v>
      </c>
      <c r="AF162" s="73">
        <v>1384.4165537935201</v>
      </c>
      <c r="AG162" s="73">
        <v>487.26543592574802</v>
      </c>
      <c r="AH162" s="73">
        <v>2191.3523118858802</v>
      </c>
      <c r="AI162" s="73">
        <v>886.5842857853263</v>
      </c>
      <c r="AJ162" s="73">
        <v>97.980704546761899</v>
      </c>
      <c r="AK162" s="73">
        <v>2475.3420982854923</v>
      </c>
      <c r="AM162" s="73">
        <v>13387.351646148374</v>
      </c>
      <c r="AQ162" s="130"/>
      <c r="AR162" s="130"/>
    </row>
    <row r="163" spans="27:44" x14ac:dyDescent="0.3">
      <c r="AA163" s="130"/>
      <c r="AB163" s="73" t="s">
        <v>265</v>
      </c>
      <c r="AC163" s="73">
        <v>2077.6449677266501</v>
      </c>
      <c r="AD163" s="73">
        <v>211.22687563246799</v>
      </c>
      <c r="AE163" s="73">
        <v>3845.8510686203995</v>
      </c>
      <c r="AF163" s="73">
        <v>2393.5560506368902</v>
      </c>
      <c r="AG163" s="73">
        <v>466.62424088530503</v>
      </c>
      <c r="AH163" s="73">
        <v>2048.8625752233802</v>
      </c>
      <c r="AI163" s="73">
        <v>850.57436637417834</v>
      </c>
      <c r="AJ163" s="73">
        <v>97.238344759406203</v>
      </c>
      <c r="AK163" s="73">
        <v>2266.5879206190598</v>
      </c>
      <c r="AM163" s="73">
        <v>14258.166410477737</v>
      </c>
      <c r="AQ163" s="130"/>
      <c r="AR163" s="130"/>
    </row>
    <row r="164" spans="27:44" x14ac:dyDescent="0.3">
      <c r="AA164" s="130"/>
      <c r="AB164" s="73" t="s">
        <v>266</v>
      </c>
      <c r="AC164" s="73">
        <v>2045.66318001236</v>
      </c>
      <c r="AD164" s="73">
        <v>217.084891815193</v>
      </c>
      <c r="AE164" s="73">
        <v>3826.3102857528875</v>
      </c>
      <c r="AF164" s="73">
        <v>2632.1994918784999</v>
      </c>
      <c r="AG164" s="73">
        <v>447.27456641814001</v>
      </c>
      <c r="AH164" s="73">
        <v>1869.4040098394401</v>
      </c>
      <c r="AI164" s="73">
        <v>810.22635170957426</v>
      </c>
      <c r="AJ164" s="73">
        <v>106.3025770633856</v>
      </c>
      <c r="AK164" s="73">
        <v>2045.1901250725964</v>
      </c>
      <c r="AM164" s="73">
        <v>13999.655479562076</v>
      </c>
      <c r="AQ164" s="130"/>
      <c r="AR164" s="130"/>
    </row>
    <row r="165" spans="27:44" x14ac:dyDescent="0.3">
      <c r="AA165" s="130"/>
      <c r="AB165" s="73" t="s">
        <v>267</v>
      </c>
      <c r="AC165" s="73">
        <v>2086.9296505280399</v>
      </c>
      <c r="AD165" s="73">
        <v>217.64714450134201</v>
      </c>
      <c r="AE165" s="73">
        <v>3812.504667272357</v>
      </c>
      <c r="AF165" s="73">
        <v>1315.12649399418</v>
      </c>
      <c r="AG165" s="73">
        <v>502.59688782664</v>
      </c>
      <c r="AH165" s="73">
        <v>2096.1412058718902</v>
      </c>
      <c r="AI165" s="73">
        <v>877.99496705583124</v>
      </c>
      <c r="AJ165" s="73">
        <v>100.41085758123801</v>
      </c>
      <c r="AK165" s="73">
        <v>2301.2385628707812</v>
      </c>
      <c r="AM165" s="73">
        <v>13310.590437502298</v>
      </c>
      <c r="AQ165" s="130"/>
      <c r="AR165" s="130"/>
    </row>
    <row r="166" spans="27:44" x14ac:dyDescent="0.3">
      <c r="AA166" s="130"/>
      <c r="AB166" s="73" t="s">
        <v>268</v>
      </c>
      <c r="AC166" s="73">
        <v>2109.5740438634798</v>
      </c>
      <c r="AD166" s="73">
        <v>226.91278830240901</v>
      </c>
      <c r="AE166" s="73">
        <v>3713.7610843929388</v>
      </c>
      <c r="AF166" s="73">
        <v>1236.0262777610601</v>
      </c>
      <c r="AG166" s="73">
        <v>506.53925578616401</v>
      </c>
      <c r="AH166" s="73">
        <v>2169.6506661888002</v>
      </c>
      <c r="AI166" s="73">
        <v>889.79941774289841</v>
      </c>
      <c r="AJ166" s="73">
        <v>101.0999981141228</v>
      </c>
      <c r="AK166" s="73">
        <v>2397.2791540770959</v>
      </c>
      <c r="AM166" s="73">
        <v>13350.642686228968</v>
      </c>
      <c r="AQ166" s="130"/>
      <c r="AR166" s="130"/>
    </row>
    <row r="167" spans="27:44" x14ac:dyDescent="0.3">
      <c r="AA167" s="130"/>
      <c r="AB167" s="73" t="s">
        <v>270</v>
      </c>
      <c r="AC167" s="73">
        <v>2093.8996354705901</v>
      </c>
      <c r="AD167" s="73">
        <v>232.70087888718999</v>
      </c>
      <c r="AE167" s="73">
        <v>3686.9203710259194</v>
      </c>
      <c r="AF167" s="73">
        <v>1877.7064647145601</v>
      </c>
      <c r="AG167" s="73">
        <v>485.17898696643903</v>
      </c>
      <c r="AH167" s="73">
        <v>1992.3051245312099</v>
      </c>
      <c r="AI167" s="73">
        <v>853.06672202485868</v>
      </c>
      <c r="AJ167" s="73">
        <v>104.7238035730999</v>
      </c>
      <c r="AK167" s="73">
        <v>2196.1986050902901</v>
      </c>
      <c r="AM167" s="73">
        <v>13522.700592284156</v>
      </c>
      <c r="AQ167" s="130"/>
      <c r="AR167" s="130"/>
    </row>
    <row r="168" spans="27:44" x14ac:dyDescent="0.3">
      <c r="AA168" s="130"/>
      <c r="AB168" s="73" t="s">
        <v>273</v>
      </c>
      <c r="AC168" s="73">
        <v>2073.1977562418201</v>
      </c>
      <c r="AD168" s="73">
        <v>238.38201412640601</v>
      </c>
      <c r="AE168" s="73">
        <v>3864.2101805015545</v>
      </c>
      <c r="AF168" s="73">
        <v>1913.09488756986</v>
      </c>
      <c r="AG168" s="73">
        <v>467.50383323096599</v>
      </c>
      <c r="AH168" s="73">
        <v>1788.92397872937</v>
      </c>
      <c r="AI168" s="73">
        <v>780.40870816516747</v>
      </c>
      <c r="AJ168" s="73">
        <v>106.6157524707761</v>
      </c>
      <c r="AK168" s="73">
        <v>2009.4789216480215</v>
      </c>
      <c r="AM168" s="73">
        <v>13241.816032683941</v>
      </c>
      <c r="AQ168" s="130"/>
      <c r="AR168" s="130"/>
    </row>
    <row r="169" spans="27:44" x14ac:dyDescent="0.3">
      <c r="AA169" s="130"/>
      <c r="AB169" s="73" t="s">
        <v>275</v>
      </c>
      <c r="AC169" s="73">
        <v>2061.9668907916698</v>
      </c>
      <c r="AD169" s="73">
        <v>217.679712835407</v>
      </c>
      <c r="AE169" s="73">
        <v>3160.0476351482503</v>
      </c>
      <c r="AF169" s="73">
        <v>1484.41764734853</v>
      </c>
      <c r="AG169" s="73">
        <v>466.51981092037499</v>
      </c>
      <c r="AH169" s="73">
        <v>1295.5050367372701</v>
      </c>
      <c r="AI169" s="73">
        <v>768.17774676610895</v>
      </c>
      <c r="AJ169" s="73">
        <v>92.460124179709496</v>
      </c>
      <c r="AK169" s="73">
        <v>2037.3824826602402</v>
      </c>
      <c r="AM169" s="73">
        <v>11584.157087387559</v>
      </c>
      <c r="AQ169" s="130"/>
      <c r="AR169" s="130"/>
    </row>
    <row r="170" spans="27:44" x14ac:dyDescent="0.3">
      <c r="AA170" s="130"/>
      <c r="AB170" s="73" t="s">
        <v>276</v>
      </c>
      <c r="AC170" s="73">
        <v>2106.0820846796801</v>
      </c>
      <c r="AD170" s="73">
        <v>219.42873128094001</v>
      </c>
      <c r="AE170" s="73">
        <v>2824.5187904804047</v>
      </c>
      <c r="AF170" s="73">
        <v>1308.7335233423801</v>
      </c>
      <c r="AG170" s="73">
        <v>495.27529061658498</v>
      </c>
      <c r="AH170" s="73">
        <v>1465.4623056406499</v>
      </c>
      <c r="AI170" s="73">
        <v>818.3437631378423</v>
      </c>
      <c r="AJ170" s="73">
        <v>97.406968840095303</v>
      </c>
      <c r="AK170" s="73">
        <v>2259.0331399125139</v>
      </c>
      <c r="AM170" s="73">
        <v>11594.28459793109</v>
      </c>
      <c r="AQ170" s="130"/>
      <c r="AR170" s="130"/>
    </row>
    <row r="171" spans="27:44" x14ac:dyDescent="0.3">
      <c r="AA171" s="130"/>
      <c r="AB171" s="73" t="s">
        <v>278</v>
      </c>
      <c r="AC171" s="73">
        <v>2108.4224605926402</v>
      </c>
      <c r="AD171" s="73">
        <v>229.17458798861799</v>
      </c>
      <c r="AE171" s="73">
        <v>3183.6769161521529</v>
      </c>
      <c r="AF171" s="73">
        <v>1819.98453953116</v>
      </c>
      <c r="AG171" s="73">
        <v>500.79500436012398</v>
      </c>
      <c r="AH171" s="73">
        <v>1410.0959658043901</v>
      </c>
      <c r="AI171" s="73">
        <v>799.93791406515834</v>
      </c>
      <c r="AJ171" s="73">
        <v>101.65933792533849</v>
      </c>
      <c r="AK171" s="73">
        <v>2039.0858890375862</v>
      </c>
      <c r="AM171" s="73">
        <v>12192.832615457168</v>
      </c>
      <c r="AQ171" s="130"/>
      <c r="AR171" s="130"/>
    </row>
    <row r="172" spans="27:44" x14ac:dyDescent="0.3">
      <c r="AA172" s="130"/>
      <c r="AB172" s="73" t="s">
        <v>279</v>
      </c>
      <c r="AC172" s="73">
        <v>2021.59359088067</v>
      </c>
      <c r="AD172" s="73">
        <v>221.29131218186799</v>
      </c>
      <c r="AE172" s="73">
        <v>3478.1106935615576</v>
      </c>
      <c r="AF172" s="73">
        <v>2187.79534016969</v>
      </c>
      <c r="AG172" s="73">
        <v>461.46612731021901</v>
      </c>
      <c r="AH172" s="73">
        <v>1417.93847454621</v>
      </c>
      <c r="AI172" s="73">
        <v>723.56152249219031</v>
      </c>
      <c r="AJ172" s="73">
        <v>100.1471658568345</v>
      </c>
      <c r="AK172" s="73">
        <v>1879.7464676593975</v>
      </c>
      <c r="AM172" s="73">
        <v>12491.650694658638</v>
      </c>
      <c r="AQ172" s="130"/>
      <c r="AR172" s="130"/>
    </row>
    <row r="173" spans="27:44" x14ac:dyDescent="0.3">
      <c r="AA173" s="130"/>
      <c r="AB173" s="73" t="s">
        <v>280</v>
      </c>
      <c r="AC173" s="73">
        <v>2067.3767580129702</v>
      </c>
      <c r="AD173" s="73">
        <v>216.13648323324301</v>
      </c>
      <c r="AE173" s="73">
        <v>3667.2720972729162</v>
      </c>
      <c r="AF173" s="73">
        <v>1642.4559190211201</v>
      </c>
      <c r="AG173" s="73">
        <v>527.78697288617502</v>
      </c>
      <c r="AH173" s="73">
        <v>1571.80374596098</v>
      </c>
      <c r="AI173" s="73">
        <v>800.40744023445245</v>
      </c>
      <c r="AJ173" s="73">
        <v>96.400201234692503</v>
      </c>
      <c r="AK173" s="73">
        <v>2159.190909174858</v>
      </c>
      <c r="AM173" s="73">
        <v>12748.830527031409</v>
      </c>
      <c r="AQ173" s="130"/>
      <c r="AR173" s="130"/>
    </row>
    <row r="174" spans="27:44" x14ac:dyDescent="0.3">
      <c r="AA174" s="130"/>
      <c r="AB174" s="73" t="s">
        <v>282</v>
      </c>
      <c r="AC174" s="73">
        <v>2075.4059735055398</v>
      </c>
      <c r="AD174" s="73">
        <v>228.32072001544799</v>
      </c>
      <c r="AE174" s="73">
        <v>3354.9368428104658</v>
      </c>
      <c r="AF174" s="73">
        <v>1352.0550697022099</v>
      </c>
      <c r="AG174" s="73">
        <v>520.10895790992595</v>
      </c>
      <c r="AH174" s="73">
        <v>1604.9053496461299</v>
      </c>
      <c r="AI174" s="73">
        <v>810.25990595141309</v>
      </c>
      <c r="AJ174" s="73">
        <v>97.385488073468309</v>
      </c>
      <c r="AK174" s="73">
        <v>2277.3162789038297</v>
      </c>
      <c r="AM174" s="73">
        <v>12320.69458651843</v>
      </c>
      <c r="AQ174" s="130"/>
      <c r="AR174" s="130"/>
    </row>
    <row r="175" spans="27:44" x14ac:dyDescent="0.3">
      <c r="AA175" s="130"/>
      <c r="AB175" s="73" t="s">
        <v>284</v>
      </c>
      <c r="AC175" s="73">
        <v>2060.0953441716601</v>
      </c>
      <c r="AD175" s="73">
        <v>216.254488105902</v>
      </c>
      <c r="AE175" s="73">
        <v>3707.4273627815614</v>
      </c>
      <c r="AF175" s="73">
        <v>2158.7730608983602</v>
      </c>
      <c r="AG175" s="73">
        <v>497.90844928131003</v>
      </c>
      <c r="AH175" s="73">
        <v>1669.96512183868</v>
      </c>
      <c r="AI175" s="73">
        <v>764.81012401971998</v>
      </c>
      <c r="AJ175" s="73">
        <v>99.353290697546612</v>
      </c>
      <c r="AK175" s="73">
        <v>2042.5745304097045</v>
      </c>
      <c r="AM175" s="73">
        <v>13217.161772204445</v>
      </c>
      <c r="AQ175" s="130"/>
      <c r="AR175" s="130"/>
    </row>
    <row r="176" spans="27:44" x14ac:dyDescent="0.3">
      <c r="AA176" s="130"/>
      <c r="AB176" s="73" t="s">
        <v>285</v>
      </c>
      <c r="AC176" s="73">
        <v>2008.5104953078601</v>
      </c>
      <c r="AD176" s="73">
        <v>220.58029043354099</v>
      </c>
      <c r="AE176" s="73">
        <v>3701.1259379682115</v>
      </c>
      <c r="AF176" s="73">
        <v>1967.41301283147</v>
      </c>
      <c r="AG176" s="73">
        <v>447.72977138340201</v>
      </c>
      <c r="AH176" s="73">
        <v>1579.26971306583</v>
      </c>
      <c r="AI176" s="73">
        <v>718.6310203260374</v>
      </c>
      <c r="AJ176" s="73">
        <v>97.970108000743707</v>
      </c>
      <c r="AK176" s="73">
        <v>1770.3037278088925</v>
      </c>
      <c r="AM176" s="73">
        <v>12511.534077125991</v>
      </c>
      <c r="AP176" s="130"/>
      <c r="AQ176" s="130"/>
      <c r="AR176" s="130"/>
    </row>
    <row r="177" spans="27:44" x14ac:dyDescent="0.3">
      <c r="AA177" s="130"/>
      <c r="AB177" s="73" t="s">
        <v>286</v>
      </c>
      <c r="AC177" s="73">
        <v>2004.8782295916501</v>
      </c>
      <c r="AD177" s="73">
        <v>198.45213351981599</v>
      </c>
      <c r="AE177" s="73">
        <v>3099.0696453210644</v>
      </c>
      <c r="AF177" s="73">
        <v>1580.5647208631201</v>
      </c>
      <c r="AG177" s="73">
        <v>449.00518831180398</v>
      </c>
      <c r="AH177" s="73">
        <v>1680.28916482464</v>
      </c>
      <c r="AI177" s="73">
        <v>725.1856815295539</v>
      </c>
      <c r="AJ177" s="73">
        <v>86.972212772523392</v>
      </c>
      <c r="AK177" s="73">
        <v>1880.1674407404448</v>
      </c>
      <c r="AM177" s="73">
        <v>11704.584417474616</v>
      </c>
      <c r="AP177" s="130"/>
      <c r="AQ177" s="130"/>
      <c r="AR177" s="130"/>
    </row>
    <row r="178" spans="27:44" x14ac:dyDescent="0.3">
      <c r="AA178" s="130"/>
      <c r="AB178" s="73" t="s">
        <v>288</v>
      </c>
      <c r="AC178" s="73">
        <v>2019.53791955563</v>
      </c>
      <c r="AD178" s="73">
        <v>197.36847866574101</v>
      </c>
      <c r="AE178" s="73">
        <v>3423.695779687449</v>
      </c>
      <c r="AF178" s="73">
        <v>1269.2523059765999</v>
      </c>
      <c r="AG178" s="73">
        <v>453.02677458953599</v>
      </c>
      <c r="AH178" s="73">
        <v>1806.22683913843</v>
      </c>
      <c r="AI178" s="73">
        <v>736.67580829503629</v>
      </c>
      <c r="AJ178" s="73">
        <v>87.417442408335305</v>
      </c>
      <c r="AK178" s="73">
        <v>1950.0675769618385</v>
      </c>
      <c r="AM178" s="73">
        <v>11943.268925278595</v>
      </c>
      <c r="AP178" s="130"/>
      <c r="AQ178" s="130"/>
      <c r="AR178" s="130"/>
    </row>
    <row r="179" spans="27:44" x14ac:dyDescent="0.3">
      <c r="AA179" s="130"/>
      <c r="AB179" s="73" t="s">
        <v>305</v>
      </c>
      <c r="AC179" s="73">
        <v>2029.5479254050199</v>
      </c>
      <c r="AD179" s="73">
        <v>204.36847318498201</v>
      </c>
      <c r="AE179" s="73">
        <v>3603.3843200984343</v>
      </c>
      <c r="AF179" s="73">
        <v>2011.38942208752</v>
      </c>
      <c r="AG179" s="73">
        <v>459.436562024561</v>
      </c>
      <c r="AH179" s="73">
        <v>1933.7043861767399</v>
      </c>
      <c r="AI179" s="73">
        <v>733.37860909889093</v>
      </c>
      <c r="AJ179" s="73">
        <v>94.361294612116396</v>
      </c>
      <c r="AK179" s="73">
        <v>1861.0660726211752</v>
      </c>
      <c r="AM179" s="73">
        <v>12930.63706530944</v>
      </c>
      <c r="AP179" s="130"/>
      <c r="AQ179" s="130"/>
      <c r="AR179" s="130"/>
    </row>
    <row r="180" spans="27:44" x14ac:dyDescent="0.3">
      <c r="AA180" s="130"/>
      <c r="AB180" s="73" t="s">
        <v>308</v>
      </c>
      <c r="AC180" s="73">
        <v>1977.9542528126899</v>
      </c>
      <c r="AD180" s="73">
        <v>210.667083689675</v>
      </c>
      <c r="AE180" s="73">
        <v>3376.7430963666652</v>
      </c>
      <c r="AF180" s="73">
        <v>1855.8384162140501</v>
      </c>
      <c r="AG180" s="73">
        <v>429.36582146743899</v>
      </c>
      <c r="AH180" s="73">
        <v>1625.96323074669</v>
      </c>
      <c r="AI180" s="73">
        <v>703.01180896097799</v>
      </c>
      <c r="AJ180" s="73">
        <v>97.164611635735497</v>
      </c>
      <c r="AK180" s="73">
        <v>1770.7689905402731</v>
      </c>
      <c r="AM180" s="73">
        <v>12047.477312434197</v>
      </c>
      <c r="AP180" s="130"/>
      <c r="AQ180" s="130"/>
      <c r="AR180" s="130"/>
    </row>
    <row r="181" spans="27:44" x14ac:dyDescent="0.3">
      <c r="AA181" s="130"/>
      <c r="AB181" s="73" t="s">
        <v>396</v>
      </c>
      <c r="AC181" s="73">
        <v>1984.70512640633</v>
      </c>
      <c r="AD181" s="73">
        <v>185.022762743138</v>
      </c>
      <c r="AE181" s="73">
        <v>3351.1103662146929</v>
      </c>
      <c r="AF181" s="73">
        <v>1451.1207355249701</v>
      </c>
      <c r="AG181" s="73">
        <v>445.29285151142699</v>
      </c>
      <c r="AH181" s="73">
        <v>1629.9862751848</v>
      </c>
      <c r="AI181" s="73">
        <v>723.05231709551947</v>
      </c>
      <c r="AJ181" s="73">
        <v>87.307635936195595</v>
      </c>
      <c r="AK181" s="73">
        <v>1899.3398536093778</v>
      </c>
      <c r="AM181" s="73">
        <v>11756.937924226451</v>
      </c>
      <c r="AP181" s="130"/>
      <c r="AQ181" s="130"/>
      <c r="AR181" s="130"/>
    </row>
    <row r="182" spans="27:44" x14ac:dyDescent="0.3">
      <c r="AA182" s="130"/>
      <c r="AB182" s="73" t="s">
        <v>397</v>
      </c>
      <c r="AC182" s="73">
        <v>1991.9625759347</v>
      </c>
      <c r="AD182" s="73">
        <v>199.26304649662501</v>
      </c>
      <c r="AE182" s="73">
        <v>3209.9166582362795</v>
      </c>
      <c r="AF182" s="73">
        <v>1241.5735018267401</v>
      </c>
      <c r="AG182" s="73">
        <v>441.54082173921699</v>
      </c>
      <c r="AH182" s="73">
        <v>1731.68751661549</v>
      </c>
      <c r="AI182" s="73">
        <v>719.75401818335752</v>
      </c>
      <c r="AJ182" s="73">
        <v>86.077821189314392</v>
      </c>
      <c r="AK182" s="73">
        <v>1913.8746463326781</v>
      </c>
      <c r="AM182" s="73">
        <v>11535.650606554402</v>
      </c>
      <c r="AP182" s="130"/>
      <c r="AQ182" s="130"/>
      <c r="AR182" s="130"/>
    </row>
    <row r="183" spans="27:44" x14ac:dyDescent="0.3">
      <c r="AB183" s="73" t="s">
        <v>400</v>
      </c>
      <c r="AC183" s="73">
        <v>2000.10234369967</v>
      </c>
      <c r="AD183" s="73">
        <v>227.619743642933</v>
      </c>
      <c r="AE183" s="73">
        <v>3381.1507198634977</v>
      </c>
      <c r="AF183" s="73">
        <v>1826.81510397169</v>
      </c>
      <c r="AG183" s="73">
        <v>445.89239436364397</v>
      </c>
      <c r="AH183" s="73">
        <v>1760.55097748399</v>
      </c>
      <c r="AI183" s="73">
        <v>712.91913040338</v>
      </c>
      <c r="AJ183" s="73">
        <v>92.623555759350296</v>
      </c>
      <c r="AK183" s="73">
        <v>1812.2939940594292</v>
      </c>
      <c r="AM183" s="73">
        <v>12260.562730047584</v>
      </c>
    </row>
    <row r="184" spans="27:44" x14ac:dyDescent="0.3">
      <c r="AB184" s="73" t="s">
        <v>401</v>
      </c>
      <c r="AC184" s="73">
        <v>2072.5751292602599</v>
      </c>
      <c r="AD184" s="73">
        <v>239.080352612567</v>
      </c>
      <c r="AE184" s="73">
        <v>3348.2548192767067</v>
      </c>
      <c r="AF184" s="73">
        <v>1979.2820244055299</v>
      </c>
      <c r="AG184" s="73">
        <v>562.75949049210396</v>
      </c>
      <c r="AH184" s="73">
        <v>1779.8954657652</v>
      </c>
      <c r="AI184" s="73">
        <v>818.88790088197209</v>
      </c>
      <c r="AJ184" s="73">
        <v>99.16570012713359</v>
      </c>
      <c r="AK184" s="73">
        <v>1953.3838161693136</v>
      </c>
      <c r="AM184" s="73">
        <v>12853.284698990785</v>
      </c>
    </row>
  </sheetData>
  <mergeCells count="6">
    <mergeCell ref="A5:A6"/>
    <mergeCell ref="C5:E5"/>
    <mergeCell ref="D6:E6"/>
    <mergeCell ref="B5:B6"/>
    <mergeCell ref="F5:H5"/>
    <mergeCell ref="G6:H6"/>
  </mergeCells>
  <phoneticPr fontId="50" type="noConversion"/>
  <conditionalFormatting sqref="D7:D16">
    <cfRule type="colorScale" priority="10">
      <colorScale>
        <cfvo type="min"/>
        <cfvo type="percentile" val="50"/>
        <cfvo type="max"/>
        <color rgb="FF5A8AC6"/>
        <color rgb="FFFCFCFF"/>
        <color rgb="FFF8696B"/>
      </colorScale>
    </cfRule>
  </conditionalFormatting>
  <conditionalFormatting sqref="E7:E16">
    <cfRule type="colorScale" priority="9">
      <colorScale>
        <cfvo type="min"/>
        <cfvo type="percentile" val="50"/>
        <cfvo type="max"/>
        <color rgb="FF5A8AC6"/>
        <color rgb="FFFCFCFF"/>
        <color rgb="FFF8696B"/>
      </colorScale>
    </cfRule>
  </conditionalFormatting>
  <conditionalFormatting sqref="G7:G16">
    <cfRule type="colorScale" priority="6">
      <colorScale>
        <cfvo type="min"/>
        <cfvo type="percentile" val="50"/>
        <cfvo type="max"/>
        <color rgb="FFF8696B"/>
        <color rgb="FFFCFCFF"/>
        <color rgb="FF5A8AC6"/>
      </colorScale>
    </cfRule>
  </conditionalFormatting>
  <conditionalFormatting sqref="H7:H16">
    <cfRule type="colorScale" priority="5">
      <colorScale>
        <cfvo type="min"/>
        <cfvo type="percentile" val="50"/>
        <cfvo type="max"/>
        <color rgb="FFF8696B"/>
        <color rgb="FFFCFCFF"/>
        <color rgb="FF5A8AC6"/>
      </colorScale>
    </cfRule>
  </conditionalFormatting>
  <hyperlinks>
    <hyperlink ref="B1" location="'Innehåll - Contents'!A1" display="Tillbaka till innehåll - Back to content" xr:uid="{00000000-0004-0000-0200-000000000000}"/>
  </hyperlinks>
  <pageMargins left="0.25" right="0.25" top="0.75" bottom="0.75" header="0.3" footer="0.3"/>
  <pageSetup paperSize="8" scale="4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N76"/>
  <sheetViews>
    <sheetView zoomScale="60" zoomScaleNormal="60" workbookViewId="0">
      <pane xSplit="3" topLeftCell="D1" activePane="topRight" state="frozen"/>
      <selection pane="topRight" activeCell="AZ3" sqref="AZ3"/>
    </sheetView>
  </sheetViews>
  <sheetFormatPr defaultColWidth="9.1796875" defaultRowHeight="13" x14ac:dyDescent="0.3"/>
  <cols>
    <col min="1" max="1" width="3.54296875" style="86" customWidth="1"/>
    <col min="2" max="2" width="23.54296875" style="86" customWidth="1"/>
    <col min="3" max="3" width="53" style="86" customWidth="1"/>
    <col min="4" max="19" width="8.6328125" style="86" customWidth="1"/>
    <col min="20" max="33" width="8.6328125" customWidth="1"/>
    <col min="34" max="34" width="11.1796875" customWidth="1"/>
    <col min="35" max="51" width="8.6328125" customWidth="1"/>
    <col min="52" max="83" width="8.6328125" style="86" customWidth="1"/>
    <col min="84" max="16384" width="9.1796875" style="86"/>
  </cols>
  <sheetData>
    <row r="1" spans="1:92" s="3" customFormat="1" x14ac:dyDescent="0.3">
      <c r="A1" s="86"/>
      <c r="B1" s="191" t="s">
        <v>193</v>
      </c>
      <c r="C1" s="164"/>
    </row>
    <row r="2" spans="1:92" s="3" customFormat="1" ht="12.75" customHeight="1" x14ac:dyDescent="0.3">
      <c r="A2" s="86"/>
      <c r="B2" s="191"/>
      <c r="C2" s="164"/>
      <c r="D2" s="367" t="s">
        <v>227</v>
      </c>
      <c r="E2" s="368"/>
      <c r="F2" s="368"/>
      <c r="G2" s="368"/>
      <c r="H2" s="368"/>
      <c r="I2" s="368"/>
      <c r="J2" s="368"/>
      <c r="K2" s="368"/>
      <c r="L2" s="368"/>
      <c r="M2" s="368"/>
      <c r="N2" s="368"/>
      <c r="O2" s="368"/>
      <c r="P2" s="368"/>
      <c r="Q2" s="368"/>
      <c r="R2" s="368"/>
      <c r="S2" s="369"/>
      <c r="T2" s="364" t="s">
        <v>419</v>
      </c>
      <c r="U2" s="365"/>
      <c r="V2" s="365"/>
      <c r="W2" s="365"/>
      <c r="X2" s="365"/>
      <c r="Y2" s="365"/>
      <c r="Z2" s="365"/>
      <c r="AA2" s="365"/>
      <c r="AB2" s="365"/>
      <c r="AC2" s="365"/>
      <c r="AD2" s="365"/>
      <c r="AE2" s="365"/>
      <c r="AF2" s="365"/>
      <c r="AG2" s="365"/>
      <c r="AH2" s="365"/>
      <c r="AI2" s="366"/>
      <c r="AJ2" s="364" t="s">
        <v>244</v>
      </c>
      <c r="AK2" s="365"/>
      <c r="AL2" s="365"/>
      <c r="AM2" s="365"/>
      <c r="AN2" s="365"/>
      <c r="AO2" s="365"/>
      <c r="AP2" s="365"/>
      <c r="AQ2" s="365"/>
      <c r="AR2" s="365"/>
      <c r="AS2" s="365"/>
      <c r="AT2" s="365"/>
      <c r="AU2" s="365"/>
      <c r="AV2" s="365"/>
      <c r="AW2" s="365"/>
      <c r="AX2" s="365"/>
      <c r="AY2" s="366"/>
      <c r="AZ2" s="364" t="s">
        <v>439</v>
      </c>
      <c r="BA2" s="365"/>
      <c r="BB2" s="365"/>
      <c r="BC2" s="365"/>
      <c r="BD2" s="365"/>
      <c r="BE2" s="365"/>
      <c r="BF2" s="365"/>
      <c r="BG2" s="365"/>
      <c r="BH2" s="365"/>
      <c r="BI2" s="365"/>
      <c r="BJ2" s="365"/>
      <c r="BK2" s="365"/>
      <c r="BL2" s="365"/>
      <c r="BM2" s="365"/>
      <c r="BN2" s="365"/>
      <c r="BO2" s="366"/>
      <c r="BP2" s="364" t="s">
        <v>248</v>
      </c>
      <c r="BQ2" s="365"/>
      <c r="BR2" s="365"/>
      <c r="BS2" s="365"/>
      <c r="BT2" s="365"/>
      <c r="BU2" s="365"/>
      <c r="BV2" s="365"/>
      <c r="BW2" s="365"/>
      <c r="BX2" s="365"/>
      <c r="BY2" s="365"/>
      <c r="BZ2" s="365"/>
      <c r="CA2" s="365"/>
      <c r="CB2" s="365"/>
      <c r="CC2" s="365"/>
      <c r="CD2" s="365"/>
      <c r="CE2" s="366"/>
    </row>
    <row r="3" spans="1:92" s="3" customFormat="1" x14ac:dyDescent="0.3">
      <c r="A3" s="86"/>
      <c r="B3" s="191"/>
      <c r="C3" s="164"/>
    </row>
    <row r="4" spans="1:92" s="87" customFormat="1" ht="26.25" customHeight="1" x14ac:dyDescent="0.3">
      <c r="A4" s="73"/>
      <c r="D4" s="367" t="s">
        <v>226</v>
      </c>
      <c r="E4" s="368"/>
      <c r="F4" s="368"/>
      <c r="G4" s="368"/>
      <c r="H4" s="368"/>
      <c r="I4" s="368"/>
      <c r="J4" s="368"/>
      <c r="K4" s="368"/>
      <c r="L4" s="368"/>
      <c r="M4" s="368"/>
      <c r="N4" s="368"/>
      <c r="O4" s="368"/>
      <c r="P4" s="368"/>
      <c r="Q4" s="368"/>
      <c r="R4" s="368"/>
      <c r="S4" s="369"/>
      <c r="T4" s="364" t="s">
        <v>420</v>
      </c>
      <c r="U4" s="365"/>
      <c r="V4" s="365"/>
      <c r="W4" s="365"/>
      <c r="X4" s="365"/>
      <c r="Y4" s="365"/>
      <c r="Z4" s="365"/>
      <c r="AA4" s="365"/>
      <c r="AB4" s="365"/>
      <c r="AC4" s="365"/>
      <c r="AD4" s="365"/>
      <c r="AE4" s="365"/>
      <c r="AF4" s="365"/>
      <c r="AG4" s="365"/>
      <c r="AH4" s="365"/>
      <c r="AI4" s="366"/>
      <c r="AJ4" s="364" t="s">
        <v>271</v>
      </c>
      <c r="AK4" s="365"/>
      <c r="AL4" s="365"/>
      <c r="AM4" s="365"/>
      <c r="AN4" s="365"/>
      <c r="AO4" s="365"/>
      <c r="AP4" s="365"/>
      <c r="AQ4" s="365"/>
      <c r="AR4" s="365"/>
      <c r="AS4" s="365"/>
      <c r="AT4" s="365"/>
      <c r="AU4" s="365"/>
      <c r="AV4" s="365"/>
      <c r="AW4" s="365"/>
      <c r="AX4" s="365"/>
      <c r="AY4" s="366"/>
      <c r="AZ4" s="364" t="s">
        <v>438</v>
      </c>
      <c r="BA4" s="365"/>
      <c r="BB4" s="365"/>
      <c r="BC4" s="365"/>
      <c r="BD4" s="365"/>
      <c r="BE4" s="365"/>
      <c r="BF4" s="365"/>
      <c r="BG4" s="365"/>
      <c r="BH4" s="365"/>
      <c r="BI4" s="365"/>
      <c r="BJ4" s="365"/>
      <c r="BK4" s="365"/>
      <c r="BL4" s="365"/>
      <c r="BM4" s="365"/>
      <c r="BN4" s="365"/>
      <c r="BO4" s="366"/>
      <c r="BP4" s="364" t="s">
        <v>235</v>
      </c>
      <c r="BQ4" s="365"/>
      <c r="BR4" s="365"/>
      <c r="BS4" s="365"/>
      <c r="BT4" s="365"/>
      <c r="BU4" s="365"/>
      <c r="BV4" s="365"/>
      <c r="BW4" s="365"/>
      <c r="BX4" s="365"/>
      <c r="BY4" s="365"/>
      <c r="BZ4" s="365"/>
      <c r="CA4" s="365"/>
      <c r="CB4" s="365"/>
      <c r="CC4" s="365"/>
      <c r="CD4" s="365"/>
      <c r="CE4" s="366"/>
    </row>
    <row r="5" spans="1:92" s="87" customFormat="1" ht="26" x14ac:dyDescent="0.3">
      <c r="A5" s="59"/>
      <c r="B5" s="100" t="s">
        <v>133</v>
      </c>
      <c r="C5" s="89" t="s">
        <v>21</v>
      </c>
      <c r="D5" s="315">
        <v>2008</v>
      </c>
      <c r="E5" s="316">
        <v>2009</v>
      </c>
      <c r="F5" s="316">
        <v>2010</v>
      </c>
      <c r="G5" s="316">
        <v>2011</v>
      </c>
      <c r="H5" s="316">
        <v>2012</v>
      </c>
      <c r="I5" s="316">
        <v>2013</v>
      </c>
      <c r="J5" s="316">
        <v>2014</v>
      </c>
      <c r="K5" s="316">
        <v>2015</v>
      </c>
      <c r="L5" s="316">
        <v>2016</v>
      </c>
      <c r="M5" s="316">
        <v>2017</v>
      </c>
      <c r="N5" s="316">
        <v>2018</v>
      </c>
      <c r="O5" s="316">
        <v>2019</v>
      </c>
      <c r="P5" s="316">
        <v>2020</v>
      </c>
      <c r="Q5" s="316">
        <v>2021</v>
      </c>
      <c r="R5" s="316">
        <v>2022</v>
      </c>
      <c r="S5" s="342" t="s">
        <v>417</v>
      </c>
      <c r="T5" s="315">
        <v>2008</v>
      </c>
      <c r="U5" s="316">
        <v>2009</v>
      </c>
      <c r="V5" s="316">
        <v>2010</v>
      </c>
      <c r="W5" s="316">
        <v>2011</v>
      </c>
      <c r="X5" s="316">
        <v>2012</v>
      </c>
      <c r="Y5" s="316">
        <v>2013</v>
      </c>
      <c r="Z5" s="316">
        <v>2014</v>
      </c>
      <c r="AA5" s="316">
        <v>2015</v>
      </c>
      <c r="AB5" s="316">
        <v>2016</v>
      </c>
      <c r="AC5" s="316">
        <v>2017</v>
      </c>
      <c r="AD5" s="316">
        <v>2018</v>
      </c>
      <c r="AE5" s="316">
        <v>2019</v>
      </c>
      <c r="AF5" s="316">
        <v>2020</v>
      </c>
      <c r="AG5" s="316">
        <v>2021</v>
      </c>
      <c r="AH5" s="316">
        <v>2022</v>
      </c>
      <c r="AI5" s="317" t="s">
        <v>417</v>
      </c>
      <c r="AJ5" s="315">
        <v>2008</v>
      </c>
      <c r="AK5" s="316">
        <v>2009</v>
      </c>
      <c r="AL5" s="316">
        <v>2010</v>
      </c>
      <c r="AM5" s="316">
        <v>2011</v>
      </c>
      <c r="AN5" s="316">
        <v>2012</v>
      </c>
      <c r="AO5" s="316">
        <v>2013</v>
      </c>
      <c r="AP5" s="316">
        <v>2014</v>
      </c>
      <c r="AQ5" s="316">
        <v>2015</v>
      </c>
      <c r="AR5" s="316">
        <v>2016</v>
      </c>
      <c r="AS5" s="316">
        <v>2017</v>
      </c>
      <c r="AT5" s="316">
        <v>2018</v>
      </c>
      <c r="AU5" s="316">
        <v>2019</v>
      </c>
      <c r="AV5" s="316">
        <v>2020</v>
      </c>
      <c r="AW5" s="316">
        <v>2021</v>
      </c>
      <c r="AX5" s="316">
        <v>2022</v>
      </c>
      <c r="AY5" s="342" t="s">
        <v>417</v>
      </c>
      <c r="AZ5" s="315">
        <v>2008</v>
      </c>
      <c r="BA5" s="316">
        <v>2009</v>
      </c>
      <c r="BB5" s="316">
        <v>2010</v>
      </c>
      <c r="BC5" s="316">
        <v>2011</v>
      </c>
      <c r="BD5" s="316">
        <v>2012</v>
      </c>
      <c r="BE5" s="316">
        <v>2013</v>
      </c>
      <c r="BF5" s="316">
        <v>2014</v>
      </c>
      <c r="BG5" s="316">
        <v>2015</v>
      </c>
      <c r="BH5" s="316">
        <v>2016</v>
      </c>
      <c r="BI5" s="316">
        <v>2017</v>
      </c>
      <c r="BJ5" s="316">
        <v>2018</v>
      </c>
      <c r="BK5" s="316">
        <v>2019</v>
      </c>
      <c r="BL5" s="316">
        <v>2020</v>
      </c>
      <c r="BM5" s="316">
        <v>2021</v>
      </c>
      <c r="BN5" s="316">
        <v>2022</v>
      </c>
      <c r="BO5" s="342" t="s">
        <v>417</v>
      </c>
      <c r="BP5" s="315">
        <v>2008</v>
      </c>
      <c r="BQ5" s="316">
        <v>2009</v>
      </c>
      <c r="BR5" s="316">
        <v>2010</v>
      </c>
      <c r="BS5" s="316">
        <v>2011</v>
      </c>
      <c r="BT5" s="316">
        <v>2012</v>
      </c>
      <c r="BU5" s="316">
        <v>2013</v>
      </c>
      <c r="BV5" s="316">
        <v>2014</v>
      </c>
      <c r="BW5" s="316">
        <v>2015</v>
      </c>
      <c r="BX5" s="316">
        <v>2016</v>
      </c>
      <c r="BY5" s="316">
        <v>2017</v>
      </c>
      <c r="BZ5" s="316">
        <v>2018</v>
      </c>
      <c r="CA5" s="316">
        <v>2019</v>
      </c>
      <c r="CB5" s="316">
        <v>2020</v>
      </c>
      <c r="CC5" s="316">
        <v>2021</v>
      </c>
      <c r="CD5" s="316">
        <v>2022</v>
      </c>
      <c r="CE5" s="342" t="s">
        <v>417</v>
      </c>
    </row>
    <row r="6" spans="1:92" s="73" customFormat="1" x14ac:dyDescent="0.3">
      <c r="A6" s="91">
        <v>1</v>
      </c>
      <c r="B6" s="166" t="s">
        <v>134</v>
      </c>
      <c r="C6" s="65" t="s">
        <v>35</v>
      </c>
      <c r="D6" s="160">
        <v>9124.0319633199706</v>
      </c>
      <c r="E6" s="85">
        <v>8801.6277087924209</v>
      </c>
      <c r="F6" s="85">
        <v>9030.6101440852908</v>
      </c>
      <c r="G6" s="85">
        <v>9017.8156599354297</v>
      </c>
      <c r="H6" s="85">
        <v>8849.9706851308183</v>
      </c>
      <c r="I6" s="85">
        <v>8814.47836053418</v>
      </c>
      <c r="J6" s="85">
        <v>8793.8819203929088</v>
      </c>
      <c r="K6" s="85">
        <v>8770.3054643190208</v>
      </c>
      <c r="L6" s="85">
        <v>8606.8262386695806</v>
      </c>
      <c r="M6" s="85">
        <v>8658.0381820532493</v>
      </c>
      <c r="N6" s="85">
        <v>8278.2241746054806</v>
      </c>
      <c r="O6" s="85">
        <v>8336.0665098744703</v>
      </c>
      <c r="P6" s="85">
        <v>8349.6691923058097</v>
      </c>
      <c r="Q6" s="85">
        <v>8224.4716665708402</v>
      </c>
      <c r="R6" s="85">
        <v>8062.47456986016</v>
      </c>
      <c r="S6" s="161">
        <v>7954.7242988533899</v>
      </c>
      <c r="T6" s="96">
        <f t="shared" ref="T6:T41" si="0">(D6*1000)/AZ6</f>
        <v>163.03686298661563</v>
      </c>
      <c r="U6" s="96">
        <f t="shared" ref="U6:U41" si="1">(E6*1000)/BA6</f>
        <v>150.54781932116208</v>
      </c>
      <c r="V6" s="96">
        <f t="shared" ref="V6:V41" si="2">(F6*1000)/BB6</f>
        <v>153.83296102625528</v>
      </c>
      <c r="W6" s="96">
        <f t="shared" ref="W6:W41" si="3">(G6*1000)/BC6</f>
        <v>146.62399655196381</v>
      </c>
      <c r="X6" s="96">
        <f t="shared" ref="X6:X41" si="4">(H6*1000)/BD6</f>
        <v>142.36030442896146</v>
      </c>
      <c r="Y6" s="96">
        <f t="shared" ref="Y6:Y41" si="5">(I6*1000)/BE6</f>
        <v>133.01259070040109</v>
      </c>
      <c r="Z6" s="96">
        <f t="shared" ref="Z6:Z41" si="6">(J6*1000)/BF6</f>
        <v>120.54174496446902</v>
      </c>
      <c r="AA6" s="96">
        <f t="shared" ref="AA6:AA41" si="7">(K6*1000)/BG6</f>
        <v>116.29082918067571</v>
      </c>
      <c r="AB6" s="96">
        <f t="shared" ref="AB6:AB41" si="8">(L6*1000)/BH6</f>
        <v>114.83883595967256</v>
      </c>
      <c r="AC6" s="96">
        <f t="shared" ref="AC6:AC41" si="9">(M6*1000)/BI6</f>
        <v>111.3058671490146</v>
      </c>
      <c r="AD6" s="96">
        <f t="shared" ref="AD6:AD41" si="10">(N6*1000)/BJ6</f>
        <v>117.1540761467497</v>
      </c>
      <c r="AE6" s="96">
        <f t="shared" ref="AE6:AE41" si="11">(O6*1000)/BK6</f>
        <v>109.14653368084413</v>
      </c>
      <c r="AF6" s="96">
        <f t="shared" ref="AF6:AF41" si="12">(P6*1000)/BL6</f>
        <v>115.02030763718003</v>
      </c>
      <c r="AG6" s="96">
        <f t="shared" ref="AG6:AG41" si="13">(Q6*1000)/BM6</f>
        <v>117.46728081940785</v>
      </c>
      <c r="AH6" s="96">
        <f t="shared" ref="AH6:AH41" si="14">(R6*1000)/BN6</f>
        <v>117.19394397726845</v>
      </c>
      <c r="AI6" s="96">
        <f t="shared" ref="AI6:AI41" si="15">(S6*1000)/BO6</f>
        <v>134.50894162656436</v>
      </c>
      <c r="AJ6" s="179">
        <f t="shared" ref="AJ6:AJ41" si="16">(D6*1000)/(BP6*1000)</f>
        <v>81.246945354585662</v>
      </c>
      <c r="AK6" s="180">
        <f t="shared" ref="AK6:AK41" si="17">(E6*1000)/(BQ6*1000)</f>
        <v>78.254080540497185</v>
      </c>
      <c r="AL6" s="180">
        <f t="shared" ref="AL6:AL41" si="18">(F6*1000)/(BR6*1000)</f>
        <v>77.366546533178749</v>
      </c>
      <c r="AM6" s="180">
        <f t="shared" ref="AM6:AM41" si="19">(G6*1000)/(BS6*1000)</f>
        <v>70.575743767837452</v>
      </c>
      <c r="AN6" s="180">
        <f t="shared" ref="AN6:AN41" si="20">(H6*1000)/(BT6*1000)</f>
        <v>67.197955088312966</v>
      </c>
      <c r="AO6" s="180">
        <f t="shared" ref="AO6:AO41" si="21">(I6*1000)/(BU6*1000)</f>
        <v>66.449139544170222</v>
      </c>
      <c r="AP6" s="180">
        <f t="shared" ref="AP6:AP41" si="22">(J6*1000)/(BV6*1000)</f>
        <v>65.921153826033802</v>
      </c>
      <c r="AQ6" s="180">
        <f t="shared" ref="AQ6:AQ41" si="23">(K6*1000)/(BW6*1000)</f>
        <v>66.25348792686701</v>
      </c>
      <c r="AR6" s="180">
        <f t="shared" ref="AR6:AR41" si="24">(L6*1000)/(BX6*1000)</f>
        <v>66.875106749569383</v>
      </c>
      <c r="AS6" s="180">
        <f t="shared" ref="AS6:AS41" si="25">(M6*1000)/(BY6*1000)</f>
        <v>65.878167639743197</v>
      </c>
      <c r="AT6" s="180">
        <f t="shared" ref="AT6:AT41" si="26">(N6*1000)/(BZ6*1000)</f>
        <v>63.301274514283939</v>
      </c>
      <c r="AU6" s="180">
        <f t="shared" ref="AU6:AU41" si="27">(O6*1000)/(CA6*1000)</f>
        <v>62.058935491341678</v>
      </c>
      <c r="AV6" s="180">
        <f t="shared" ref="AV6:AV41" si="28">(P6*1000)/(CB6*1000)</f>
        <v>60.713827975319482</v>
      </c>
      <c r="AW6" s="180">
        <f t="shared" ref="AW6:AW41" si="29">(Q6*1000)/(CC6*1000)</f>
        <v>59.554465362569445</v>
      </c>
      <c r="AX6" s="180">
        <f t="shared" ref="AX6:AX41" si="30">(R6*1000)/(CD6*1000)</f>
        <v>58.265398878844877</v>
      </c>
      <c r="AY6" s="180">
        <f t="shared" ref="AY6:AY41" si="31">(S6*1000)/(CE6*1000)</f>
        <v>57.125488681173358</v>
      </c>
      <c r="AZ6" s="343">
        <v>55963</v>
      </c>
      <c r="BA6" s="344">
        <v>58464</v>
      </c>
      <c r="BB6" s="344">
        <v>58704</v>
      </c>
      <c r="BC6" s="344">
        <v>61503</v>
      </c>
      <c r="BD6" s="344">
        <v>62166</v>
      </c>
      <c r="BE6" s="344">
        <v>66268</v>
      </c>
      <c r="BF6" s="344">
        <v>72953</v>
      </c>
      <c r="BG6" s="344">
        <v>75417</v>
      </c>
      <c r="BH6" s="344">
        <v>74947</v>
      </c>
      <c r="BI6" s="344">
        <v>77786</v>
      </c>
      <c r="BJ6" s="344">
        <v>70661</v>
      </c>
      <c r="BK6" s="344">
        <v>76375</v>
      </c>
      <c r="BL6" s="344">
        <v>72593</v>
      </c>
      <c r="BM6" s="344">
        <v>70015</v>
      </c>
      <c r="BN6" s="344">
        <v>68796</v>
      </c>
      <c r="BO6" s="345">
        <v>59139</v>
      </c>
      <c r="BP6" s="54">
        <v>112.30000000000001</v>
      </c>
      <c r="BQ6" s="54">
        <v>112.47499999999999</v>
      </c>
      <c r="BR6" s="54">
        <v>116.72500000000001</v>
      </c>
      <c r="BS6" s="54">
        <v>127.77499999999999</v>
      </c>
      <c r="BT6" s="54">
        <v>131.69999999999999</v>
      </c>
      <c r="BU6" s="54">
        <v>132.65</v>
      </c>
      <c r="BV6" s="54">
        <v>133.39999999999998</v>
      </c>
      <c r="BW6" s="54">
        <v>132.375</v>
      </c>
      <c r="BX6" s="54">
        <v>128.70000000000002</v>
      </c>
      <c r="BY6" s="54">
        <v>131.42500000000001</v>
      </c>
      <c r="BZ6" s="54">
        <v>130.77499999999998</v>
      </c>
      <c r="CA6" s="54">
        <v>134.32499999999999</v>
      </c>
      <c r="CB6" s="54">
        <v>137.52499999999998</v>
      </c>
      <c r="CC6" s="54">
        <v>138.1</v>
      </c>
      <c r="CD6" s="54">
        <v>138.375</v>
      </c>
      <c r="CE6" s="157">
        <v>139.25</v>
      </c>
      <c r="CF6" s="219"/>
      <c r="CG6" s="219"/>
      <c r="CH6" s="219"/>
      <c r="CI6" s="219"/>
      <c r="CK6" s="248"/>
      <c r="CL6" s="248"/>
      <c r="CM6" s="248"/>
      <c r="CN6" s="248"/>
    </row>
    <row r="7" spans="1:92" s="73" customFormat="1" x14ac:dyDescent="0.3">
      <c r="A7" s="73">
        <v>2</v>
      </c>
      <c r="B7" s="167" t="s">
        <v>135</v>
      </c>
      <c r="C7" s="73" t="s">
        <v>1</v>
      </c>
      <c r="D7" s="160">
        <v>776.38816466701201</v>
      </c>
      <c r="E7" s="85">
        <v>640.978174308191</v>
      </c>
      <c r="F7" s="85">
        <v>877.13114096562003</v>
      </c>
      <c r="G7" s="85">
        <v>884.918729521606</v>
      </c>
      <c r="H7" s="85">
        <v>912.17100988095103</v>
      </c>
      <c r="I7" s="85">
        <v>897.12087233265697</v>
      </c>
      <c r="J7" s="85">
        <v>939.71420164620213</v>
      </c>
      <c r="K7" s="85">
        <v>918.412686715478</v>
      </c>
      <c r="L7" s="85">
        <v>915.66619318425603</v>
      </c>
      <c r="M7" s="85">
        <v>928.50495507995095</v>
      </c>
      <c r="N7" s="85">
        <v>881.72982938474399</v>
      </c>
      <c r="O7" s="85">
        <v>894.3457035061341</v>
      </c>
      <c r="P7" s="85">
        <v>904.66504623137098</v>
      </c>
      <c r="Q7" s="85">
        <v>882.00300353646094</v>
      </c>
      <c r="R7" s="85">
        <v>820.76937580408003</v>
      </c>
      <c r="S7" s="161">
        <v>822.57263657237104</v>
      </c>
      <c r="T7" s="96">
        <f t="shared" si="0"/>
        <v>17.036517262069079</v>
      </c>
      <c r="U7" s="96">
        <f t="shared" si="1"/>
        <v>16.07993011660707</v>
      </c>
      <c r="V7" s="96">
        <f t="shared" si="2"/>
        <v>18.451934133406681</v>
      </c>
      <c r="W7" s="96">
        <f t="shared" si="3"/>
        <v>19.358988635593313</v>
      </c>
      <c r="X7" s="96">
        <f t="shared" si="4"/>
        <v>20.97234123973309</v>
      </c>
      <c r="Y7" s="96">
        <f t="shared" si="5"/>
        <v>22.888072056655194</v>
      </c>
      <c r="Z7" s="96">
        <f t="shared" si="6"/>
        <v>25.958955846580171</v>
      </c>
      <c r="AA7" s="96">
        <f t="shared" si="7"/>
        <v>24.198047286596353</v>
      </c>
      <c r="AB7" s="96">
        <f t="shared" si="8"/>
        <v>23.220220956135723</v>
      </c>
      <c r="AC7" s="96">
        <f t="shared" si="9"/>
        <v>21.060742510943157</v>
      </c>
      <c r="AD7" s="96">
        <f t="shared" si="10"/>
        <v>19.531928081535213</v>
      </c>
      <c r="AE7" s="96">
        <f t="shared" si="11"/>
        <v>19.818416989964636</v>
      </c>
      <c r="AF7" s="96">
        <f t="shared" si="12"/>
        <v>19.899805244745409</v>
      </c>
      <c r="AG7" s="96">
        <f t="shared" si="13"/>
        <v>18.158297892583555</v>
      </c>
      <c r="AH7" s="96">
        <f t="shared" si="14"/>
        <v>20.442065597471547</v>
      </c>
      <c r="AI7" s="96">
        <f t="shared" si="15"/>
        <v>22.378057472451466</v>
      </c>
      <c r="AJ7" s="179">
        <f t="shared" si="16"/>
        <v>84.390017898588269</v>
      </c>
      <c r="AK7" s="180">
        <f t="shared" si="17"/>
        <v>76.306925512879886</v>
      </c>
      <c r="AL7" s="180">
        <f t="shared" si="18"/>
        <v>99.673993291547731</v>
      </c>
      <c r="AM7" s="180">
        <f t="shared" si="19"/>
        <v>94.89745088703549</v>
      </c>
      <c r="AN7" s="180">
        <f t="shared" si="20"/>
        <v>94.771014013605296</v>
      </c>
      <c r="AO7" s="180">
        <f t="shared" si="21"/>
        <v>90.847683274193116</v>
      </c>
      <c r="AP7" s="180">
        <f t="shared" si="22"/>
        <v>93.73707747094285</v>
      </c>
      <c r="AQ7" s="180">
        <f t="shared" si="23"/>
        <v>99.020235764472019</v>
      </c>
      <c r="AR7" s="180">
        <f t="shared" si="24"/>
        <v>99.528934041766959</v>
      </c>
      <c r="AS7" s="180">
        <f t="shared" si="25"/>
        <v>100.65094364010308</v>
      </c>
      <c r="AT7" s="180">
        <f t="shared" si="26"/>
        <v>91.608293962051334</v>
      </c>
      <c r="AU7" s="180">
        <f t="shared" si="27"/>
        <v>92.2005879903231</v>
      </c>
      <c r="AV7" s="180">
        <f t="shared" si="28"/>
        <v>90.693237717430677</v>
      </c>
      <c r="AW7" s="180">
        <f t="shared" si="29"/>
        <v>84.000286051091521</v>
      </c>
      <c r="AX7" s="180">
        <f t="shared" si="30"/>
        <v>76.707418299446729</v>
      </c>
      <c r="AY7" s="180">
        <f t="shared" si="31"/>
        <v>76.340847941751363</v>
      </c>
      <c r="AZ7" s="156">
        <v>45572</v>
      </c>
      <c r="BA7" s="54">
        <v>39862</v>
      </c>
      <c r="BB7" s="54">
        <v>47536</v>
      </c>
      <c r="BC7" s="54">
        <v>45711</v>
      </c>
      <c r="BD7" s="54">
        <v>43494</v>
      </c>
      <c r="BE7" s="54">
        <v>39196</v>
      </c>
      <c r="BF7" s="54">
        <v>36200</v>
      </c>
      <c r="BG7" s="54">
        <v>37954</v>
      </c>
      <c r="BH7" s="54">
        <v>39434</v>
      </c>
      <c r="BI7" s="54">
        <v>44087</v>
      </c>
      <c r="BJ7" s="54">
        <v>45143</v>
      </c>
      <c r="BK7" s="54">
        <v>45127</v>
      </c>
      <c r="BL7" s="54">
        <v>45461</v>
      </c>
      <c r="BM7" s="54">
        <v>48573</v>
      </c>
      <c r="BN7" s="54">
        <v>40151</v>
      </c>
      <c r="BO7" s="157">
        <v>36758</v>
      </c>
      <c r="BP7" s="54">
        <v>9.1999999999999993</v>
      </c>
      <c r="BQ7" s="54">
        <v>8.4</v>
      </c>
      <c r="BR7" s="54">
        <v>8.8000000000000007</v>
      </c>
      <c r="BS7" s="54">
        <v>9.3249999999999993</v>
      </c>
      <c r="BT7" s="54">
        <v>9.625</v>
      </c>
      <c r="BU7" s="54">
        <v>9.875</v>
      </c>
      <c r="BV7" s="54">
        <v>10.025</v>
      </c>
      <c r="BW7" s="54">
        <v>9.2750000000000004</v>
      </c>
      <c r="BX7" s="54">
        <v>9.1999999999999993</v>
      </c>
      <c r="BY7" s="54">
        <v>9.2249999999999996</v>
      </c>
      <c r="BZ7" s="54">
        <v>9.625</v>
      </c>
      <c r="CA7" s="54">
        <v>9.6999999999999993</v>
      </c>
      <c r="CB7" s="54">
        <v>9.9749999999999996</v>
      </c>
      <c r="CC7" s="54">
        <v>10.5</v>
      </c>
      <c r="CD7" s="54">
        <v>10.7</v>
      </c>
      <c r="CE7" s="157">
        <v>10.775</v>
      </c>
      <c r="CF7" s="219"/>
      <c r="CG7" s="219"/>
      <c r="CH7" s="219"/>
      <c r="CI7" s="219"/>
      <c r="CK7" s="248"/>
      <c r="CL7" s="248"/>
      <c r="CM7" s="248"/>
      <c r="CN7" s="248"/>
    </row>
    <row r="8" spans="1:92" s="73" customFormat="1" x14ac:dyDescent="0.3">
      <c r="A8" s="73">
        <v>3</v>
      </c>
      <c r="B8" s="167" t="s">
        <v>136</v>
      </c>
      <c r="C8" s="73" t="s">
        <v>2</v>
      </c>
      <c r="D8" s="160">
        <v>866.30910802265112</v>
      </c>
      <c r="E8" s="85">
        <v>885.96015515479303</v>
      </c>
      <c r="F8" s="85">
        <v>859.38556871645801</v>
      </c>
      <c r="G8" s="85">
        <v>853.22832477372094</v>
      </c>
      <c r="H8" s="85">
        <v>825.67269837243794</v>
      </c>
      <c r="I8" s="85">
        <v>782.43202636128308</v>
      </c>
      <c r="J8" s="85">
        <v>756.84025851455408</v>
      </c>
      <c r="K8" s="85">
        <v>693.522962891357</v>
      </c>
      <c r="L8" s="85">
        <v>715.00489738009298</v>
      </c>
      <c r="M8" s="85">
        <v>681.89740974409392</v>
      </c>
      <c r="N8" s="85">
        <v>648.91757181155299</v>
      </c>
      <c r="O8" s="85">
        <v>628.71526315129597</v>
      </c>
      <c r="P8" s="85">
        <v>616.77028182801405</v>
      </c>
      <c r="Q8" s="85">
        <v>557.76866636468503</v>
      </c>
      <c r="R8" s="85">
        <v>536.71612500332401</v>
      </c>
      <c r="S8" s="161">
        <v>467.59333251002795</v>
      </c>
      <c r="T8" s="96">
        <f t="shared" si="0"/>
        <v>14.264458737118012</v>
      </c>
      <c r="U8" s="96">
        <f t="shared" si="1"/>
        <v>14.867348343790054</v>
      </c>
      <c r="V8" s="96">
        <f t="shared" si="2"/>
        <v>12.258898602291742</v>
      </c>
      <c r="W8" s="96">
        <f t="shared" si="3"/>
        <v>12.673652760181824</v>
      </c>
      <c r="X8" s="96">
        <f t="shared" si="4"/>
        <v>13.791322694089395</v>
      </c>
      <c r="Y8" s="96">
        <f t="shared" si="5"/>
        <v>13.25796438866211</v>
      </c>
      <c r="Z8" s="96">
        <f t="shared" si="6"/>
        <v>12.926612897138364</v>
      </c>
      <c r="AA8" s="96">
        <f t="shared" si="7"/>
        <v>11.634729615007332</v>
      </c>
      <c r="AB8" s="96">
        <f t="shared" si="8"/>
        <v>11.474593936642909</v>
      </c>
      <c r="AC8" s="96">
        <f t="shared" si="9"/>
        <v>11.194795930918273</v>
      </c>
      <c r="AD8" s="96">
        <f t="shared" si="10"/>
        <v>10.310753333728755</v>
      </c>
      <c r="AE8" s="96">
        <f t="shared" si="11"/>
        <v>10.86558358798016</v>
      </c>
      <c r="AF8" s="96">
        <f t="shared" si="12"/>
        <v>10.292198408504056</v>
      </c>
      <c r="AG8" s="96">
        <f t="shared" si="13"/>
        <v>8.4738942354332139</v>
      </c>
      <c r="AH8" s="96">
        <f t="shared" si="14"/>
        <v>7.9973197789266299</v>
      </c>
      <c r="AI8" s="96">
        <f t="shared" si="15"/>
        <v>9.5600853082134485</v>
      </c>
      <c r="AJ8" s="179">
        <f t="shared" si="16"/>
        <v>14.178545139486928</v>
      </c>
      <c r="AK8" s="180">
        <f t="shared" si="17"/>
        <v>14.766002585913217</v>
      </c>
      <c r="AL8" s="180">
        <f t="shared" si="18"/>
        <v>14.547364684155026</v>
      </c>
      <c r="AM8" s="180">
        <f t="shared" si="19"/>
        <v>14.479903687292676</v>
      </c>
      <c r="AN8" s="180">
        <f t="shared" si="20"/>
        <v>14.138231136514349</v>
      </c>
      <c r="AO8" s="180">
        <f t="shared" si="21"/>
        <v>13.536886269226349</v>
      </c>
      <c r="AP8" s="180">
        <f t="shared" si="22"/>
        <v>13.156718965920106</v>
      </c>
      <c r="AQ8" s="180">
        <f t="shared" si="23"/>
        <v>11.931577856195389</v>
      </c>
      <c r="AR8" s="180">
        <f t="shared" si="24"/>
        <v>12.429463665886013</v>
      </c>
      <c r="AS8" s="180">
        <f t="shared" si="25"/>
        <v>11.716450339245599</v>
      </c>
      <c r="AT8" s="180">
        <f t="shared" si="26"/>
        <v>11.045405477643454</v>
      </c>
      <c r="AU8" s="180">
        <f t="shared" si="27"/>
        <v>10.872723962841262</v>
      </c>
      <c r="AV8" s="180">
        <f t="shared" si="28"/>
        <v>11.033457635563757</v>
      </c>
      <c r="AW8" s="180">
        <f t="shared" si="29"/>
        <v>9.9424004699587361</v>
      </c>
      <c r="AX8" s="180">
        <f t="shared" si="30"/>
        <v>9.4119443227237873</v>
      </c>
      <c r="AY8" s="180">
        <f t="shared" si="31"/>
        <v>8.2504337452144316</v>
      </c>
      <c r="AZ8" s="156">
        <v>60732</v>
      </c>
      <c r="BA8" s="54">
        <v>59591</v>
      </c>
      <c r="BB8" s="54">
        <v>70103</v>
      </c>
      <c r="BC8" s="54">
        <v>67323</v>
      </c>
      <c r="BD8" s="54">
        <v>59869</v>
      </c>
      <c r="BE8" s="54">
        <v>59016</v>
      </c>
      <c r="BF8" s="54">
        <v>58549</v>
      </c>
      <c r="BG8" s="54">
        <v>59608</v>
      </c>
      <c r="BH8" s="54">
        <v>62312</v>
      </c>
      <c r="BI8" s="54">
        <v>60912</v>
      </c>
      <c r="BJ8" s="54">
        <v>62936</v>
      </c>
      <c r="BK8" s="54">
        <v>57863</v>
      </c>
      <c r="BL8" s="54">
        <v>59926</v>
      </c>
      <c r="BM8" s="54">
        <v>65822</v>
      </c>
      <c r="BN8" s="54">
        <v>67112</v>
      </c>
      <c r="BO8" s="157">
        <v>48911</v>
      </c>
      <c r="BP8" s="54">
        <v>61.099999999999994</v>
      </c>
      <c r="BQ8" s="54">
        <v>60</v>
      </c>
      <c r="BR8" s="54">
        <v>59.074999999999996</v>
      </c>
      <c r="BS8" s="54">
        <v>58.924999999999997</v>
      </c>
      <c r="BT8" s="54">
        <v>58.4</v>
      </c>
      <c r="BU8" s="54">
        <v>57.800000000000004</v>
      </c>
      <c r="BV8" s="54">
        <v>57.524999999999999</v>
      </c>
      <c r="BW8" s="54">
        <v>58.125</v>
      </c>
      <c r="BX8" s="54">
        <v>57.525000000000006</v>
      </c>
      <c r="BY8" s="54">
        <v>58.2</v>
      </c>
      <c r="BZ8" s="54">
        <v>58.75</v>
      </c>
      <c r="CA8" s="54">
        <v>57.825000000000003</v>
      </c>
      <c r="CB8" s="54">
        <v>55.900000000000006</v>
      </c>
      <c r="CC8" s="54">
        <v>56.1</v>
      </c>
      <c r="CD8" s="54">
        <v>57.024999999999999</v>
      </c>
      <c r="CE8" s="157">
        <v>56.675000000000004</v>
      </c>
      <c r="CF8" s="219"/>
      <c r="CG8" s="219"/>
      <c r="CH8" s="219"/>
      <c r="CI8" s="219"/>
      <c r="CK8" s="248"/>
      <c r="CL8" s="248"/>
      <c r="CM8" s="248"/>
      <c r="CN8" s="248"/>
    </row>
    <row r="9" spans="1:92" s="73" customFormat="1" x14ac:dyDescent="0.3">
      <c r="A9" s="73">
        <v>4</v>
      </c>
      <c r="B9" s="167" t="s">
        <v>137</v>
      </c>
      <c r="C9" s="73" t="s">
        <v>3</v>
      </c>
      <c r="D9" s="160">
        <v>54.368570073853704</v>
      </c>
      <c r="E9" s="85">
        <v>49.42226941419716</v>
      </c>
      <c r="F9" s="85">
        <v>50.213080852213167</v>
      </c>
      <c r="G9" s="85">
        <v>45.358723486927353</v>
      </c>
      <c r="H9" s="85">
        <v>42.061546025804986</v>
      </c>
      <c r="I9" s="85">
        <v>38.954220481373326</v>
      </c>
      <c r="J9" s="85">
        <v>34.337501062045767</v>
      </c>
      <c r="K9" s="85">
        <v>30.07603343832384</v>
      </c>
      <c r="L9" s="85">
        <v>28.878843921705553</v>
      </c>
      <c r="M9" s="85">
        <v>26.466626869502143</v>
      </c>
      <c r="N9" s="85">
        <v>21.24133074959741</v>
      </c>
      <c r="O9" s="85">
        <v>20.66740016822903</v>
      </c>
      <c r="P9" s="85">
        <v>18.581784858785589</v>
      </c>
      <c r="Q9" s="85">
        <v>18.069653012270951</v>
      </c>
      <c r="R9" s="85">
        <v>19.649154477170512</v>
      </c>
      <c r="S9" s="161">
        <v>20.793393064735579</v>
      </c>
      <c r="T9" s="96">
        <f t="shared" si="0"/>
        <v>8.3682576687476846</v>
      </c>
      <c r="U9" s="96">
        <f t="shared" si="1"/>
        <v>9.370927078914896</v>
      </c>
      <c r="V9" s="96">
        <f t="shared" si="2"/>
        <v>8.8982953840533714</v>
      </c>
      <c r="W9" s="96">
        <f t="shared" si="3"/>
        <v>8.169798898942247</v>
      </c>
      <c r="X9" s="96">
        <f t="shared" si="4"/>
        <v>8.1121593106663425</v>
      </c>
      <c r="Y9" s="96">
        <f t="shared" si="5"/>
        <v>7.5801168479029633</v>
      </c>
      <c r="Z9" s="96">
        <f t="shared" si="6"/>
        <v>6.7183527806781003</v>
      </c>
      <c r="AA9" s="96">
        <f t="shared" si="7"/>
        <v>5.4683697160588798</v>
      </c>
      <c r="AB9" s="96">
        <f t="shared" si="8"/>
        <v>5.3400229145165596</v>
      </c>
      <c r="AC9" s="96">
        <f t="shared" si="9"/>
        <v>4.6262238890931906</v>
      </c>
      <c r="AD9" s="96">
        <f t="shared" si="10"/>
        <v>4.1149420282056193</v>
      </c>
      <c r="AE9" s="96">
        <f t="shared" si="11"/>
        <v>3.785931520100573</v>
      </c>
      <c r="AF9" s="96">
        <f t="shared" si="12"/>
        <v>3.6399186794878724</v>
      </c>
      <c r="AG9" s="96">
        <f t="shared" si="13"/>
        <v>3.4523601475489016</v>
      </c>
      <c r="AH9" s="96" t="s">
        <v>428</v>
      </c>
      <c r="AI9" s="96" t="s">
        <v>428</v>
      </c>
      <c r="AJ9" s="179">
        <f t="shared" si="16"/>
        <v>5.0811747732573558</v>
      </c>
      <c r="AK9" s="180">
        <f t="shared" si="17"/>
        <v>5.1347812378386655</v>
      </c>
      <c r="AL9" s="180">
        <f t="shared" si="18"/>
        <v>5.341817111937571</v>
      </c>
      <c r="AM9" s="180">
        <f t="shared" si="19"/>
        <v>5.1544003962417442</v>
      </c>
      <c r="AN9" s="180">
        <f t="shared" si="20"/>
        <v>5.0676561476873481</v>
      </c>
      <c r="AO9" s="180">
        <f t="shared" si="21"/>
        <v>4.6236463479374867</v>
      </c>
      <c r="AP9" s="180">
        <f t="shared" si="22"/>
        <v>4.1370483207284057</v>
      </c>
      <c r="AQ9" s="180">
        <f t="shared" si="23"/>
        <v>3.7130905479412148</v>
      </c>
      <c r="AR9" s="180">
        <f t="shared" si="24"/>
        <v>3.6671547837086416</v>
      </c>
      <c r="AS9" s="180">
        <f t="shared" si="25"/>
        <v>3.2776008507123402</v>
      </c>
      <c r="AT9" s="180">
        <f t="shared" si="26"/>
        <v>2.7232475319996676</v>
      </c>
      <c r="AU9" s="180">
        <f t="shared" si="27"/>
        <v>2.6078738382623379</v>
      </c>
      <c r="AV9" s="180">
        <f t="shared" si="28"/>
        <v>2.485857506192052</v>
      </c>
      <c r="AW9" s="180">
        <f t="shared" si="29"/>
        <v>2.4418450016582369</v>
      </c>
      <c r="AX9" s="180">
        <f t="shared" si="30"/>
        <v>2.551838243788378</v>
      </c>
      <c r="AY9" s="180">
        <f t="shared" si="31"/>
        <v>2.7180905966974609</v>
      </c>
      <c r="AZ9" s="156">
        <v>6497</v>
      </c>
      <c r="BA9" s="54">
        <v>5274</v>
      </c>
      <c r="BB9" s="54">
        <v>5643</v>
      </c>
      <c r="BC9" s="54">
        <v>5552</v>
      </c>
      <c r="BD9" s="54">
        <v>5185</v>
      </c>
      <c r="BE9" s="54">
        <v>5139</v>
      </c>
      <c r="BF9" s="54">
        <v>5111</v>
      </c>
      <c r="BG9" s="54">
        <v>5500</v>
      </c>
      <c r="BH9" s="54">
        <v>5408</v>
      </c>
      <c r="BI9" s="54">
        <v>5721</v>
      </c>
      <c r="BJ9" s="54">
        <v>5162</v>
      </c>
      <c r="BK9" s="54">
        <v>5459</v>
      </c>
      <c r="BL9" s="54">
        <v>5105</v>
      </c>
      <c r="BM9" s="54">
        <v>5234</v>
      </c>
      <c r="BN9" s="54">
        <v>0</v>
      </c>
      <c r="BO9" s="157">
        <v>0</v>
      </c>
      <c r="BP9" s="54">
        <v>10.7</v>
      </c>
      <c r="BQ9" s="54">
        <v>9.625</v>
      </c>
      <c r="BR9" s="54">
        <v>9.4</v>
      </c>
      <c r="BS9" s="54">
        <v>8.8000000000000007</v>
      </c>
      <c r="BT9" s="54">
        <v>8.3000000000000007</v>
      </c>
      <c r="BU9" s="54">
        <v>8.4250000000000007</v>
      </c>
      <c r="BV9" s="54">
        <v>8.3000000000000007</v>
      </c>
      <c r="BW9" s="54">
        <v>8.1</v>
      </c>
      <c r="BX9" s="54">
        <v>7.875</v>
      </c>
      <c r="BY9" s="54">
        <v>8.0749999999999993</v>
      </c>
      <c r="BZ9" s="54">
        <v>7.8</v>
      </c>
      <c r="CA9" s="54">
        <v>7.9249999999999998</v>
      </c>
      <c r="CB9" s="54">
        <v>7.4749999999999996</v>
      </c>
      <c r="CC9" s="54">
        <v>7.4</v>
      </c>
      <c r="CD9" s="54">
        <v>7.7</v>
      </c>
      <c r="CE9" s="157">
        <v>7.65</v>
      </c>
      <c r="CF9" s="219"/>
      <c r="CG9" s="219"/>
      <c r="CH9" s="219"/>
      <c r="CI9" s="219"/>
      <c r="CK9" s="248"/>
      <c r="CL9" s="248"/>
      <c r="CM9" s="248"/>
      <c r="CN9" s="248"/>
    </row>
    <row r="10" spans="1:92" s="73" customFormat="1" x14ac:dyDescent="0.3">
      <c r="A10" s="73">
        <v>5</v>
      </c>
      <c r="B10" s="167" t="s">
        <v>138</v>
      </c>
      <c r="C10" s="73" t="s">
        <v>36</v>
      </c>
      <c r="D10" s="160">
        <v>2167.5585206970941</v>
      </c>
      <c r="E10" s="85">
        <v>1844.9852549746411</v>
      </c>
      <c r="F10" s="85">
        <v>1924.8122700220219</v>
      </c>
      <c r="G10" s="85">
        <v>1777.3711053572201</v>
      </c>
      <c r="H10" s="85">
        <v>1651.246717715672</v>
      </c>
      <c r="I10" s="85">
        <v>1389.611015530922</v>
      </c>
      <c r="J10" s="85">
        <v>1221.0091640103269</v>
      </c>
      <c r="K10" s="85">
        <v>1156.007504664567</v>
      </c>
      <c r="L10" s="85">
        <v>1360.328554293251</v>
      </c>
      <c r="M10" s="85">
        <v>1352.9707945712091</v>
      </c>
      <c r="N10" s="85">
        <v>1425.4981064722078</v>
      </c>
      <c r="O10" s="85">
        <v>1373.339107308243</v>
      </c>
      <c r="P10" s="85">
        <v>1297.0270385083761</v>
      </c>
      <c r="Q10" s="85">
        <v>1331.6397836004069</v>
      </c>
      <c r="R10" s="85">
        <v>1229.3501092519721</v>
      </c>
      <c r="S10" s="161">
        <v>1204.7881695197491</v>
      </c>
      <c r="T10" s="96">
        <f t="shared" si="0"/>
        <v>21.921766646410127</v>
      </c>
      <c r="U10" s="96">
        <f t="shared" si="1"/>
        <v>20.255420755930011</v>
      </c>
      <c r="V10" s="96">
        <f t="shared" si="2"/>
        <v>19.241772915158215</v>
      </c>
      <c r="W10" s="96">
        <f t="shared" si="3"/>
        <v>18.487513967871728</v>
      </c>
      <c r="X10" s="96">
        <f t="shared" si="4"/>
        <v>17.581978957118221</v>
      </c>
      <c r="Y10" s="96">
        <f t="shared" si="5"/>
        <v>15.689409681956892</v>
      </c>
      <c r="Z10" s="96">
        <f t="shared" si="6"/>
        <v>13.828746407048268</v>
      </c>
      <c r="AA10" s="96">
        <f t="shared" si="7"/>
        <v>12.686231847772429</v>
      </c>
      <c r="AB10" s="96">
        <f t="shared" si="8"/>
        <v>15.183255064995995</v>
      </c>
      <c r="AC10" s="96">
        <f t="shared" si="9"/>
        <v>14.273951792155056</v>
      </c>
      <c r="AD10" s="96">
        <f t="shared" si="10"/>
        <v>15.077456306226749</v>
      </c>
      <c r="AE10" s="96">
        <f t="shared" si="11"/>
        <v>14.979702304845581</v>
      </c>
      <c r="AF10" s="96">
        <f t="shared" si="12"/>
        <v>14.542129121866289</v>
      </c>
      <c r="AG10" s="96">
        <f t="shared" si="13"/>
        <v>14.343693138589877</v>
      </c>
      <c r="AH10" s="96">
        <f t="shared" si="14"/>
        <v>12.252577483724082</v>
      </c>
      <c r="AI10" s="96">
        <f t="shared" si="15"/>
        <v>14.585106889735957</v>
      </c>
      <c r="AJ10" s="179">
        <f t="shared" si="16"/>
        <v>23.845528280496087</v>
      </c>
      <c r="AK10" s="180">
        <f t="shared" si="17"/>
        <v>22.168642294678776</v>
      </c>
      <c r="AL10" s="180">
        <f t="shared" si="18"/>
        <v>23.763114444716319</v>
      </c>
      <c r="AM10" s="180">
        <f t="shared" si="19"/>
        <v>22.385026515834006</v>
      </c>
      <c r="AN10" s="180">
        <f t="shared" si="20"/>
        <v>21.684132865603047</v>
      </c>
      <c r="AO10" s="180">
        <f t="shared" si="21"/>
        <v>19.240027906277909</v>
      </c>
      <c r="AP10" s="180">
        <f t="shared" si="22"/>
        <v>17.221567898594174</v>
      </c>
      <c r="AQ10" s="180">
        <f t="shared" si="23"/>
        <v>16.264614909104004</v>
      </c>
      <c r="AR10" s="180">
        <f t="shared" si="24"/>
        <v>19.551973471696027</v>
      </c>
      <c r="AS10" s="180">
        <f t="shared" si="25"/>
        <v>19.191075100300839</v>
      </c>
      <c r="AT10" s="180">
        <f t="shared" si="26"/>
        <v>20.299011840116879</v>
      </c>
      <c r="AU10" s="180">
        <f t="shared" si="27"/>
        <v>20.107453986943529</v>
      </c>
      <c r="AV10" s="180">
        <f t="shared" si="28"/>
        <v>19.15137746044114</v>
      </c>
      <c r="AW10" s="180">
        <f t="shared" si="29"/>
        <v>19.439996840881854</v>
      </c>
      <c r="AX10" s="180">
        <f t="shared" si="30"/>
        <v>17.493420266837031</v>
      </c>
      <c r="AY10" s="180">
        <f t="shared" si="31"/>
        <v>17.710961698195501</v>
      </c>
      <c r="AZ10" s="156">
        <v>98877</v>
      </c>
      <c r="BA10" s="54">
        <v>91086</v>
      </c>
      <c r="BB10" s="54">
        <v>100033</v>
      </c>
      <c r="BC10" s="54">
        <v>96139</v>
      </c>
      <c r="BD10" s="54">
        <v>93917</v>
      </c>
      <c r="BE10" s="54">
        <v>88570</v>
      </c>
      <c r="BF10" s="54">
        <v>88295</v>
      </c>
      <c r="BG10" s="54">
        <v>91123</v>
      </c>
      <c r="BH10" s="54">
        <v>89594</v>
      </c>
      <c r="BI10" s="54">
        <v>94786</v>
      </c>
      <c r="BJ10" s="54">
        <v>94545</v>
      </c>
      <c r="BK10" s="54">
        <v>91680</v>
      </c>
      <c r="BL10" s="54">
        <v>89191</v>
      </c>
      <c r="BM10" s="54">
        <v>92838</v>
      </c>
      <c r="BN10" s="54">
        <v>100334</v>
      </c>
      <c r="BO10" s="157">
        <v>82604</v>
      </c>
      <c r="BP10" s="54">
        <v>90.899999999999991</v>
      </c>
      <c r="BQ10" s="54">
        <v>83.224999999999994</v>
      </c>
      <c r="BR10" s="54">
        <v>81</v>
      </c>
      <c r="BS10" s="54">
        <v>79.400000000000006</v>
      </c>
      <c r="BT10" s="54">
        <v>76.150000000000006</v>
      </c>
      <c r="BU10" s="54">
        <v>72.224999999999994</v>
      </c>
      <c r="BV10" s="54">
        <v>70.900000000000006</v>
      </c>
      <c r="BW10" s="54">
        <v>71.075000000000003</v>
      </c>
      <c r="BX10" s="54">
        <v>69.575000000000003</v>
      </c>
      <c r="BY10" s="54">
        <v>70.5</v>
      </c>
      <c r="BZ10" s="54">
        <v>70.224999999999994</v>
      </c>
      <c r="CA10" s="54">
        <v>68.3</v>
      </c>
      <c r="CB10" s="54">
        <v>67.724999999999994</v>
      </c>
      <c r="CC10" s="54">
        <v>68.5</v>
      </c>
      <c r="CD10" s="54">
        <v>70.274999999999991</v>
      </c>
      <c r="CE10" s="157">
        <v>68.025000000000006</v>
      </c>
      <c r="CF10" s="219"/>
      <c r="CG10" s="219"/>
      <c r="CH10" s="219"/>
      <c r="CI10" s="219"/>
      <c r="CK10" s="248"/>
      <c r="CL10" s="248"/>
      <c r="CM10" s="248"/>
      <c r="CN10" s="248"/>
    </row>
    <row r="11" spans="1:92" s="73" customFormat="1" x14ac:dyDescent="0.3">
      <c r="A11" s="73">
        <v>6</v>
      </c>
      <c r="B11" s="167" t="s">
        <v>139</v>
      </c>
      <c r="C11" s="73" t="s">
        <v>37</v>
      </c>
      <c r="D11" s="160">
        <v>4600.76943556471</v>
      </c>
      <c r="E11" s="85">
        <v>4440.1866509930051</v>
      </c>
      <c r="F11" s="85">
        <v>4632.6998462581196</v>
      </c>
      <c r="G11" s="85">
        <v>4213.3492699590006</v>
      </c>
      <c r="H11" s="85">
        <v>4389.0852484650668</v>
      </c>
      <c r="I11" s="85">
        <v>3977.03304806407</v>
      </c>
      <c r="J11" s="85">
        <v>4092.5198874947</v>
      </c>
      <c r="K11" s="85">
        <v>4140.4094129779496</v>
      </c>
      <c r="L11" s="85">
        <v>4130.5098625217897</v>
      </c>
      <c r="M11" s="85">
        <v>4204.5842236709896</v>
      </c>
      <c r="N11" s="85">
        <v>4339.4169990710998</v>
      </c>
      <c r="O11" s="85">
        <v>3701.4374673094353</v>
      </c>
      <c r="P11" s="85">
        <v>3288.0098174949867</v>
      </c>
      <c r="Q11" s="85">
        <v>4121.4458352850725</v>
      </c>
      <c r="R11" s="85">
        <v>3823.3282172265408</v>
      </c>
      <c r="S11" s="161">
        <v>3802.8895856932327</v>
      </c>
      <c r="T11" s="96">
        <f t="shared" si="0"/>
        <v>44.773294622893914</v>
      </c>
      <c r="U11" s="96">
        <f t="shared" si="1"/>
        <v>40.693843491027614</v>
      </c>
      <c r="V11" s="96">
        <f t="shared" si="2"/>
        <v>40.439069887029675</v>
      </c>
      <c r="W11" s="96">
        <f t="shared" si="3"/>
        <v>34.286928998323646</v>
      </c>
      <c r="X11" s="96">
        <f t="shared" si="4"/>
        <v>37.492079308986021</v>
      </c>
      <c r="Y11" s="96">
        <f t="shared" si="5"/>
        <v>35.864668122139683</v>
      </c>
      <c r="Z11" s="96">
        <f t="shared" si="6"/>
        <v>42.805651129045991</v>
      </c>
      <c r="AA11" s="96">
        <f t="shared" si="7"/>
        <v>44.097573946427275</v>
      </c>
      <c r="AB11" s="96">
        <f t="shared" si="8"/>
        <v>43.892098936537408</v>
      </c>
      <c r="AC11" s="96">
        <f t="shared" si="9"/>
        <v>47.937888057907273</v>
      </c>
      <c r="AD11" s="96">
        <f t="shared" si="10"/>
        <v>46.685497569350183</v>
      </c>
      <c r="AE11" s="96">
        <f t="shared" si="11"/>
        <v>36.963365229078228</v>
      </c>
      <c r="AF11" s="96">
        <f t="shared" si="12"/>
        <v>32.990285729285681</v>
      </c>
      <c r="AG11" s="96">
        <f t="shared" si="13"/>
        <v>36.70652946878878</v>
      </c>
      <c r="AH11" s="96">
        <f t="shared" si="14"/>
        <v>23.64487017295539</v>
      </c>
      <c r="AI11" s="96">
        <f t="shared" si="15"/>
        <v>22.088633495154259</v>
      </c>
      <c r="AJ11" s="179">
        <f t="shared" si="16"/>
        <v>120.43899045980918</v>
      </c>
      <c r="AK11" s="180">
        <f t="shared" si="17"/>
        <v>124.724344129017</v>
      </c>
      <c r="AL11" s="180">
        <f t="shared" si="18"/>
        <v>134.67150715866626</v>
      </c>
      <c r="AM11" s="180">
        <f t="shared" si="19"/>
        <v>125.4906707359345</v>
      </c>
      <c r="AN11" s="180">
        <f t="shared" si="20"/>
        <v>135.67496904065121</v>
      </c>
      <c r="AO11" s="180">
        <f t="shared" si="21"/>
        <v>122.65329369511396</v>
      </c>
      <c r="AP11" s="180">
        <f t="shared" si="22"/>
        <v>128.6955939463742</v>
      </c>
      <c r="AQ11" s="180">
        <f t="shared" si="23"/>
        <v>129.08525059946845</v>
      </c>
      <c r="AR11" s="180">
        <f t="shared" si="24"/>
        <v>129.89024724911289</v>
      </c>
      <c r="AS11" s="180">
        <f t="shared" si="25"/>
        <v>127.21888725176971</v>
      </c>
      <c r="AT11" s="180">
        <f t="shared" si="26"/>
        <v>128.76608305848961</v>
      </c>
      <c r="AU11" s="180">
        <f t="shared" si="27"/>
        <v>107.83503182256187</v>
      </c>
      <c r="AV11" s="180">
        <f t="shared" si="28"/>
        <v>93.210767327993949</v>
      </c>
      <c r="AW11" s="180">
        <f t="shared" si="29"/>
        <v>113.8520948973777</v>
      </c>
      <c r="AX11" s="180">
        <f t="shared" si="30"/>
        <v>104.46251959635359</v>
      </c>
      <c r="AY11" s="180">
        <f t="shared" si="31"/>
        <v>103.33939091557696</v>
      </c>
      <c r="AZ11" s="156">
        <v>102757</v>
      </c>
      <c r="BA11" s="54">
        <v>109112</v>
      </c>
      <c r="BB11" s="54">
        <v>114560</v>
      </c>
      <c r="BC11" s="54">
        <v>122885</v>
      </c>
      <c r="BD11" s="54">
        <v>117067</v>
      </c>
      <c r="BE11" s="54">
        <v>110890</v>
      </c>
      <c r="BF11" s="54">
        <v>95607</v>
      </c>
      <c r="BG11" s="54">
        <v>93892</v>
      </c>
      <c r="BH11" s="54">
        <v>94106</v>
      </c>
      <c r="BI11" s="54">
        <v>87709</v>
      </c>
      <c r="BJ11" s="54">
        <v>92950</v>
      </c>
      <c r="BK11" s="54">
        <v>100138</v>
      </c>
      <c r="BL11" s="54">
        <v>99666</v>
      </c>
      <c r="BM11" s="54">
        <v>112281</v>
      </c>
      <c r="BN11" s="54">
        <v>161698</v>
      </c>
      <c r="BO11" s="157">
        <v>172165</v>
      </c>
      <c r="BP11" s="54">
        <v>38.199999999999996</v>
      </c>
      <c r="BQ11" s="54">
        <v>35.6</v>
      </c>
      <c r="BR11" s="54">
        <v>34.4</v>
      </c>
      <c r="BS11" s="54">
        <v>33.575000000000003</v>
      </c>
      <c r="BT11" s="54">
        <v>32.35</v>
      </c>
      <c r="BU11" s="54">
        <v>32.424999999999997</v>
      </c>
      <c r="BV11" s="54">
        <v>31.8</v>
      </c>
      <c r="BW11" s="54">
        <v>32.074999999999996</v>
      </c>
      <c r="BX11" s="54">
        <v>31.799999999999997</v>
      </c>
      <c r="BY11" s="54">
        <v>33.049999999999997</v>
      </c>
      <c r="BZ11" s="54">
        <v>33.700000000000003</v>
      </c>
      <c r="CA11" s="54">
        <v>34.324999999999996</v>
      </c>
      <c r="CB11" s="54">
        <v>35.274999999999999</v>
      </c>
      <c r="CC11" s="54">
        <v>36.200000000000003</v>
      </c>
      <c r="CD11" s="54">
        <v>36.599999999999994</v>
      </c>
      <c r="CE11" s="157">
        <v>36.800000000000004</v>
      </c>
      <c r="CF11" s="219"/>
      <c r="CG11" s="219"/>
      <c r="CH11" s="219"/>
      <c r="CI11" s="219"/>
      <c r="CK11" s="248"/>
      <c r="CL11" s="248"/>
      <c r="CM11" s="248"/>
      <c r="CN11" s="248"/>
    </row>
    <row r="12" spans="1:92" s="73" customFormat="1" x14ac:dyDescent="0.3">
      <c r="A12" s="73">
        <v>7</v>
      </c>
      <c r="B12" s="167" t="s">
        <v>140</v>
      </c>
      <c r="C12" s="73" t="s">
        <v>38</v>
      </c>
      <c r="D12" s="160">
        <v>3594.950753118284</v>
      </c>
      <c r="E12" s="85">
        <v>3061.8069973476559</v>
      </c>
      <c r="F12" s="85">
        <v>3476.2362626631711</v>
      </c>
      <c r="G12" s="85">
        <v>3536.8216609057758</v>
      </c>
      <c r="H12" s="85">
        <v>3563.2996658244001</v>
      </c>
      <c r="I12" s="85">
        <v>3250.701753019132</v>
      </c>
      <c r="J12" s="85">
        <v>3190.2439969498701</v>
      </c>
      <c r="K12" s="85">
        <v>3344.581106886144</v>
      </c>
      <c r="L12" s="85">
        <v>3424.4594528772091</v>
      </c>
      <c r="M12" s="85">
        <v>3383.2900520665548</v>
      </c>
      <c r="N12" s="85">
        <v>3458.3515190717244</v>
      </c>
      <c r="O12" s="85">
        <v>3007.5240903817003</v>
      </c>
      <c r="P12" s="85">
        <v>2839.8058878481129</v>
      </c>
      <c r="Q12" s="85">
        <v>2815.5517395128581</v>
      </c>
      <c r="R12" s="85">
        <v>2706.7535941110091</v>
      </c>
      <c r="S12" s="161">
        <v>2598.1066802171008</v>
      </c>
      <c r="T12" s="96">
        <f t="shared" si="0"/>
        <v>73.032479138596699</v>
      </c>
      <c r="U12" s="96">
        <f t="shared" si="1"/>
        <v>84.26837114954742</v>
      </c>
      <c r="V12" s="96">
        <f t="shared" si="2"/>
        <v>77.62228167790218</v>
      </c>
      <c r="W12" s="96">
        <f t="shared" si="3"/>
        <v>70.527671311034851</v>
      </c>
      <c r="X12" s="96">
        <f t="shared" si="4"/>
        <v>75.898859713393549</v>
      </c>
      <c r="Y12" s="96">
        <f t="shared" si="5"/>
        <v>78.614310834803675</v>
      </c>
      <c r="Z12" s="96">
        <f t="shared" si="6"/>
        <v>76.110411226020375</v>
      </c>
      <c r="AA12" s="96">
        <f t="shared" si="7"/>
        <v>80.200012154668585</v>
      </c>
      <c r="AB12" s="96">
        <f t="shared" si="8"/>
        <v>84.352524887977168</v>
      </c>
      <c r="AC12" s="96">
        <f t="shared" si="9"/>
        <v>74.546437194371592</v>
      </c>
      <c r="AD12" s="96">
        <f t="shared" si="10"/>
        <v>76.377021180912635</v>
      </c>
      <c r="AE12" s="96">
        <f t="shared" si="11"/>
        <v>64.334818396117484</v>
      </c>
      <c r="AF12" s="96">
        <f t="shared" si="12"/>
        <v>63.275532260430317</v>
      </c>
      <c r="AG12" s="96">
        <f t="shared" si="13"/>
        <v>59.525406755028712</v>
      </c>
      <c r="AH12" s="350" t="s">
        <v>428</v>
      </c>
      <c r="AI12" s="350" t="s">
        <v>428</v>
      </c>
      <c r="AJ12" s="179">
        <f t="shared" si="16"/>
        <v>87.842413026714325</v>
      </c>
      <c r="AK12" s="180">
        <f t="shared" si="17"/>
        <v>82.528490494545977</v>
      </c>
      <c r="AL12" s="180">
        <f t="shared" si="18"/>
        <v>91.060543881157074</v>
      </c>
      <c r="AM12" s="180">
        <f t="shared" si="19"/>
        <v>89.596495526428768</v>
      </c>
      <c r="AN12" s="180">
        <f t="shared" si="20"/>
        <v>91.19129023223033</v>
      </c>
      <c r="AO12" s="180">
        <f t="shared" si="21"/>
        <v>85.096904529296665</v>
      </c>
      <c r="AP12" s="180">
        <f t="shared" si="22"/>
        <v>86.164591409854694</v>
      </c>
      <c r="AQ12" s="180">
        <f t="shared" si="23"/>
        <v>90.700504593522538</v>
      </c>
      <c r="AR12" s="180">
        <f t="shared" si="24"/>
        <v>92.803779210764475</v>
      </c>
      <c r="AS12" s="180">
        <f t="shared" si="25"/>
        <v>88.742034152565367</v>
      </c>
      <c r="AT12" s="180">
        <f t="shared" si="26"/>
        <v>86.458787976793104</v>
      </c>
      <c r="AU12" s="180">
        <f t="shared" si="27"/>
        <v>77.513507484064434</v>
      </c>
      <c r="AV12" s="180">
        <f t="shared" si="28"/>
        <v>74.535587607562007</v>
      </c>
      <c r="AW12" s="180">
        <f t="shared" si="29"/>
        <v>73.417255267610372</v>
      </c>
      <c r="AX12" s="180">
        <f t="shared" si="30"/>
        <v>69.582354604396116</v>
      </c>
      <c r="AY12" s="180">
        <f t="shared" si="31"/>
        <v>68.642184417889055</v>
      </c>
      <c r="AZ12" s="156">
        <v>49224</v>
      </c>
      <c r="BA12" s="54">
        <v>36334</v>
      </c>
      <c r="BB12" s="54">
        <v>44784</v>
      </c>
      <c r="BC12" s="54">
        <v>50148</v>
      </c>
      <c r="BD12" s="54">
        <v>46948</v>
      </c>
      <c r="BE12" s="54">
        <v>41350</v>
      </c>
      <c r="BF12" s="54">
        <v>41916</v>
      </c>
      <c r="BG12" s="54">
        <v>41703</v>
      </c>
      <c r="BH12" s="54">
        <v>40597</v>
      </c>
      <c r="BI12" s="54">
        <v>45385</v>
      </c>
      <c r="BJ12" s="54">
        <v>45280</v>
      </c>
      <c r="BK12" s="54">
        <v>46748</v>
      </c>
      <c r="BL12" s="54">
        <v>44880</v>
      </c>
      <c r="BM12" s="54">
        <v>47300</v>
      </c>
      <c r="BN12" s="54">
        <v>0</v>
      </c>
      <c r="BO12" s="157">
        <v>0</v>
      </c>
      <c r="BP12" s="54">
        <v>40.924999999999997</v>
      </c>
      <c r="BQ12" s="54">
        <v>37.1</v>
      </c>
      <c r="BR12" s="54">
        <v>38.174999999999997</v>
      </c>
      <c r="BS12" s="54">
        <v>39.475000000000001</v>
      </c>
      <c r="BT12" s="54">
        <v>39.075000000000003</v>
      </c>
      <c r="BU12" s="54">
        <v>38.199999999999996</v>
      </c>
      <c r="BV12" s="54">
        <v>37.024999999999999</v>
      </c>
      <c r="BW12" s="54">
        <v>36.875</v>
      </c>
      <c r="BX12" s="54">
        <v>36.9</v>
      </c>
      <c r="BY12" s="54">
        <v>38.125</v>
      </c>
      <c r="BZ12" s="54">
        <v>40</v>
      </c>
      <c r="CA12" s="54">
        <v>38.799999999999997</v>
      </c>
      <c r="CB12" s="54">
        <v>38.1</v>
      </c>
      <c r="CC12" s="54">
        <v>38.35</v>
      </c>
      <c r="CD12" s="54">
        <v>38.9</v>
      </c>
      <c r="CE12" s="157">
        <v>37.85</v>
      </c>
      <c r="CF12" s="219"/>
      <c r="CG12" s="219"/>
      <c r="CH12" s="219"/>
      <c r="CI12" s="219"/>
      <c r="CK12" s="248"/>
      <c r="CL12" s="248"/>
      <c r="CM12" s="248"/>
      <c r="CN12" s="248"/>
    </row>
    <row r="13" spans="1:92" s="73" customFormat="1" x14ac:dyDescent="0.3">
      <c r="A13" s="73">
        <v>8</v>
      </c>
      <c r="B13" s="167" t="s">
        <v>141</v>
      </c>
      <c r="C13" s="73" t="s">
        <v>39</v>
      </c>
      <c r="D13" s="160">
        <v>6223.2493043917502</v>
      </c>
      <c r="E13" s="85">
        <v>3629.8492483698665</v>
      </c>
      <c r="F13" s="85">
        <v>5925.3580230228999</v>
      </c>
      <c r="G13" s="85">
        <v>5521.7167565866503</v>
      </c>
      <c r="H13" s="85">
        <v>4713.8590133788493</v>
      </c>
      <c r="I13" s="85">
        <v>4776.7560225760899</v>
      </c>
      <c r="J13" s="85">
        <v>4843.5075270909301</v>
      </c>
      <c r="K13" s="85">
        <v>5058.0777992184803</v>
      </c>
      <c r="L13" s="85">
        <v>5045.6595993003102</v>
      </c>
      <c r="M13" s="85">
        <v>4862.7451705529302</v>
      </c>
      <c r="N13" s="85">
        <v>4643.96014168284</v>
      </c>
      <c r="O13" s="85">
        <v>5851.6954287240696</v>
      </c>
      <c r="P13" s="85">
        <v>4573.4628563495007</v>
      </c>
      <c r="Q13" s="85">
        <v>4938.6699163409303</v>
      </c>
      <c r="R13" s="85">
        <v>5134.6235131322001</v>
      </c>
      <c r="S13" s="161">
        <v>4837.5523469795999</v>
      </c>
      <c r="T13" s="96">
        <f t="shared" si="0"/>
        <v>43.620192924824245</v>
      </c>
      <c r="U13" s="96">
        <f t="shared" si="1"/>
        <v>46.058816231266306</v>
      </c>
      <c r="V13" s="96">
        <f t="shared" si="2"/>
        <v>47.848815141300122</v>
      </c>
      <c r="W13" s="96">
        <f t="shared" si="3"/>
        <v>43.742260396145625</v>
      </c>
      <c r="X13" s="96">
        <f t="shared" si="4"/>
        <v>38.535847530973882</v>
      </c>
      <c r="Y13" s="96">
        <f t="shared" si="5"/>
        <v>37.637442560580624</v>
      </c>
      <c r="Z13" s="96">
        <f t="shared" si="6"/>
        <v>37.944843763932518</v>
      </c>
      <c r="AA13" s="96">
        <f t="shared" si="7"/>
        <v>40.433246194700757</v>
      </c>
      <c r="AB13" s="96">
        <f t="shared" si="8"/>
        <v>38.709441715576958</v>
      </c>
      <c r="AC13" s="96">
        <f t="shared" si="9"/>
        <v>36.231281167038681</v>
      </c>
      <c r="AD13" s="96">
        <f t="shared" si="10"/>
        <v>32.89902195895975</v>
      </c>
      <c r="AE13" s="96">
        <f t="shared" si="11"/>
        <v>42.224899185505329</v>
      </c>
      <c r="AF13" s="96">
        <f t="shared" si="12"/>
        <v>35.537222552154326</v>
      </c>
      <c r="AG13" s="96">
        <f t="shared" si="13"/>
        <v>34.896588655843438</v>
      </c>
      <c r="AH13" s="96">
        <f t="shared" si="14"/>
        <v>36.193985176875032</v>
      </c>
      <c r="AI13" s="96">
        <f t="shared" si="15"/>
        <v>44.096006079755703</v>
      </c>
      <c r="AJ13" s="179">
        <f t="shared" si="16"/>
        <v>52.761757561608732</v>
      </c>
      <c r="AK13" s="180">
        <f t="shared" si="17"/>
        <v>34.727091589283582</v>
      </c>
      <c r="AL13" s="180">
        <f t="shared" si="18"/>
        <v>57.471949786837058</v>
      </c>
      <c r="AM13" s="180">
        <f t="shared" si="19"/>
        <v>52.103956183879696</v>
      </c>
      <c r="AN13" s="180">
        <f t="shared" si="20"/>
        <v>44.670542652251591</v>
      </c>
      <c r="AO13" s="180">
        <f t="shared" si="21"/>
        <v>46.659399487922734</v>
      </c>
      <c r="AP13" s="180">
        <f t="shared" si="22"/>
        <v>47.578659401679076</v>
      </c>
      <c r="AQ13" s="180">
        <f t="shared" si="23"/>
        <v>50.656763136890135</v>
      </c>
      <c r="AR13" s="180">
        <f t="shared" si="24"/>
        <v>52.017109271137215</v>
      </c>
      <c r="AS13" s="180">
        <f t="shared" si="25"/>
        <v>49.367971274649037</v>
      </c>
      <c r="AT13" s="180">
        <f t="shared" si="26"/>
        <v>46.544326150667409</v>
      </c>
      <c r="AU13" s="180">
        <f t="shared" si="27"/>
        <v>58.693033387402906</v>
      </c>
      <c r="AV13" s="180">
        <f t="shared" si="28"/>
        <v>47.739695786529239</v>
      </c>
      <c r="AW13" s="180">
        <f t="shared" si="29"/>
        <v>51.498122172481025</v>
      </c>
      <c r="AX13" s="180">
        <f t="shared" si="30"/>
        <v>52.327373382238974</v>
      </c>
      <c r="AY13" s="180">
        <f t="shared" si="31"/>
        <v>49.237174015059537</v>
      </c>
      <c r="AZ13" s="156">
        <v>142669</v>
      </c>
      <c r="BA13" s="54">
        <v>78809</v>
      </c>
      <c r="BB13" s="54">
        <v>123835</v>
      </c>
      <c r="BC13" s="54">
        <v>126233</v>
      </c>
      <c r="BD13" s="54">
        <v>122324</v>
      </c>
      <c r="BE13" s="54">
        <v>126915</v>
      </c>
      <c r="BF13" s="54">
        <v>127646</v>
      </c>
      <c r="BG13" s="54">
        <v>125097</v>
      </c>
      <c r="BH13" s="54">
        <v>130347</v>
      </c>
      <c r="BI13" s="54">
        <v>134214</v>
      </c>
      <c r="BJ13" s="54">
        <v>141158</v>
      </c>
      <c r="BK13" s="54">
        <v>138584</v>
      </c>
      <c r="BL13" s="54">
        <v>128695</v>
      </c>
      <c r="BM13" s="54">
        <v>141523</v>
      </c>
      <c r="BN13" s="54">
        <v>141864</v>
      </c>
      <c r="BO13" s="157">
        <v>109705</v>
      </c>
      <c r="BP13" s="54">
        <v>117.95</v>
      </c>
      <c r="BQ13" s="54">
        <v>104.52500000000001</v>
      </c>
      <c r="BR13" s="54">
        <v>103.1</v>
      </c>
      <c r="BS13" s="54">
        <v>105.97499999999999</v>
      </c>
      <c r="BT13" s="54">
        <v>105.52500000000001</v>
      </c>
      <c r="BU13" s="54">
        <v>102.375</v>
      </c>
      <c r="BV13" s="54">
        <v>101.80000000000001</v>
      </c>
      <c r="BW13" s="54">
        <v>99.850000000000009</v>
      </c>
      <c r="BX13" s="54">
        <v>97</v>
      </c>
      <c r="BY13" s="54">
        <v>98.5</v>
      </c>
      <c r="BZ13" s="54">
        <v>99.774999999999991</v>
      </c>
      <c r="CA13" s="54">
        <v>99.7</v>
      </c>
      <c r="CB13" s="54">
        <v>95.8</v>
      </c>
      <c r="CC13" s="54">
        <v>95.9</v>
      </c>
      <c r="CD13" s="54">
        <v>98.125</v>
      </c>
      <c r="CE13" s="157">
        <v>98.25</v>
      </c>
      <c r="CF13" s="219"/>
      <c r="CG13" s="219"/>
      <c r="CH13" s="219"/>
      <c r="CI13" s="219"/>
      <c r="CK13" s="248"/>
      <c r="CL13" s="248"/>
      <c r="CM13" s="248"/>
      <c r="CN13" s="248"/>
    </row>
    <row r="14" spans="1:92" s="73" customFormat="1" x14ac:dyDescent="0.3">
      <c r="A14" s="73">
        <v>9</v>
      </c>
      <c r="B14" s="167" t="s">
        <v>142</v>
      </c>
      <c r="C14" s="73" t="s">
        <v>4</v>
      </c>
      <c r="D14" s="160">
        <v>27.554575774929823</v>
      </c>
      <c r="E14" s="85">
        <v>22.158308091615528</v>
      </c>
      <c r="F14" s="85">
        <v>21.312403651797229</v>
      </c>
      <c r="G14" s="85">
        <v>19.591293036938303</v>
      </c>
      <c r="H14" s="85">
        <v>19.154256258825299</v>
      </c>
      <c r="I14" s="85">
        <v>17.291886200575089</v>
      </c>
      <c r="J14" s="85">
        <v>14.544830479083959</v>
      </c>
      <c r="K14" s="85">
        <v>12.22659444223183</v>
      </c>
      <c r="L14" s="85">
        <v>12.196831111875779</v>
      </c>
      <c r="M14" s="85">
        <v>10.722068074011089</v>
      </c>
      <c r="N14" s="85">
        <v>10.48294322994548</v>
      </c>
      <c r="O14" s="85">
        <v>9.9282438142529301</v>
      </c>
      <c r="P14" s="85">
        <v>9.7660596321805109</v>
      </c>
      <c r="Q14" s="85">
        <v>9.5700807444790197</v>
      </c>
      <c r="R14" s="85">
        <v>9.0077550981543606</v>
      </c>
      <c r="S14" s="161">
        <v>8.8142008336077389</v>
      </c>
      <c r="T14" s="96">
        <f t="shared" si="0"/>
        <v>0.68273683131221841</v>
      </c>
      <c r="U14" s="96">
        <f t="shared" si="1"/>
        <v>0.64889036229400043</v>
      </c>
      <c r="V14" s="96">
        <f t="shared" si="2"/>
        <v>0.69693929534981136</v>
      </c>
      <c r="W14" s="96">
        <f t="shared" si="3"/>
        <v>0.77213151921090539</v>
      </c>
      <c r="X14" s="96">
        <f t="shared" si="4"/>
        <v>0.59350715021303557</v>
      </c>
      <c r="Y14" s="96">
        <f t="shared" si="5"/>
        <v>0.5533049469018011</v>
      </c>
      <c r="Z14" s="96">
        <f t="shared" si="6"/>
        <v>0.51650676417201558</v>
      </c>
      <c r="AA14" s="96">
        <f t="shared" si="7"/>
        <v>0.46508404436197004</v>
      </c>
      <c r="AB14" s="96">
        <f t="shared" si="8"/>
        <v>0.48906656689826294</v>
      </c>
      <c r="AC14" s="96">
        <f t="shared" si="9"/>
        <v>0.40849085926589035</v>
      </c>
      <c r="AD14" s="96">
        <f t="shared" si="10"/>
        <v>0.43553713199324773</v>
      </c>
      <c r="AE14" s="96">
        <f t="shared" si="11"/>
        <v>0.35799386342094003</v>
      </c>
      <c r="AF14" s="96">
        <f t="shared" si="12"/>
        <v>0.34085088762322041</v>
      </c>
      <c r="AG14" s="96">
        <f t="shared" si="13"/>
        <v>0.26915515649901617</v>
      </c>
      <c r="AH14" s="96">
        <f t="shared" si="14"/>
        <v>0.23759641005893545</v>
      </c>
      <c r="AI14" s="96">
        <f t="shared" si="15"/>
        <v>0.25340542315521203</v>
      </c>
      <c r="AJ14" s="179">
        <f t="shared" si="16"/>
        <v>1.0977918635430211</v>
      </c>
      <c r="AK14" s="180">
        <f t="shared" si="17"/>
        <v>0.84493071846007728</v>
      </c>
      <c r="AL14" s="180">
        <f t="shared" si="18"/>
        <v>0.85334949556745676</v>
      </c>
      <c r="AM14" s="180">
        <f t="shared" si="19"/>
        <v>0.80622605090281085</v>
      </c>
      <c r="AN14" s="180">
        <f t="shared" si="20"/>
        <v>0.76617025035301189</v>
      </c>
      <c r="AO14" s="180">
        <f t="shared" si="21"/>
        <v>0.66571265449759731</v>
      </c>
      <c r="AP14" s="180">
        <f t="shared" si="22"/>
        <v>0.58179321916335835</v>
      </c>
      <c r="AQ14" s="180">
        <f t="shared" si="23"/>
        <v>0.655581471433342</v>
      </c>
      <c r="AR14" s="180">
        <f t="shared" si="24"/>
        <v>0.70808888893328181</v>
      </c>
      <c r="AS14" s="180">
        <f t="shared" si="25"/>
        <v>0.65378463865921277</v>
      </c>
      <c r="AT14" s="180">
        <f t="shared" si="26"/>
        <v>0.57283842786587325</v>
      </c>
      <c r="AU14" s="180">
        <f t="shared" si="27"/>
        <v>0.4989067243343181</v>
      </c>
      <c r="AV14" s="180">
        <f t="shared" si="28"/>
        <v>0.50018231150732451</v>
      </c>
      <c r="AW14" s="180">
        <f t="shared" si="29"/>
        <v>0.48333741133732416</v>
      </c>
      <c r="AX14" s="180">
        <f t="shared" si="30"/>
        <v>0.44427891976100425</v>
      </c>
      <c r="AY14" s="180">
        <f t="shared" si="31"/>
        <v>0.4138122457092836</v>
      </c>
      <c r="AZ14" s="156">
        <v>40359</v>
      </c>
      <c r="BA14" s="54">
        <v>34148</v>
      </c>
      <c r="BB14" s="54">
        <v>30580</v>
      </c>
      <c r="BC14" s="54">
        <v>25373</v>
      </c>
      <c r="BD14" s="54">
        <v>32273</v>
      </c>
      <c r="BE14" s="54">
        <v>31252</v>
      </c>
      <c r="BF14" s="54">
        <v>28160</v>
      </c>
      <c r="BG14" s="54">
        <v>26289</v>
      </c>
      <c r="BH14" s="54">
        <v>24939</v>
      </c>
      <c r="BI14" s="54">
        <v>26248</v>
      </c>
      <c r="BJ14" s="54">
        <v>24069</v>
      </c>
      <c r="BK14" s="54">
        <v>27733</v>
      </c>
      <c r="BL14" s="54">
        <v>28652</v>
      </c>
      <c r="BM14" s="54">
        <v>35556</v>
      </c>
      <c r="BN14" s="54">
        <v>37912</v>
      </c>
      <c r="BO14" s="157">
        <v>34783</v>
      </c>
      <c r="BP14" s="54">
        <v>25.099999999999998</v>
      </c>
      <c r="BQ14" s="54">
        <v>26.225000000000001</v>
      </c>
      <c r="BR14" s="54">
        <v>24.974999999999998</v>
      </c>
      <c r="BS14" s="54">
        <v>24.3</v>
      </c>
      <c r="BT14" s="54">
        <v>25</v>
      </c>
      <c r="BU14" s="54">
        <v>25.975000000000001</v>
      </c>
      <c r="BV14" s="54">
        <v>25</v>
      </c>
      <c r="BW14" s="54">
        <v>18.650000000000002</v>
      </c>
      <c r="BX14" s="54">
        <v>17.225000000000001</v>
      </c>
      <c r="BY14" s="54">
        <v>16.399999999999999</v>
      </c>
      <c r="BZ14" s="54">
        <v>18.3</v>
      </c>
      <c r="CA14" s="54">
        <v>19.899999999999999</v>
      </c>
      <c r="CB14" s="54">
        <v>19.524999999999999</v>
      </c>
      <c r="CC14" s="54">
        <v>19.8</v>
      </c>
      <c r="CD14" s="54">
        <v>20.274999999999999</v>
      </c>
      <c r="CE14" s="157">
        <v>21.299999999999997</v>
      </c>
      <c r="CF14" s="219"/>
      <c r="CG14" s="219"/>
      <c r="CH14" s="219"/>
      <c r="CI14" s="219"/>
      <c r="CK14" s="248"/>
      <c r="CL14" s="248"/>
      <c r="CM14" s="248"/>
      <c r="CN14" s="248"/>
    </row>
    <row r="15" spans="1:92" s="73" customFormat="1" x14ac:dyDescent="0.3">
      <c r="A15" s="73">
        <v>10</v>
      </c>
      <c r="B15" s="167" t="s">
        <v>143</v>
      </c>
      <c r="C15" s="73" t="s">
        <v>5</v>
      </c>
      <c r="D15" s="160">
        <v>48.616310024357105</v>
      </c>
      <c r="E15" s="85">
        <v>60.433763561370796</v>
      </c>
      <c r="F15" s="85">
        <v>64.165652514058195</v>
      </c>
      <c r="G15" s="85">
        <v>41.059076377616016</v>
      </c>
      <c r="H15" s="85">
        <v>34.658729977118767</v>
      </c>
      <c r="I15" s="85">
        <v>34.015355979651659</v>
      </c>
      <c r="J15" s="85">
        <v>30.067016548051761</v>
      </c>
      <c r="K15" s="85">
        <v>32.987515526379561</v>
      </c>
      <c r="L15" s="85">
        <v>35.192663173472809</v>
      </c>
      <c r="M15" s="85">
        <v>28.486921550283</v>
      </c>
      <c r="N15" s="85">
        <v>26.594847653466989</v>
      </c>
      <c r="O15" s="85">
        <v>25.06564748611266</v>
      </c>
      <c r="P15" s="85">
        <v>19.418520969642898</v>
      </c>
      <c r="Q15" s="85">
        <v>21.242318239713502</v>
      </c>
      <c r="R15" s="85">
        <v>19.688841575450972</v>
      </c>
      <c r="S15" s="161">
        <v>25.163203362923909</v>
      </c>
      <c r="T15" s="96">
        <f t="shared" si="0"/>
        <v>1.8679900877721165</v>
      </c>
      <c r="U15" s="96">
        <f t="shared" si="1"/>
        <v>3.220385993891655</v>
      </c>
      <c r="V15" s="96">
        <f t="shared" si="2"/>
        <v>2.9137068619588682</v>
      </c>
      <c r="W15" s="96">
        <f t="shared" si="3"/>
        <v>1.564870660020429</v>
      </c>
      <c r="X15" s="96">
        <f t="shared" si="4"/>
        <v>1.5227912995219142</v>
      </c>
      <c r="Y15" s="96">
        <f t="shared" si="5"/>
        <v>1.6152407986918493</v>
      </c>
      <c r="Z15" s="96">
        <f t="shared" si="6"/>
        <v>1.7150770947494016</v>
      </c>
      <c r="AA15" s="96">
        <f t="shared" si="7"/>
        <v>1.3293912922696687</v>
      </c>
      <c r="AB15" s="96">
        <f t="shared" si="8"/>
        <v>1.5522522571221244</v>
      </c>
      <c r="AC15" s="96">
        <f t="shared" si="9"/>
        <v>1.09464039157251</v>
      </c>
      <c r="AD15" s="96">
        <f t="shared" si="10"/>
        <v>0.91513876513082792</v>
      </c>
      <c r="AE15" s="96">
        <f t="shared" si="11"/>
        <v>0.92054968915908253</v>
      </c>
      <c r="AF15" s="96">
        <f t="shared" si="12"/>
        <v>0.82850588657918323</v>
      </c>
      <c r="AG15" s="96">
        <f t="shared" si="13"/>
        <v>0.78628657979395555</v>
      </c>
      <c r="AH15" s="96">
        <f t="shared" si="14"/>
        <v>0.66649204750858038</v>
      </c>
      <c r="AI15" s="96">
        <f t="shared" si="15"/>
        <v>1.0241434010144042</v>
      </c>
      <c r="AJ15" s="179">
        <f t="shared" si="16"/>
        <v>1.7614605081288808</v>
      </c>
      <c r="AK15" s="180">
        <f t="shared" si="17"/>
        <v>2.3722772742441922</v>
      </c>
      <c r="AL15" s="180">
        <f t="shared" si="18"/>
        <v>2.576933835905951</v>
      </c>
      <c r="AM15" s="180">
        <f t="shared" si="19"/>
        <v>1.6489588906673098</v>
      </c>
      <c r="AN15" s="180">
        <f t="shared" si="20"/>
        <v>1.4088914624845028</v>
      </c>
      <c r="AO15" s="180">
        <f t="shared" si="21"/>
        <v>1.4352470877490151</v>
      </c>
      <c r="AP15" s="180">
        <f t="shared" si="22"/>
        <v>1.2527923561688235</v>
      </c>
      <c r="AQ15" s="180">
        <f t="shared" si="23"/>
        <v>1.4405028614139546</v>
      </c>
      <c r="AR15" s="180">
        <f t="shared" si="24"/>
        <v>1.6464403823846927</v>
      </c>
      <c r="AS15" s="180">
        <f t="shared" si="25"/>
        <v>1.3327214760366317</v>
      </c>
      <c r="AT15" s="180">
        <f t="shared" si="26"/>
        <v>1.2298195446689937</v>
      </c>
      <c r="AU15" s="180">
        <f t="shared" si="27"/>
        <v>1.1484832754232603</v>
      </c>
      <c r="AV15" s="180">
        <f t="shared" si="28"/>
        <v>0.88165815980217466</v>
      </c>
      <c r="AW15" s="180">
        <f t="shared" si="29"/>
        <v>0.92862593397654658</v>
      </c>
      <c r="AX15" s="180">
        <f t="shared" si="30"/>
        <v>0.79071652913457724</v>
      </c>
      <c r="AY15" s="180">
        <f t="shared" si="31"/>
        <v>0.91920377581457202</v>
      </c>
      <c r="AZ15" s="156">
        <v>26026</v>
      </c>
      <c r="BA15" s="54">
        <v>18766</v>
      </c>
      <c r="BB15" s="54">
        <v>22022</v>
      </c>
      <c r="BC15" s="54">
        <v>26238</v>
      </c>
      <c r="BD15" s="54">
        <v>22760</v>
      </c>
      <c r="BE15" s="54">
        <v>21059</v>
      </c>
      <c r="BF15" s="54">
        <v>17531</v>
      </c>
      <c r="BG15" s="54">
        <v>24814</v>
      </c>
      <c r="BH15" s="54">
        <v>22672</v>
      </c>
      <c r="BI15" s="54">
        <v>26024</v>
      </c>
      <c r="BJ15" s="54">
        <v>29061</v>
      </c>
      <c r="BK15" s="54">
        <v>27229</v>
      </c>
      <c r="BL15" s="54">
        <v>23438</v>
      </c>
      <c r="BM15" s="54">
        <v>27016</v>
      </c>
      <c r="BN15" s="54">
        <v>29541</v>
      </c>
      <c r="BO15" s="157">
        <v>24570</v>
      </c>
      <c r="BP15" s="54">
        <v>27.599999999999998</v>
      </c>
      <c r="BQ15" s="54">
        <v>25.475000000000001</v>
      </c>
      <c r="BR15" s="54">
        <v>24.900000000000002</v>
      </c>
      <c r="BS15" s="54">
        <v>24.9</v>
      </c>
      <c r="BT15" s="54">
        <v>24.6</v>
      </c>
      <c r="BU15" s="54">
        <v>23.7</v>
      </c>
      <c r="BV15" s="54">
        <v>24</v>
      </c>
      <c r="BW15" s="54">
        <v>22.9</v>
      </c>
      <c r="BX15" s="54">
        <v>21.375</v>
      </c>
      <c r="BY15" s="54">
        <v>21.375</v>
      </c>
      <c r="BZ15" s="54">
        <v>21.625</v>
      </c>
      <c r="CA15" s="54">
        <v>21.825000000000003</v>
      </c>
      <c r="CB15" s="54">
        <v>22.024999999999999</v>
      </c>
      <c r="CC15" s="54">
        <v>22.875</v>
      </c>
      <c r="CD15" s="54">
        <v>24.9</v>
      </c>
      <c r="CE15" s="157">
        <v>27.375</v>
      </c>
      <c r="CF15" s="219"/>
      <c r="CG15" s="219"/>
      <c r="CH15" s="219"/>
      <c r="CI15" s="219"/>
      <c r="CK15" s="248"/>
      <c r="CL15" s="248"/>
      <c r="CM15" s="248"/>
      <c r="CN15" s="248"/>
    </row>
    <row r="16" spans="1:92" s="73" customFormat="1" x14ac:dyDescent="0.3">
      <c r="A16" s="73">
        <v>11</v>
      </c>
      <c r="B16" s="167" t="s">
        <v>144</v>
      </c>
      <c r="C16" s="73" t="s">
        <v>6</v>
      </c>
      <c r="D16" s="160">
        <v>195.78937134076219</v>
      </c>
      <c r="E16" s="85">
        <v>151.43456658605081</v>
      </c>
      <c r="F16" s="85">
        <v>162.99306351136869</v>
      </c>
      <c r="G16" s="85">
        <v>138.8611427874844</v>
      </c>
      <c r="H16" s="85">
        <v>136.19771324135371</v>
      </c>
      <c r="I16" s="85">
        <v>130.69367687280558</v>
      </c>
      <c r="J16" s="85">
        <v>139.4886209963523</v>
      </c>
      <c r="K16" s="85">
        <v>143.3141714848669</v>
      </c>
      <c r="L16" s="85">
        <v>146.95901497160679</v>
      </c>
      <c r="M16" s="85">
        <v>141.71389156877279</v>
      </c>
      <c r="N16" s="85">
        <v>132.73354334212638</v>
      </c>
      <c r="O16" s="85">
        <v>119.7752601145862</v>
      </c>
      <c r="P16" s="85">
        <v>102.75105019082649</v>
      </c>
      <c r="Q16" s="85">
        <v>116.7688431289657</v>
      </c>
      <c r="R16" s="85">
        <v>107.21971545667211</v>
      </c>
      <c r="S16" s="161">
        <v>109.968322592547</v>
      </c>
      <c r="T16" s="96">
        <f t="shared" si="0"/>
        <v>1.47526181170751</v>
      </c>
      <c r="U16" s="96">
        <f t="shared" si="1"/>
        <v>2.1465769853579997</v>
      </c>
      <c r="V16" s="96">
        <f t="shared" si="2"/>
        <v>1.4670446658629264</v>
      </c>
      <c r="W16" s="96">
        <f t="shared" si="3"/>
        <v>1.085208762152303</v>
      </c>
      <c r="X16" s="96">
        <f t="shared" si="4"/>
        <v>1.1555693373721276</v>
      </c>
      <c r="Y16" s="96">
        <f t="shared" si="5"/>
        <v>1.3969715875453539</v>
      </c>
      <c r="Z16" s="96">
        <f t="shared" si="6"/>
        <v>1.4478785654593345</v>
      </c>
      <c r="AA16" s="96">
        <f t="shared" si="7"/>
        <v>1.3636760565290778</v>
      </c>
      <c r="AB16" s="96">
        <f t="shared" si="8"/>
        <v>1.4031509521325898</v>
      </c>
      <c r="AC16" s="96">
        <f t="shared" si="9"/>
        <v>1.192978294206354</v>
      </c>
      <c r="AD16" s="96">
        <f t="shared" si="10"/>
        <v>1.1017883419422632</v>
      </c>
      <c r="AE16" s="96">
        <f t="shared" si="11"/>
        <v>1.0241578462127936</v>
      </c>
      <c r="AF16" s="96">
        <f t="shared" si="12"/>
        <v>0.96496168545694561</v>
      </c>
      <c r="AG16" s="96">
        <f t="shared" si="13"/>
        <v>0.80708351623559371</v>
      </c>
      <c r="AH16" s="96">
        <f t="shared" si="14"/>
        <v>0.70222821794329571</v>
      </c>
      <c r="AI16" s="96">
        <f t="shared" si="15"/>
        <v>0.7709176744706967</v>
      </c>
      <c r="AJ16" s="179">
        <f t="shared" si="16"/>
        <v>2.2324899810805268</v>
      </c>
      <c r="AK16" s="180">
        <f t="shared" si="17"/>
        <v>1.9978175011352346</v>
      </c>
      <c r="AL16" s="180">
        <f t="shared" si="18"/>
        <v>2.1915033749427724</v>
      </c>
      <c r="AM16" s="180">
        <f t="shared" si="19"/>
        <v>1.8175542249670733</v>
      </c>
      <c r="AN16" s="180">
        <f t="shared" si="20"/>
        <v>1.820825043333606</v>
      </c>
      <c r="AO16" s="180">
        <f t="shared" si="21"/>
        <v>1.7927802040165375</v>
      </c>
      <c r="AP16" s="180">
        <f t="shared" si="22"/>
        <v>2.0048669924017579</v>
      </c>
      <c r="AQ16" s="180">
        <f t="shared" si="23"/>
        <v>2.0914143959849238</v>
      </c>
      <c r="AR16" s="180">
        <f t="shared" si="24"/>
        <v>2.1901492544203691</v>
      </c>
      <c r="AS16" s="180">
        <f t="shared" si="25"/>
        <v>2.0635441072992031</v>
      </c>
      <c r="AT16" s="180">
        <f t="shared" si="26"/>
        <v>1.8721233193529816</v>
      </c>
      <c r="AU16" s="180">
        <f t="shared" si="27"/>
        <v>1.646961294116001</v>
      </c>
      <c r="AV16" s="180">
        <f t="shared" si="28"/>
        <v>1.416767324244419</v>
      </c>
      <c r="AW16" s="180">
        <f t="shared" si="29"/>
        <v>1.6034170014276101</v>
      </c>
      <c r="AX16" s="180">
        <f t="shared" si="30"/>
        <v>1.396544649386807</v>
      </c>
      <c r="AY16" s="180">
        <f t="shared" si="31"/>
        <v>1.3845555252445323</v>
      </c>
      <c r="AZ16" s="156">
        <v>132715</v>
      </c>
      <c r="BA16" s="54">
        <v>70547</v>
      </c>
      <c r="BB16" s="54">
        <v>111103</v>
      </c>
      <c r="BC16" s="54">
        <v>127958</v>
      </c>
      <c r="BD16" s="54">
        <v>117862</v>
      </c>
      <c r="BE16" s="54">
        <v>93555</v>
      </c>
      <c r="BF16" s="54">
        <v>96340</v>
      </c>
      <c r="BG16" s="54">
        <v>105094</v>
      </c>
      <c r="BH16" s="54">
        <v>104735</v>
      </c>
      <c r="BI16" s="54">
        <v>118790</v>
      </c>
      <c r="BJ16" s="54">
        <v>120471</v>
      </c>
      <c r="BK16" s="54">
        <v>116950</v>
      </c>
      <c r="BL16" s="54">
        <v>106482</v>
      </c>
      <c r="BM16" s="54">
        <v>144680</v>
      </c>
      <c r="BN16" s="54">
        <v>152685</v>
      </c>
      <c r="BO16" s="157">
        <v>142646</v>
      </c>
      <c r="BP16" s="54">
        <v>87.7</v>
      </c>
      <c r="BQ16" s="54">
        <v>75.800000000000011</v>
      </c>
      <c r="BR16" s="54">
        <v>74.375</v>
      </c>
      <c r="BS16" s="54">
        <v>76.400000000000006</v>
      </c>
      <c r="BT16" s="54">
        <v>74.8</v>
      </c>
      <c r="BU16" s="54">
        <v>72.900000000000006</v>
      </c>
      <c r="BV16" s="54">
        <v>69.574999999999989</v>
      </c>
      <c r="BW16" s="54">
        <v>68.525000000000006</v>
      </c>
      <c r="BX16" s="54">
        <v>67.099999999999994</v>
      </c>
      <c r="BY16" s="54">
        <v>68.674999999999997</v>
      </c>
      <c r="BZ16" s="54">
        <v>70.900000000000006</v>
      </c>
      <c r="CA16" s="54">
        <v>72.725000000000009</v>
      </c>
      <c r="CB16" s="54">
        <v>72.525000000000006</v>
      </c>
      <c r="CC16" s="54">
        <v>72.825000000000003</v>
      </c>
      <c r="CD16" s="54">
        <v>76.775000000000006</v>
      </c>
      <c r="CE16" s="157">
        <v>79.425000000000011</v>
      </c>
      <c r="CF16" s="219"/>
      <c r="CG16" s="219"/>
      <c r="CH16" s="219"/>
      <c r="CI16" s="219"/>
      <c r="CK16" s="248"/>
      <c r="CL16" s="248"/>
      <c r="CM16" s="248"/>
      <c r="CN16" s="248"/>
    </row>
    <row r="17" spans="1:92" s="73" customFormat="1" x14ac:dyDescent="0.3">
      <c r="A17" s="73">
        <v>12</v>
      </c>
      <c r="B17" s="167" t="s">
        <v>145</v>
      </c>
      <c r="C17" s="73" t="s">
        <v>7</v>
      </c>
      <c r="D17" s="160">
        <v>261.0993550785139</v>
      </c>
      <c r="E17" s="85">
        <v>206.98806180007642</v>
      </c>
      <c r="F17" s="85">
        <v>239.97765798962209</v>
      </c>
      <c r="G17" s="85">
        <v>219.12835958501469</v>
      </c>
      <c r="H17" s="85">
        <v>215.93886456894452</v>
      </c>
      <c r="I17" s="85">
        <v>223.34751090174768</v>
      </c>
      <c r="J17" s="85">
        <v>181.0319738443626</v>
      </c>
      <c r="K17" s="85">
        <v>184.91901803194219</v>
      </c>
      <c r="L17" s="85">
        <v>154.46256482802897</v>
      </c>
      <c r="M17" s="85">
        <v>182.90995483683059</v>
      </c>
      <c r="N17" s="85">
        <v>187.60275202651141</v>
      </c>
      <c r="O17" s="85">
        <v>174.03341688044702</v>
      </c>
      <c r="P17" s="85">
        <v>137.7702614537651</v>
      </c>
      <c r="Q17" s="85">
        <v>148.23000848462058</v>
      </c>
      <c r="R17" s="85">
        <v>125.97581826830309</v>
      </c>
      <c r="S17" s="161">
        <v>128.59299746941082</v>
      </c>
      <c r="T17" s="96">
        <f t="shared" si="0"/>
        <v>3.2392853342081525</v>
      </c>
      <c r="U17" s="96">
        <f t="shared" si="1"/>
        <v>4.41028832165164</v>
      </c>
      <c r="V17" s="96">
        <f t="shared" si="2"/>
        <v>2.8997167436728586</v>
      </c>
      <c r="W17" s="96">
        <f t="shared" si="3"/>
        <v>2.2028706957095792</v>
      </c>
      <c r="X17" s="96">
        <f t="shared" si="4"/>
        <v>2.7809254934828656</v>
      </c>
      <c r="Y17" s="96">
        <f t="shared" si="5"/>
        <v>2.7923674551696904</v>
      </c>
      <c r="Z17" s="96">
        <f t="shared" si="6"/>
        <v>2.1458438889142597</v>
      </c>
      <c r="AA17" s="96">
        <f t="shared" si="7"/>
        <v>1.5751864903270343</v>
      </c>
      <c r="AB17" s="96">
        <f t="shared" si="8"/>
        <v>1.2019404162136234</v>
      </c>
      <c r="AC17" s="96">
        <f t="shared" si="9"/>
        <v>1.3929204413606362</v>
      </c>
      <c r="AD17" s="96">
        <f t="shared" si="10"/>
        <v>1.3265645030866313</v>
      </c>
      <c r="AE17" s="96">
        <f t="shared" si="11"/>
        <v>1.3084038799540418</v>
      </c>
      <c r="AF17" s="96">
        <f t="shared" si="12"/>
        <v>1.241296537979125</v>
      </c>
      <c r="AG17" s="96">
        <f t="shared" si="13"/>
        <v>0.95005837948892191</v>
      </c>
      <c r="AH17" s="96">
        <f t="shared" si="14"/>
        <v>0.94950682697043975</v>
      </c>
      <c r="AI17" s="96">
        <f t="shared" si="15"/>
        <v>0.79335297782322456</v>
      </c>
      <c r="AJ17" s="179">
        <f t="shared" si="16"/>
        <v>3.2749997501224697</v>
      </c>
      <c r="AK17" s="180">
        <f t="shared" si="17"/>
        <v>3.237982976927281</v>
      </c>
      <c r="AL17" s="180">
        <f t="shared" si="18"/>
        <v>3.7926141128348014</v>
      </c>
      <c r="AM17" s="180">
        <f t="shared" si="19"/>
        <v>3.2189255906722689</v>
      </c>
      <c r="AN17" s="180">
        <f t="shared" si="20"/>
        <v>3.364844013540234</v>
      </c>
      <c r="AO17" s="180">
        <f t="shared" si="21"/>
        <v>3.4573918096245766</v>
      </c>
      <c r="AP17" s="180">
        <f t="shared" si="22"/>
        <v>2.7346219613952054</v>
      </c>
      <c r="AQ17" s="180">
        <f t="shared" si="23"/>
        <v>2.7859739063192799</v>
      </c>
      <c r="AR17" s="180">
        <f t="shared" si="24"/>
        <v>2.2549279536938536</v>
      </c>
      <c r="AS17" s="180">
        <f t="shared" si="25"/>
        <v>2.45516717901786</v>
      </c>
      <c r="AT17" s="180">
        <f t="shared" si="26"/>
        <v>2.3391864342457782</v>
      </c>
      <c r="AU17" s="180">
        <f t="shared" si="27"/>
        <v>2.2455924758767356</v>
      </c>
      <c r="AV17" s="180">
        <f t="shared" si="28"/>
        <v>1.8567420681100417</v>
      </c>
      <c r="AW17" s="180">
        <f t="shared" si="29"/>
        <v>1.9659152318915196</v>
      </c>
      <c r="AX17" s="180">
        <f t="shared" si="30"/>
        <v>1.6275945512700658</v>
      </c>
      <c r="AY17" s="180">
        <f t="shared" si="31"/>
        <v>1.6139692183170482</v>
      </c>
      <c r="AZ17" s="156">
        <v>80604</v>
      </c>
      <c r="BA17" s="54">
        <v>46933</v>
      </c>
      <c r="BB17" s="54">
        <v>82759</v>
      </c>
      <c r="BC17" s="54">
        <v>99474</v>
      </c>
      <c r="BD17" s="54">
        <v>77650</v>
      </c>
      <c r="BE17" s="54">
        <v>79985</v>
      </c>
      <c r="BF17" s="54">
        <v>84364</v>
      </c>
      <c r="BG17" s="54">
        <v>117395</v>
      </c>
      <c r="BH17" s="54">
        <v>128511</v>
      </c>
      <c r="BI17" s="54">
        <v>131314</v>
      </c>
      <c r="BJ17" s="54">
        <v>141420</v>
      </c>
      <c r="BK17" s="54">
        <v>133012</v>
      </c>
      <c r="BL17" s="54">
        <v>110989</v>
      </c>
      <c r="BM17" s="54">
        <v>156022</v>
      </c>
      <c r="BN17" s="54">
        <v>132675</v>
      </c>
      <c r="BO17" s="157">
        <v>162088</v>
      </c>
      <c r="BP17" s="54">
        <v>79.724999999999994</v>
      </c>
      <c r="BQ17" s="54">
        <v>63.92499999999999</v>
      </c>
      <c r="BR17" s="54">
        <v>63.275000000000006</v>
      </c>
      <c r="BS17" s="54">
        <v>68.075000000000003</v>
      </c>
      <c r="BT17" s="54">
        <v>64.174999999999997</v>
      </c>
      <c r="BU17" s="54">
        <v>64.600000000000009</v>
      </c>
      <c r="BV17" s="54">
        <v>66.2</v>
      </c>
      <c r="BW17" s="54">
        <v>66.375</v>
      </c>
      <c r="BX17" s="54">
        <v>68.5</v>
      </c>
      <c r="BY17" s="54">
        <v>74.5</v>
      </c>
      <c r="BZ17" s="54">
        <v>80.2</v>
      </c>
      <c r="CA17" s="54">
        <v>77.5</v>
      </c>
      <c r="CB17" s="54">
        <v>74.2</v>
      </c>
      <c r="CC17" s="54">
        <v>75.400000000000006</v>
      </c>
      <c r="CD17" s="54">
        <v>77.400000000000006</v>
      </c>
      <c r="CE17" s="157">
        <v>79.674999999999997</v>
      </c>
      <c r="CF17" s="219"/>
      <c r="CG17" s="219"/>
      <c r="CH17" s="219"/>
      <c r="CI17" s="219"/>
      <c r="CK17" s="248"/>
      <c r="CL17" s="248"/>
      <c r="CM17" s="248"/>
      <c r="CN17" s="248"/>
    </row>
    <row r="18" spans="1:92" s="73" customFormat="1" x14ac:dyDescent="0.3">
      <c r="A18" s="73">
        <v>13</v>
      </c>
      <c r="B18" s="167" t="s">
        <v>146</v>
      </c>
      <c r="C18" s="73" t="s">
        <v>8</v>
      </c>
      <c r="D18" s="160">
        <v>32.780941750528129</v>
      </c>
      <c r="E18" s="85">
        <v>26.430828696759249</v>
      </c>
      <c r="F18" s="85">
        <v>27.897208382477999</v>
      </c>
      <c r="G18" s="85">
        <v>25.152161692013252</v>
      </c>
      <c r="H18" s="85">
        <v>18.825355721358711</v>
      </c>
      <c r="I18" s="85">
        <v>18.51888095823114</v>
      </c>
      <c r="J18" s="85">
        <v>17.281220500883339</v>
      </c>
      <c r="K18" s="85">
        <v>17.366827815398821</v>
      </c>
      <c r="L18" s="85">
        <v>19.622868785523</v>
      </c>
      <c r="M18" s="85">
        <v>16.945324971419687</v>
      </c>
      <c r="N18" s="85">
        <v>16.10253363143195</v>
      </c>
      <c r="O18" s="85">
        <v>16.603927950312169</v>
      </c>
      <c r="P18" s="85">
        <v>20.455663149628229</v>
      </c>
      <c r="Q18" s="85">
        <v>13.640075323523771</v>
      </c>
      <c r="R18" s="85">
        <v>11.440497234642798</v>
      </c>
      <c r="S18" s="161">
        <v>11.234301397560252</v>
      </c>
      <c r="T18" s="96">
        <f t="shared" si="0"/>
        <v>1.5210162282167841</v>
      </c>
      <c r="U18" s="96">
        <f t="shared" si="1"/>
        <v>1.1321837094349647</v>
      </c>
      <c r="V18" s="96">
        <f t="shared" si="2"/>
        <v>1.3881279983319899</v>
      </c>
      <c r="W18" s="96">
        <f t="shared" si="3"/>
        <v>1.2196170145959973</v>
      </c>
      <c r="X18" s="96">
        <f t="shared" si="4"/>
        <v>1.0395579944424713</v>
      </c>
      <c r="Y18" s="96">
        <f t="shared" si="5"/>
        <v>0.65349992794943679</v>
      </c>
      <c r="Z18" s="96">
        <f t="shared" si="6"/>
        <v>0.60014657061584786</v>
      </c>
      <c r="AA18" s="96">
        <f t="shared" si="7"/>
        <v>0.6088710099007405</v>
      </c>
      <c r="AB18" s="96">
        <f t="shared" si="8"/>
        <v>0.72050188307409579</v>
      </c>
      <c r="AC18" s="96">
        <f t="shared" si="9"/>
        <v>0.59405170802523</v>
      </c>
      <c r="AD18" s="96">
        <f t="shared" si="10"/>
        <v>0.61242663946419007</v>
      </c>
      <c r="AE18" s="96">
        <f t="shared" si="11"/>
        <v>0.61523373167008188</v>
      </c>
      <c r="AF18" s="96">
        <f t="shared" si="12"/>
        <v>0.88163361562055975</v>
      </c>
      <c r="AG18" s="96">
        <f t="shared" si="13"/>
        <v>0.43314201910145028</v>
      </c>
      <c r="AH18" s="96">
        <f t="shared" si="14"/>
        <v>0.46756977418026807</v>
      </c>
      <c r="AI18" s="96">
        <f t="shared" si="15"/>
        <v>0.42897023168354087</v>
      </c>
      <c r="AJ18" s="179">
        <f t="shared" si="16"/>
        <v>2.1566409046400081</v>
      </c>
      <c r="AK18" s="180">
        <f t="shared" si="17"/>
        <v>1.6942838908179008</v>
      </c>
      <c r="AL18" s="180">
        <f t="shared" si="18"/>
        <v>1.8881359311321828</v>
      </c>
      <c r="AM18" s="180">
        <f t="shared" si="19"/>
        <v>1.7227508008228252</v>
      </c>
      <c r="AN18" s="180">
        <f t="shared" si="20"/>
        <v>1.2806364436298443</v>
      </c>
      <c r="AO18" s="180">
        <f t="shared" si="21"/>
        <v>1.2428779166598081</v>
      </c>
      <c r="AP18" s="180">
        <f t="shared" si="22"/>
        <v>1.1520813667255561</v>
      </c>
      <c r="AQ18" s="180">
        <f t="shared" si="23"/>
        <v>1.1222505858092937</v>
      </c>
      <c r="AR18" s="180">
        <f t="shared" si="24"/>
        <v>1.3258695125353377</v>
      </c>
      <c r="AS18" s="180">
        <f t="shared" si="25"/>
        <v>1.1003457773649148</v>
      </c>
      <c r="AT18" s="180">
        <f t="shared" si="26"/>
        <v>1.120176252621353</v>
      </c>
      <c r="AU18" s="180">
        <f t="shared" si="27"/>
        <v>1.1295189081845012</v>
      </c>
      <c r="AV18" s="180">
        <f t="shared" si="28"/>
        <v>1.3369714476881194</v>
      </c>
      <c r="AW18" s="180">
        <f t="shared" si="29"/>
        <v>0.88571917685219292</v>
      </c>
      <c r="AX18" s="180">
        <f t="shared" si="30"/>
        <v>0.71615006163648187</v>
      </c>
      <c r="AY18" s="180">
        <f t="shared" si="31"/>
        <v>0.65601759985753294</v>
      </c>
      <c r="AZ18" s="156">
        <v>21552</v>
      </c>
      <c r="BA18" s="54">
        <v>23345</v>
      </c>
      <c r="BB18" s="54">
        <v>20097</v>
      </c>
      <c r="BC18" s="54">
        <v>20623</v>
      </c>
      <c r="BD18" s="54">
        <v>18109</v>
      </c>
      <c r="BE18" s="54">
        <v>28338</v>
      </c>
      <c r="BF18" s="54">
        <v>28795</v>
      </c>
      <c r="BG18" s="54">
        <v>28523</v>
      </c>
      <c r="BH18" s="54">
        <v>27235</v>
      </c>
      <c r="BI18" s="54">
        <v>28525</v>
      </c>
      <c r="BJ18" s="54">
        <v>26293</v>
      </c>
      <c r="BK18" s="54">
        <v>26988</v>
      </c>
      <c r="BL18" s="54">
        <v>23202</v>
      </c>
      <c r="BM18" s="54">
        <v>31491</v>
      </c>
      <c r="BN18" s="54">
        <v>24468</v>
      </c>
      <c r="BO18" s="157">
        <v>26189</v>
      </c>
      <c r="BP18" s="54">
        <v>15.200000000000001</v>
      </c>
      <c r="BQ18" s="54">
        <v>15.6</v>
      </c>
      <c r="BR18" s="54">
        <v>14.774999999999999</v>
      </c>
      <c r="BS18" s="54">
        <v>14.600000000000001</v>
      </c>
      <c r="BT18" s="54">
        <v>14.7</v>
      </c>
      <c r="BU18" s="54">
        <v>14.9</v>
      </c>
      <c r="BV18" s="54">
        <v>15</v>
      </c>
      <c r="BW18" s="54">
        <v>15.475</v>
      </c>
      <c r="BX18" s="54">
        <v>14.8</v>
      </c>
      <c r="BY18" s="54">
        <v>15.4</v>
      </c>
      <c r="BZ18" s="54">
        <v>14.375</v>
      </c>
      <c r="CA18" s="54">
        <v>14.7</v>
      </c>
      <c r="CB18" s="54">
        <v>15.3</v>
      </c>
      <c r="CC18" s="54">
        <v>15.4</v>
      </c>
      <c r="CD18" s="54">
        <v>15.975000000000001</v>
      </c>
      <c r="CE18" s="157">
        <v>17.125</v>
      </c>
      <c r="CF18" s="219"/>
      <c r="CG18" s="219"/>
      <c r="CH18" s="219"/>
      <c r="CI18" s="219"/>
      <c r="CK18" s="248"/>
      <c r="CL18" s="248"/>
      <c r="CM18" s="248"/>
      <c r="CN18" s="248"/>
    </row>
    <row r="19" spans="1:92" s="73" customFormat="1" x14ac:dyDescent="0.3">
      <c r="A19" s="73">
        <v>14</v>
      </c>
      <c r="B19" s="167" t="s">
        <v>147</v>
      </c>
      <c r="C19" s="73" t="s">
        <v>40</v>
      </c>
      <c r="D19" s="160">
        <v>151.58591412569149</v>
      </c>
      <c r="E19" s="85">
        <v>136.5274714122323</v>
      </c>
      <c r="F19" s="85">
        <v>149.3991776310402</v>
      </c>
      <c r="G19" s="85">
        <v>145.65360164892491</v>
      </c>
      <c r="H19" s="85">
        <v>144.36920335813699</v>
      </c>
      <c r="I19" s="85">
        <v>144.65962722245149</v>
      </c>
      <c r="J19" s="85">
        <v>132.86839720416779</v>
      </c>
      <c r="K19" s="85">
        <v>123.67108644700809</v>
      </c>
      <c r="L19" s="85">
        <v>122.3703301428739</v>
      </c>
      <c r="M19" s="85">
        <v>116.9520496311975</v>
      </c>
      <c r="N19" s="85">
        <v>110.95781355564819</v>
      </c>
      <c r="O19" s="85">
        <v>110.71115515541931</v>
      </c>
      <c r="P19" s="85">
        <v>108.63429999854409</v>
      </c>
      <c r="Q19" s="85">
        <v>115.15007638897531</v>
      </c>
      <c r="R19" s="85">
        <v>103.5223422397187</v>
      </c>
      <c r="S19" s="161">
        <v>103.4243070406383</v>
      </c>
      <c r="T19" s="96">
        <f t="shared" si="0"/>
        <v>2.9133209203123362</v>
      </c>
      <c r="U19" s="96">
        <f t="shared" si="1"/>
        <v>2.9808840726672408</v>
      </c>
      <c r="V19" s="96">
        <f t="shared" si="2"/>
        <v>3.1684589758873472</v>
      </c>
      <c r="W19" s="96">
        <f t="shared" si="3"/>
        <v>3.0435807766826501</v>
      </c>
      <c r="X19" s="96">
        <f t="shared" si="4"/>
        <v>3.3414156218612461</v>
      </c>
      <c r="Y19" s="96">
        <f t="shared" si="5"/>
        <v>3.7041873152498273</v>
      </c>
      <c r="Z19" s="96">
        <f t="shared" si="6"/>
        <v>3.2595343130821526</v>
      </c>
      <c r="AA19" s="96">
        <f t="shared" si="7"/>
        <v>3.1262440012894182</v>
      </c>
      <c r="AB19" s="96">
        <f t="shared" si="8"/>
        <v>2.8400095187261858</v>
      </c>
      <c r="AC19" s="96">
        <f t="shared" si="9"/>
        <v>3.0273361366534868</v>
      </c>
      <c r="AD19" s="96">
        <f t="shared" si="10"/>
        <v>2.8645362993584147</v>
      </c>
      <c r="AE19" s="96">
        <f t="shared" si="11"/>
        <v>2.857504520839854</v>
      </c>
      <c r="AF19" s="96">
        <f t="shared" si="12"/>
        <v>2.7390711277714654</v>
      </c>
      <c r="AG19" s="96">
        <f t="shared" si="13"/>
        <v>2.633325932788495</v>
      </c>
      <c r="AH19" s="96">
        <f t="shared" si="14"/>
        <v>2.5194660916478546</v>
      </c>
      <c r="AI19" s="96">
        <f t="shared" si="15"/>
        <v>2.4862209918661096</v>
      </c>
      <c r="AJ19" s="179">
        <f t="shared" si="16"/>
        <v>2.9179194249411258</v>
      </c>
      <c r="AK19" s="180">
        <f t="shared" si="17"/>
        <v>2.8106530398812617</v>
      </c>
      <c r="AL19" s="180">
        <f t="shared" si="18"/>
        <v>3.1837864172837547</v>
      </c>
      <c r="AM19" s="180">
        <f t="shared" si="19"/>
        <v>3.0297161029417556</v>
      </c>
      <c r="AN19" s="180">
        <f t="shared" si="20"/>
        <v>3.0045619845606031</v>
      </c>
      <c r="AO19" s="180">
        <f t="shared" si="21"/>
        <v>3.2022053618694302</v>
      </c>
      <c r="AP19" s="180">
        <f t="shared" si="22"/>
        <v>2.9641583313813227</v>
      </c>
      <c r="AQ19" s="180">
        <f t="shared" si="23"/>
        <v>2.8059236856950225</v>
      </c>
      <c r="AR19" s="180">
        <f t="shared" si="24"/>
        <v>2.8277372649999744</v>
      </c>
      <c r="AS19" s="180">
        <f t="shared" si="25"/>
        <v>2.7229813651035508</v>
      </c>
      <c r="AT19" s="180">
        <f t="shared" si="26"/>
        <v>2.5699551489437913</v>
      </c>
      <c r="AU19" s="180">
        <f t="shared" si="27"/>
        <v>2.5791765906911892</v>
      </c>
      <c r="AV19" s="180">
        <f t="shared" si="28"/>
        <v>2.5561011764363317</v>
      </c>
      <c r="AW19" s="180">
        <f t="shared" si="29"/>
        <v>2.6998845577719885</v>
      </c>
      <c r="AX19" s="180">
        <f t="shared" si="30"/>
        <v>2.3541180725348196</v>
      </c>
      <c r="AY19" s="180">
        <f t="shared" si="31"/>
        <v>2.3399164488832196</v>
      </c>
      <c r="AZ19" s="156">
        <v>52032</v>
      </c>
      <c r="BA19" s="54">
        <v>45801</v>
      </c>
      <c r="BB19" s="54">
        <v>47152</v>
      </c>
      <c r="BC19" s="54">
        <v>47856</v>
      </c>
      <c r="BD19" s="54">
        <v>43206</v>
      </c>
      <c r="BE19" s="54">
        <v>39053</v>
      </c>
      <c r="BF19" s="54">
        <v>40763</v>
      </c>
      <c r="BG19" s="54">
        <v>39559</v>
      </c>
      <c r="BH19" s="54">
        <v>43088</v>
      </c>
      <c r="BI19" s="54">
        <v>38632</v>
      </c>
      <c r="BJ19" s="54">
        <v>38735</v>
      </c>
      <c r="BK19" s="54">
        <v>38744</v>
      </c>
      <c r="BL19" s="54">
        <v>39661</v>
      </c>
      <c r="BM19" s="54">
        <v>43728</v>
      </c>
      <c r="BN19" s="54">
        <v>41089</v>
      </c>
      <c r="BO19" s="157">
        <v>41599</v>
      </c>
      <c r="BP19" s="54">
        <v>51.95</v>
      </c>
      <c r="BQ19" s="54">
        <v>48.575000000000003</v>
      </c>
      <c r="BR19" s="54">
        <v>46.924999999999997</v>
      </c>
      <c r="BS19" s="54">
        <v>48.075000000000003</v>
      </c>
      <c r="BT19" s="54">
        <v>48.050000000000004</v>
      </c>
      <c r="BU19" s="54">
        <v>45.174999999999997</v>
      </c>
      <c r="BV19" s="54">
        <v>44.825000000000003</v>
      </c>
      <c r="BW19" s="54">
        <v>44.074999999999996</v>
      </c>
      <c r="BX19" s="54">
        <v>43.274999999999999</v>
      </c>
      <c r="BY19" s="54">
        <v>42.95</v>
      </c>
      <c r="BZ19" s="54">
        <v>43.174999999999997</v>
      </c>
      <c r="CA19" s="54">
        <v>42.924999999999997</v>
      </c>
      <c r="CB19" s="54">
        <v>42.5</v>
      </c>
      <c r="CC19" s="54">
        <v>42.65</v>
      </c>
      <c r="CD19" s="54">
        <v>43.975000000000001</v>
      </c>
      <c r="CE19" s="157">
        <v>44.199999999999996</v>
      </c>
      <c r="CF19" s="219"/>
      <c r="CG19" s="219"/>
      <c r="CH19" s="219"/>
      <c r="CI19" s="219"/>
      <c r="CK19" s="248"/>
      <c r="CL19" s="248"/>
      <c r="CM19" s="248"/>
      <c r="CN19" s="248"/>
    </row>
    <row r="20" spans="1:92" s="73" customFormat="1" x14ac:dyDescent="0.3">
      <c r="A20" s="73">
        <v>15</v>
      </c>
      <c r="B20" s="167" t="s">
        <v>148</v>
      </c>
      <c r="C20" s="73" t="s">
        <v>41</v>
      </c>
      <c r="D20" s="160">
        <v>10398.464292524099</v>
      </c>
      <c r="E20" s="85">
        <v>10633.28047881264</v>
      </c>
      <c r="F20" s="85">
        <v>13074.245441416209</v>
      </c>
      <c r="G20" s="85">
        <v>10737.94528070394</v>
      </c>
      <c r="H20" s="85">
        <v>10015.04089732134</v>
      </c>
      <c r="I20" s="85">
        <v>9666.9048117402508</v>
      </c>
      <c r="J20" s="85">
        <v>8616.1702619603893</v>
      </c>
      <c r="K20" s="85">
        <v>8184.5603994091098</v>
      </c>
      <c r="L20" s="85">
        <v>8656.9327938446404</v>
      </c>
      <c r="M20" s="85">
        <v>8178.5955132337003</v>
      </c>
      <c r="N20" s="85">
        <v>8289.5370617746485</v>
      </c>
      <c r="O20" s="85">
        <v>7061.0587283483001</v>
      </c>
      <c r="P20" s="85">
        <v>6526.2305977919295</v>
      </c>
      <c r="Q20" s="85">
        <v>7341.07938979138</v>
      </c>
      <c r="R20" s="85">
        <v>6828.6194617587098</v>
      </c>
      <c r="S20" s="161">
        <v>6375.3477575374509</v>
      </c>
      <c r="T20" s="96">
        <f t="shared" si="0"/>
        <v>76.114542165808544</v>
      </c>
      <c r="U20" s="96">
        <f t="shared" si="1"/>
        <v>79.492841712363855</v>
      </c>
      <c r="V20" s="96">
        <f t="shared" si="2"/>
        <v>97.670310556593847</v>
      </c>
      <c r="W20" s="96">
        <f t="shared" si="3"/>
        <v>78.145865850882686</v>
      </c>
      <c r="X20" s="96">
        <f t="shared" si="4"/>
        <v>64.388844652959619</v>
      </c>
      <c r="Y20" s="96">
        <f t="shared" si="5"/>
        <v>65.96858706779301</v>
      </c>
      <c r="Z20" s="96">
        <f t="shared" si="6"/>
        <v>57.143986350712225</v>
      </c>
      <c r="AA20" s="96">
        <f t="shared" si="7"/>
        <v>51.908775175104708</v>
      </c>
      <c r="AB20" s="96">
        <f t="shared" si="8"/>
        <v>58.660049559179825</v>
      </c>
      <c r="AC20" s="96">
        <f t="shared" si="9"/>
        <v>57.498158148731385</v>
      </c>
      <c r="AD20" s="96">
        <f t="shared" si="10"/>
        <v>65.214433427014356</v>
      </c>
      <c r="AE20" s="96">
        <f t="shared" si="11"/>
        <v>47.80935140934038</v>
      </c>
      <c r="AF20" s="96">
        <f t="shared" si="12"/>
        <v>35.732364942302041</v>
      </c>
      <c r="AG20" s="96">
        <f t="shared" si="13"/>
        <v>46.044340262748953</v>
      </c>
      <c r="AH20" s="96">
        <f t="shared" si="14"/>
        <v>46.602511869723465</v>
      </c>
      <c r="AI20" s="96">
        <f t="shared" si="15"/>
        <v>43.539130204178505</v>
      </c>
      <c r="AJ20" s="179">
        <f t="shared" si="16"/>
        <v>211.78135015324034</v>
      </c>
      <c r="AK20" s="180">
        <f t="shared" si="17"/>
        <v>211.7129015194154</v>
      </c>
      <c r="AL20" s="180">
        <f t="shared" si="18"/>
        <v>262.27172400032515</v>
      </c>
      <c r="AM20" s="180">
        <f t="shared" si="19"/>
        <v>211.89827884960906</v>
      </c>
      <c r="AN20" s="180">
        <f t="shared" si="20"/>
        <v>194.84515364438403</v>
      </c>
      <c r="AO20" s="180">
        <f t="shared" si="21"/>
        <v>183.43272887552658</v>
      </c>
      <c r="AP20" s="180">
        <f t="shared" si="22"/>
        <v>161.35150303296609</v>
      </c>
      <c r="AQ20" s="180">
        <f t="shared" si="23"/>
        <v>152.34174777867119</v>
      </c>
      <c r="AR20" s="180">
        <f t="shared" si="24"/>
        <v>160.61099803051277</v>
      </c>
      <c r="AS20" s="180">
        <f t="shared" si="25"/>
        <v>148.63417561533302</v>
      </c>
      <c r="AT20" s="180">
        <f t="shared" si="26"/>
        <v>148.29225513013682</v>
      </c>
      <c r="AU20" s="180">
        <f t="shared" si="27"/>
        <v>124.1504831357943</v>
      </c>
      <c r="AV20" s="180">
        <f t="shared" si="28"/>
        <v>111.17939689594431</v>
      </c>
      <c r="AW20" s="180">
        <f t="shared" si="29"/>
        <v>122.81186766694067</v>
      </c>
      <c r="AX20" s="180">
        <f t="shared" si="30"/>
        <v>113.33808235284165</v>
      </c>
      <c r="AY20" s="180">
        <f t="shared" si="31"/>
        <v>102.45637215809482</v>
      </c>
      <c r="AZ20" s="156">
        <v>136616</v>
      </c>
      <c r="BA20" s="54">
        <v>133764</v>
      </c>
      <c r="BB20" s="54">
        <v>133861</v>
      </c>
      <c r="BC20" s="54">
        <v>137409</v>
      </c>
      <c r="BD20" s="54">
        <v>155540</v>
      </c>
      <c r="BE20" s="54">
        <v>146538</v>
      </c>
      <c r="BF20" s="54">
        <v>150780</v>
      </c>
      <c r="BG20" s="54">
        <v>157672</v>
      </c>
      <c r="BH20" s="54">
        <v>147578</v>
      </c>
      <c r="BI20" s="54">
        <v>142241</v>
      </c>
      <c r="BJ20" s="54">
        <v>127112</v>
      </c>
      <c r="BK20" s="54">
        <v>147692</v>
      </c>
      <c r="BL20" s="54">
        <v>182642</v>
      </c>
      <c r="BM20" s="54">
        <v>159435</v>
      </c>
      <c r="BN20" s="54">
        <v>146529</v>
      </c>
      <c r="BO20" s="157">
        <v>146428</v>
      </c>
      <c r="BP20" s="54">
        <v>49.099999999999994</v>
      </c>
      <c r="BQ20" s="54">
        <v>50.225000000000001</v>
      </c>
      <c r="BR20" s="54">
        <v>49.85</v>
      </c>
      <c r="BS20" s="54">
        <v>50.674999999999997</v>
      </c>
      <c r="BT20" s="54">
        <v>51.400000000000006</v>
      </c>
      <c r="BU20" s="54">
        <v>52.7</v>
      </c>
      <c r="BV20" s="54">
        <v>53.4</v>
      </c>
      <c r="BW20" s="54">
        <v>53.725000000000001</v>
      </c>
      <c r="BX20" s="54">
        <v>53.900000000000006</v>
      </c>
      <c r="BY20" s="54">
        <v>55.025000000000006</v>
      </c>
      <c r="BZ20" s="54">
        <v>55.9</v>
      </c>
      <c r="CA20" s="54">
        <v>56.874999999999993</v>
      </c>
      <c r="CB20" s="54">
        <v>58.699999999999996</v>
      </c>
      <c r="CC20" s="54">
        <v>59.775000000000006</v>
      </c>
      <c r="CD20" s="54">
        <v>60.25</v>
      </c>
      <c r="CE20" s="157">
        <v>62.225000000000001</v>
      </c>
      <c r="CF20" s="219"/>
      <c r="CG20" s="219"/>
      <c r="CH20" s="219"/>
      <c r="CI20" s="219"/>
      <c r="CK20" s="248"/>
      <c r="CL20" s="248"/>
      <c r="CM20" s="248"/>
      <c r="CN20" s="248"/>
    </row>
    <row r="21" spans="1:92" s="73" customFormat="1" x14ac:dyDescent="0.3">
      <c r="A21" s="73">
        <v>16</v>
      </c>
      <c r="B21" s="167" t="s">
        <v>149</v>
      </c>
      <c r="C21" s="73" t="s">
        <v>9</v>
      </c>
      <c r="D21" s="160">
        <v>1950.6130154655609</v>
      </c>
      <c r="E21" s="85">
        <v>1919.1955973163308</v>
      </c>
      <c r="F21" s="85">
        <v>2018.1372293610339</v>
      </c>
      <c r="G21" s="85">
        <v>2041.9581427671878</v>
      </c>
      <c r="H21" s="85">
        <v>1989.0280428644371</v>
      </c>
      <c r="I21" s="85">
        <v>1968.513458112835</v>
      </c>
      <c r="J21" s="85">
        <v>1907.1280948612771</v>
      </c>
      <c r="K21" s="85">
        <v>1966.8063472775129</v>
      </c>
      <c r="L21" s="85">
        <v>1979.5493799716669</v>
      </c>
      <c r="M21" s="85">
        <v>1893.424444292923</v>
      </c>
      <c r="N21" s="85">
        <v>1867.395407178474</v>
      </c>
      <c r="O21" s="85">
        <v>1941.589696997383</v>
      </c>
      <c r="P21" s="85">
        <v>1930.0939391280499</v>
      </c>
      <c r="Q21" s="85">
        <v>2007.27050738763</v>
      </c>
      <c r="R21" s="85">
        <v>1809.198296309303</v>
      </c>
      <c r="S21" s="161">
        <v>1762.0918890817268</v>
      </c>
      <c r="T21" s="96">
        <f t="shared" si="0"/>
        <v>6.8981586483347446</v>
      </c>
      <c r="U21" s="96">
        <f t="shared" si="1"/>
        <v>6.6772977524827022</v>
      </c>
      <c r="V21" s="96">
        <f t="shared" si="2"/>
        <v>7.1016409705187007</v>
      </c>
      <c r="W21" s="96">
        <f t="shared" si="3"/>
        <v>6.9483901072469179</v>
      </c>
      <c r="X21" s="96">
        <f t="shared" si="4"/>
        <v>6.7930357606605005</v>
      </c>
      <c r="Y21" s="96">
        <f t="shared" si="5"/>
        <v>7.0042144485186997</v>
      </c>
      <c r="Z21" s="96">
        <f t="shared" si="6"/>
        <v>6.5831138932042705</v>
      </c>
      <c r="AA21" s="96">
        <f t="shared" si="7"/>
        <v>6.3629686876096336</v>
      </c>
      <c r="AB21" s="96">
        <f t="shared" si="8"/>
        <v>6.5380644244092672</v>
      </c>
      <c r="AC21" s="96">
        <f t="shared" si="9"/>
        <v>5.98938551954235</v>
      </c>
      <c r="AD21" s="96">
        <f t="shared" si="10"/>
        <v>5.6731976363496095</v>
      </c>
      <c r="AE21" s="96">
        <f t="shared" si="11"/>
        <v>5.7177387395269443</v>
      </c>
      <c r="AF21" s="96">
        <f t="shared" si="12"/>
        <v>5.7237150117969513</v>
      </c>
      <c r="AG21" s="96">
        <f t="shared" si="13"/>
        <v>5.8966434711997335</v>
      </c>
      <c r="AH21" s="96">
        <f t="shared" si="14"/>
        <v>5.1117548895662779</v>
      </c>
      <c r="AI21" s="96">
        <f t="shared" si="15"/>
        <v>4.7566382662167443</v>
      </c>
      <c r="AJ21" s="179">
        <f t="shared" si="16"/>
        <v>6.659655225215297</v>
      </c>
      <c r="AK21" s="180">
        <f t="shared" si="17"/>
        <v>6.5479208369714454</v>
      </c>
      <c r="AL21" s="180">
        <f t="shared" si="18"/>
        <v>6.7739774418428604</v>
      </c>
      <c r="AM21" s="180">
        <f t="shared" si="19"/>
        <v>6.54473763707432</v>
      </c>
      <c r="AN21" s="180">
        <f t="shared" si="20"/>
        <v>6.2784976100518861</v>
      </c>
      <c r="AO21" s="180">
        <f t="shared" si="21"/>
        <v>6.1762129048955527</v>
      </c>
      <c r="AP21" s="180">
        <f t="shared" si="22"/>
        <v>5.8753176058572922</v>
      </c>
      <c r="AQ21" s="180">
        <f t="shared" si="23"/>
        <v>5.9098748415790663</v>
      </c>
      <c r="AR21" s="180">
        <f t="shared" si="24"/>
        <v>5.8536242477169127</v>
      </c>
      <c r="AS21" s="180">
        <f t="shared" si="25"/>
        <v>5.2174826241193797</v>
      </c>
      <c r="AT21" s="180">
        <f t="shared" si="26"/>
        <v>4.9760719663672601</v>
      </c>
      <c r="AU21" s="180">
        <f t="shared" si="27"/>
        <v>5.1648326049009325</v>
      </c>
      <c r="AV21" s="180">
        <f t="shared" si="28"/>
        <v>5.1651674292581795</v>
      </c>
      <c r="AW21" s="180">
        <f t="shared" si="29"/>
        <v>5.2673896408518788</v>
      </c>
      <c r="AX21" s="180">
        <f t="shared" si="30"/>
        <v>4.5857633769958888</v>
      </c>
      <c r="AY21" s="180">
        <f t="shared" si="31"/>
        <v>4.4545077142936913</v>
      </c>
      <c r="AZ21" s="156">
        <v>282773</v>
      </c>
      <c r="BA21" s="54">
        <v>287421</v>
      </c>
      <c r="BB21" s="54">
        <v>284179</v>
      </c>
      <c r="BC21" s="54">
        <v>293875</v>
      </c>
      <c r="BD21" s="54">
        <v>292804</v>
      </c>
      <c r="BE21" s="54">
        <v>281047</v>
      </c>
      <c r="BF21" s="54">
        <v>289700</v>
      </c>
      <c r="BG21" s="54">
        <v>309102</v>
      </c>
      <c r="BH21" s="54">
        <v>302773</v>
      </c>
      <c r="BI21" s="54">
        <v>316130</v>
      </c>
      <c r="BJ21" s="54">
        <v>329161</v>
      </c>
      <c r="BK21" s="54">
        <v>339573</v>
      </c>
      <c r="BL21" s="54">
        <v>337210</v>
      </c>
      <c r="BM21" s="54">
        <v>340409</v>
      </c>
      <c r="BN21" s="54">
        <v>353929</v>
      </c>
      <c r="BO21" s="157">
        <v>370449</v>
      </c>
      <c r="BP21" s="54">
        <v>292.90000000000003</v>
      </c>
      <c r="BQ21" s="54">
        <v>293.10000000000002</v>
      </c>
      <c r="BR21" s="54">
        <v>297.92499999999995</v>
      </c>
      <c r="BS21" s="54">
        <v>312</v>
      </c>
      <c r="BT21" s="54">
        <v>316.79999999999995</v>
      </c>
      <c r="BU21" s="54">
        <v>318.72500000000002</v>
      </c>
      <c r="BV21" s="54">
        <v>324.60000000000002</v>
      </c>
      <c r="BW21" s="54">
        <v>332.79999999999995</v>
      </c>
      <c r="BX21" s="54">
        <v>338.17500000000001</v>
      </c>
      <c r="BY21" s="54">
        <v>362.9</v>
      </c>
      <c r="BZ21" s="54">
        <v>375.27500000000003</v>
      </c>
      <c r="CA21" s="54">
        <v>375.92500000000001</v>
      </c>
      <c r="CB21" s="54">
        <v>373.67499999999995</v>
      </c>
      <c r="CC21" s="54">
        <v>381.07500000000005</v>
      </c>
      <c r="CD21" s="54">
        <v>394.52499999999998</v>
      </c>
      <c r="CE21" s="157">
        <v>395.57499999999999</v>
      </c>
      <c r="CF21" s="219"/>
      <c r="CG21" s="219"/>
      <c r="CH21" s="219"/>
      <c r="CI21" s="219"/>
      <c r="CK21" s="248"/>
      <c r="CL21" s="248"/>
      <c r="CM21" s="248"/>
      <c r="CN21" s="248"/>
    </row>
    <row r="22" spans="1:92" s="73" customFormat="1" x14ac:dyDescent="0.3">
      <c r="A22" s="73">
        <v>17</v>
      </c>
      <c r="B22" s="167" t="s">
        <v>150</v>
      </c>
      <c r="C22" s="73" t="s">
        <v>10</v>
      </c>
      <c r="D22" s="160">
        <v>2115.4165091322229</v>
      </c>
      <c r="E22" s="85">
        <v>1924.6516657629859</v>
      </c>
      <c r="F22" s="85">
        <v>2002.207617071907</v>
      </c>
      <c r="G22" s="85">
        <v>2065.6971648597168</v>
      </c>
      <c r="H22" s="85">
        <v>1870.8265776351373</v>
      </c>
      <c r="I22" s="85">
        <v>1855.6964943607159</v>
      </c>
      <c r="J22" s="85">
        <v>1728.8780463513192</v>
      </c>
      <c r="K22" s="85">
        <v>1728.1627290919209</v>
      </c>
      <c r="L22" s="85">
        <v>1700.1135860995701</v>
      </c>
      <c r="M22" s="85">
        <v>1649.9203277370812</v>
      </c>
      <c r="N22" s="85">
        <v>1647.0186320641521</v>
      </c>
      <c r="O22" s="85">
        <v>1671.536641973717</v>
      </c>
      <c r="P22" s="85">
        <v>1518.27476835316</v>
      </c>
      <c r="Q22" s="85">
        <v>1481.4405185173409</v>
      </c>
      <c r="R22" s="85">
        <v>1440.3099249523789</v>
      </c>
      <c r="S22" s="161">
        <v>1407.3605490601481</v>
      </c>
      <c r="T22" s="96">
        <f t="shared" si="0"/>
        <v>4.6942493101638174</v>
      </c>
      <c r="U22" s="96">
        <f t="shared" si="1"/>
        <v>4.2694894003509063</v>
      </c>
      <c r="V22" s="96">
        <f t="shared" si="2"/>
        <v>4.2772800368122121</v>
      </c>
      <c r="W22" s="96">
        <f t="shared" si="3"/>
        <v>4.2565101902516922</v>
      </c>
      <c r="X22" s="96">
        <f t="shared" si="4"/>
        <v>3.8478380953495406</v>
      </c>
      <c r="Y22" s="96">
        <f t="shared" si="5"/>
        <v>3.5766533054003884</v>
      </c>
      <c r="Z22" s="96">
        <f t="shared" si="6"/>
        <v>3.1420207150851609</v>
      </c>
      <c r="AA22" s="96">
        <f t="shared" si="7"/>
        <v>3.0451240825699291</v>
      </c>
      <c r="AB22" s="96">
        <f t="shared" si="8"/>
        <v>2.8299003710243724</v>
      </c>
      <c r="AC22" s="96">
        <f t="shared" si="9"/>
        <v>2.6637052277934434</v>
      </c>
      <c r="AD22" s="96">
        <f t="shared" si="10"/>
        <v>2.7434078704502372</v>
      </c>
      <c r="AE22" s="96">
        <f t="shared" si="11"/>
        <v>2.6412381897031367</v>
      </c>
      <c r="AF22" s="96">
        <f t="shared" si="12"/>
        <v>2.3713409682834472</v>
      </c>
      <c r="AG22" s="96">
        <f t="shared" si="13"/>
        <v>2.1118363357595946</v>
      </c>
      <c r="AH22" s="96">
        <f t="shared" si="14"/>
        <v>2.2871138149303358</v>
      </c>
      <c r="AI22" s="96">
        <f t="shared" si="15"/>
        <v>2.2845612462037592</v>
      </c>
      <c r="AJ22" s="179">
        <f t="shared" si="16"/>
        <v>3.7844563873737167</v>
      </c>
      <c r="AK22" s="180">
        <f t="shared" si="17"/>
        <v>3.4164403403975969</v>
      </c>
      <c r="AL22" s="180">
        <f t="shared" si="18"/>
        <v>3.5183545526897282</v>
      </c>
      <c r="AM22" s="180">
        <f t="shared" si="19"/>
        <v>3.5732523176954105</v>
      </c>
      <c r="AN22" s="180">
        <f t="shared" si="20"/>
        <v>3.2375643811285588</v>
      </c>
      <c r="AO22" s="180">
        <f t="shared" si="21"/>
        <v>3.1996146288386842</v>
      </c>
      <c r="AP22" s="180">
        <f t="shared" si="22"/>
        <v>2.9349031046154042</v>
      </c>
      <c r="AQ22" s="180">
        <f t="shared" si="23"/>
        <v>2.9262375296819556</v>
      </c>
      <c r="AR22" s="180">
        <f t="shared" si="24"/>
        <v>2.8689058152203342</v>
      </c>
      <c r="AS22" s="180">
        <f t="shared" si="25"/>
        <v>2.7333532039545765</v>
      </c>
      <c r="AT22" s="180">
        <f t="shared" si="26"/>
        <v>2.6872550694471395</v>
      </c>
      <c r="AU22" s="180">
        <f t="shared" si="27"/>
        <v>2.7222615397967784</v>
      </c>
      <c r="AV22" s="180">
        <f t="shared" si="28"/>
        <v>2.5245672902446952</v>
      </c>
      <c r="AW22" s="180">
        <f t="shared" si="29"/>
        <v>2.4324789926806627</v>
      </c>
      <c r="AX22" s="180">
        <f t="shared" si="30"/>
        <v>2.3053257972108021</v>
      </c>
      <c r="AY22" s="180">
        <f t="shared" si="31"/>
        <v>2.2498869734385485</v>
      </c>
      <c r="AZ22" s="156">
        <v>450640</v>
      </c>
      <c r="BA22" s="54">
        <v>450792</v>
      </c>
      <c r="BB22" s="54">
        <v>468103</v>
      </c>
      <c r="BC22" s="54">
        <v>485303</v>
      </c>
      <c r="BD22" s="54">
        <v>486202</v>
      </c>
      <c r="BE22" s="54">
        <v>518836</v>
      </c>
      <c r="BF22" s="54">
        <v>550244</v>
      </c>
      <c r="BG22" s="54">
        <v>567518</v>
      </c>
      <c r="BH22" s="54">
        <v>600768</v>
      </c>
      <c r="BI22" s="54">
        <v>619408</v>
      </c>
      <c r="BJ22" s="54">
        <v>600355</v>
      </c>
      <c r="BK22" s="54">
        <v>632861</v>
      </c>
      <c r="BL22" s="54">
        <v>640260</v>
      </c>
      <c r="BM22" s="54">
        <v>701494</v>
      </c>
      <c r="BN22" s="54">
        <v>629750</v>
      </c>
      <c r="BO22" s="157">
        <v>616031</v>
      </c>
      <c r="BP22" s="54">
        <v>558.97499999999991</v>
      </c>
      <c r="BQ22" s="54">
        <v>563.34999999999991</v>
      </c>
      <c r="BR22" s="54">
        <v>569.07500000000005</v>
      </c>
      <c r="BS22" s="54">
        <v>578.1</v>
      </c>
      <c r="BT22" s="54">
        <v>577.84999999999991</v>
      </c>
      <c r="BU22" s="54">
        <v>579.97500000000002</v>
      </c>
      <c r="BV22" s="54">
        <v>589.07500000000005</v>
      </c>
      <c r="BW22" s="54">
        <v>590.57500000000005</v>
      </c>
      <c r="BX22" s="54">
        <v>592.6</v>
      </c>
      <c r="BY22" s="54">
        <v>603.625</v>
      </c>
      <c r="BZ22" s="54">
        <v>612.90000000000009</v>
      </c>
      <c r="CA22" s="54">
        <v>614.02499999999998</v>
      </c>
      <c r="CB22" s="54">
        <v>601.40000000000009</v>
      </c>
      <c r="CC22" s="54">
        <v>609.02500000000009</v>
      </c>
      <c r="CD22" s="54">
        <v>624.77499999999998</v>
      </c>
      <c r="CE22" s="157">
        <v>625.52499999999998</v>
      </c>
      <c r="CF22" s="219"/>
      <c r="CG22" s="219"/>
      <c r="CH22" s="219"/>
      <c r="CI22" s="219"/>
      <c r="CK22" s="248"/>
      <c r="CL22" s="248"/>
      <c r="CM22" s="248"/>
      <c r="CN22" s="248"/>
    </row>
    <row r="23" spans="1:92" s="73" customFormat="1" x14ac:dyDescent="0.3">
      <c r="A23" s="73">
        <v>18</v>
      </c>
      <c r="B23" s="167" t="s">
        <v>151</v>
      </c>
      <c r="C23" s="73" t="s">
        <v>42</v>
      </c>
      <c r="D23" s="160">
        <v>10933.896281601259</v>
      </c>
      <c r="E23" s="85">
        <v>9743.9927334724707</v>
      </c>
      <c r="F23" s="85">
        <v>9836.5463200581489</v>
      </c>
      <c r="G23" s="85">
        <v>8583.7590815358199</v>
      </c>
      <c r="H23" s="85">
        <v>7459.7844987825993</v>
      </c>
      <c r="I23" s="85">
        <v>7655.7666468470998</v>
      </c>
      <c r="J23" s="85">
        <v>7705.0263013982494</v>
      </c>
      <c r="K23" s="85">
        <v>8220.3650591421301</v>
      </c>
      <c r="L23" s="85">
        <v>8960.6366413239703</v>
      </c>
      <c r="M23" s="85">
        <v>8369.7963309448405</v>
      </c>
      <c r="N23" s="85">
        <v>8261.4457893883991</v>
      </c>
      <c r="O23" s="85">
        <v>8127.5010064313401</v>
      </c>
      <c r="P23" s="85">
        <v>5959.9872869116807</v>
      </c>
      <c r="Q23" s="85">
        <v>6264.6126919919998</v>
      </c>
      <c r="R23" s="85">
        <v>6999.4901032056405</v>
      </c>
      <c r="S23" s="161">
        <v>6748.1880000309702</v>
      </c>
      <c r="T23" s="96">
        <f t="shared" si="0"/>
        <v>55.275578122115292</v>
      </c>
      <c r="U23" s="96">
        <f t="shared" si="1"/>
        <v>55.356989981152651</v>
      </c>
      <c r="V23" s="96">
        <f t="shared" si="2"/>
        <v>52.608885252350035</v>
      </c>
      <c r="W23" s="96">
        <f t="shared" si="3"/>
        <v>41.650940770621382</v>
      </c>
      <c r="X23" s="96">
        <f t="shared" si="4"/>
        <v>37.280282352736627</v>
      </c>
      <c r="Y23" s="96">
        <f t="shared" si="5"/>
        <v>37.322081670609428</v>
      </c>
      <c r="Z23" s="96">
        <f t="shared" si="6"/>
        <v>37.019190824260335</v>
      </c>
      <c r="AA23" s="96">
        <f t="shared" si="7"/>
        <v>40.473873153730523</v>
      </c>
      <c r="AB23" s="96">
        <f t="shared" si="8"/>
        <v>43.899081620642718</v>
      </c>
      <c r="AC23" s="96">
        <f t="shared" si="9"/>
        <v>39.887893376851309</v>
      </c>
      <c r="AD23" s="96">
        <f t="shared" si="10"/>
        <v>37.79892200138358</v>
      </c>
      <c r="AE23" s="96">
        <f t="shared" si="11"/>
        <v>36.188008452838005</v>
      </c>
      <c r="AF23" s="96">
        <f t="shared" si="12"/>
        <v>33.968364253986337</v>
      </c>
      <c r="AG23" s="96">
        <f t="shared" si="13"/>
        <v>34.480816648642694</v>
      </c>
      <c r="AH23" s="96">
        <f t="shared" si="14"/>
        <v>33.903059747382692</v>
      </c>
      <c r="AI23" s="96">
        <f t="shared" si="15"/>
        <v>35.176859400899573</v>
      </c>
      <c r="AJ23" s="179">
        <f t="shared" si="16"/>
        <v>45.567394380501185</v>
      </c>
      <c r="AK23" s="180">
        <f t="shared" si="17"/>
        <v>42.122523434442755</v>
      </c>
      <c r="AL23" s="180">
        <f t="shared" si="18"/>
        <v>42.321378165249641</v>
      </c>
      <c r="AM23" s="180">
        <f t="shared" si="19"/>
        <v>36.368007971764939</v>
      </c>
      <c r="AN23" s="180">
        <f t="shared" si="20"/>
        <v>32.14731522853954</v>
      </c>
      <c r="AO23" s="180">
        <f t="shared" si="21"/>
        <v>33.034591787905505</v>
      </c>
      <c r="AP23" s="180">
        <f t="shared" si="22"/>
        <v>33.72740775398664</v>
      </c>
      <c r="AQ23" s="180">
        <f t="shared" si="23"/>
        <v>36.498457361048416</v>
      </c>
      <c r="AR23" s="180">
        <f t="shared" si="24"/>
        <v>39.095273304205797</v>
      </c>
      <c r="AS23" s="180">
        <f t="shared" si="25"/>
        <v>35.74163053675602</v>
      </c>
      <c r="AT23" s="180">
        <f t="shared" si="26"/>
        <v>34.390449742484748</v>
      </c>
      <c r="AU23" s="180">
        <f t="shared" si="27"/>
        <v>33.343593872538833</v>
      </c>
      <c r="AV23" s="180">
        <f t="shared" si="28"/>
        <v>25.475474618130711</v>
      </c>
      <c r="AW23" s="180">
        <f t="shared" si="29"/>
        <v>26.757555545080617</v>
      </c>
      <c r="AX23" s="180">
        <f t="shared" si="30"/>
        <v>29.207135836451663</v>
      </c>
      <c r="AY23" s="180">
        <f t="shared" si="31"/>
        <v>28.196753368979298</v>
      </c>
      <c r="AZ23" s="156">
        <v>197807</v>
      </c>
      <c r="BA23" s="54">
        <v>176021</v>
      </c>
      <c r="BB23" s="54">
        <v>186975</v>
      </c>
      <c r="BC23" s="54">
        <v>206088</v>
      </c>
      <c r="BD23" s="54">
        <v>200100</v>
      </c>
      <c r="BE23" s="54">
        <v>205127</v>
      </c>
      <c r="BF23" s="54">
        <v>208136</v>
      </c>
      <c r="BG23" s="54">
        <v>203103</v>
      </c>
      <c r="BH23" s="54">
        <v>204119</v>
      </c>
      <c r="BI23" s="54">
        <v>209833</v>
      </c>
      <c r="BJ23" s="54">
        <v>218563</v>
      </c>
      <c r="BK23" s="54">
        <v>224591</v>
      </c>
      <c r="BL23" s="54">
        <v>175457</v>
      </c>
      <c r="BM23" s="54">
        <v>181684</v>
      </c>
      <c r="BN23" s="54">
        <v>206456</v>
      </c>
      <c r="BO23" s="157">
        <v>191836</v>
      </c>
      <c r="BP23" s="54">
        <v>239.95</v>
      </c>
      <c r="BQ23" s="54">
        <v>231.32499999999999</v>
      </c>
      <c r="BR23" s="54">
        <v>232.42500000000001</v>
      </c>
      <c r="BS23" s="54">
        <v>236.02500000000001</v>
      </c>
      <c r="BT23" s="54">
        <v>232.04999999999998</v>
      </c>
      <c r="BU23" s="54">
        <v>231.75</v>
      </c>
      <c r="BV23" s="54">
        <v>228.45000000000002</v>
      </c>
      <c r="BW23" s="54">
        <v>225.22500000000002</v>
      </c>
      <c r="BX23" s="54">
        <v>229.20000000000002</v>
      </c>
      <c r="BY23" s="54">
        <v>234.17500000000001</v>
      </c>
      <c r="BZ23" s="54">
        <v>240.22500000000002</v>
      </c>
      <c r="CA23" s="54">
        <v>243.75</v>
      </c>
      <c r="CB23" s="54">
        <v>233.95000000000002</v>
      </c>
      <c r="CC23" s="54">
        <v>234.125</v>
      </c>
      <c r="CD23" s="54">
        <v>239.65</v>
      </c>
      <c r="CE23" s="157">
        <v>239.32499999999999</v>
      </c>
      <c r="CF23" s="219"/>
      <c r="CG23" s="219"/>
      <c r="CH23" s="219"/>
      <c r="CI23" s="219"/>
      <c r="CK23" s="248"/>
      <c r="CL23" s="248"/>
      <c r="CM23" s="248"/>
      <c r="CN23" s="248"/>
    </row>
    <row r="24" spans="1:92" s="73" customFormat="1" x14ac:dyDescent="0.3">
      <c r="A24" s="73">
        <v>19</v>
      </c>
      <c r="B24" s="167" t="s">
        <v>152</v>
      </c>
      <c r="C24" s="73" t="s">
        <v>11</v>
      </c>
      <c r="D24" s="160">
        <v>86.78881872183841</v>
      </c>
      <c r="E24" s="85">
        <v>86.8943850612646</v>
      </c>
      <c r="F24" s="85">
        <v>91.798376780689907</v>
      </c>
      <c r="G24" s="85">
        <v>86.497502182630711</v>
      </c>
      <c r="H24" s="85">
        <v>81.337355394506801</v>
      </c>
      <c r="I24" s="85">
        <v>81.071836354886898</v>
      </c>
      <c r="J24" s="85">
        <v>78.562924367357297</v>
      </c>
      <c r="K24" s="85">
        <v>80.305621114358303</v>
      </c>
      <c r="L24" s="85">
        <v>78.108789538629807</v>
      </c>
      <c r="M24" s="85">
        <v>76.8045085286969</v>
      </c>
      <c r="N24" s="85">
        <v>74.347698368339593</v>
      </c>
      <c r="O24" s="85">
        <v>72.302804398340498</v>
      </c>
      <c r="P24" s="85">
        <v>67.343776058957701</v>
      </c>
      <c r="Q24" s="85">
        <v>67.544968403452799</v>
      </c>
      <c r="R24" s="85">
        <v>61.422172920903797</v>
      </c>
      <c r="S24" s="161">
        <v>60.471711583624099</v>
      </c>
      <c r="T24" s="96">
        <f t="shared" si="0"/>
        <v>1.3041536743679512</v>
      </c>
      <c r="U24" s="96">
        <f t="shared" si="1"/>
        <v>1.3298396905706071</v>
      </c>
      <c r="V24" s="96">
        <f t="shared" si="2"/>
        <v>1.3627418134686684</v>
      </c>
      <c r="W24" s="96">
        <f t="shared" si="3"/>
        <v>1.2489712249314953</v>
      </c>
      <c r="X24" s="96">
        <f t="shared" si="4"/>
        <v>1.1559348453706644</v>
      </c>
      <c r="Y24" s="96">
        <f t="shared" si="5"/>
        <v>1.1032133078624369</v>
      </c>
      <c r="Z24" s="96">
        <f t="shared" si="6"/>
        <v>1.0294019099746758</v>
      </c>
      <c r="AA24" s="96">
        <f t="shared" si="7"/>
        <v>0.99042476892970455</v>
      </c>
      <c r="AB24" s="96">
        <f t="shared" si="8"/>
        <v>0.91890531444706958</v>
      </c>
      <c r="AC24" s="96">
        <f t="shared" si="9"/>
        <v>0.89863467647185957</v>
      </c>
      <c r="AD24" s="96">
        <f t="shared" si="10"/>
        <v>0.8519370952840023</v>
      </c>
      <c r="AE24" s="96">
        <f t="shared" si="11"/>
        <v>0.83175506624264328</v>
      </c>
      <c r="AF24" s="96">
        <f t="shared" si="12"/>
        <v>1.2081984976220905</v>
      </c>
      <c r="AG24" s="96">
        <f t="shared" si="13"/>
        <v>1.0501557611818095</v>
      </c>
      <c r="AH24" s="96">
        <f t="shared" si="14"/>
        <v>0.67588992606302867</v>
      </c>
      <c r="AI24" s="96">
        <f t="shared" si="15"/>
        <v>0.63502028377813358</v>
      </c>
      <c r="AJ24" s="179">
        <f t="shared" si="16"/>
        <v>0.65107891014132346</v>
      </c>
      <c r="AK24" s="180">
        <f t="shared" si="17"/>
        <v>0.63496079694018692</v>
      </c>
      <c r="AL24" s="180">
        <f t="shared" si="18"/>
        <v>0.64967004091075664</v>
      </c>
      <c r="AM24" s="180">
        <f t="shared" si="19"/>
        <v>0.58771871705541501</v>
      </c>
      <c r="AN24" s="180">
        <f t="shared" si="20"/>
        <v>0.52722317546269193</v>
      </c>
      <c r="AO24" s="180">
        <f t="shared" si="21"/>
        <v>0.49554912197363626</v>
      </c>
      <c r="AP24" s="180">
        <f t="shared" si="22"/>
        <v>0.4626110664940809</v>
      </c>
      <c r="AQ24" s="180">
        <f t="shared" si="23"/>
        <v>0.45376816564123912</v>
      </c>
      <c r="AR24" s="180">
        <f t="shared" si="24"/>
        <v>0.41174902234385768</v>
      </c>
      <c r="AS24" s="180">
        <f t="shared" si="25"/>
        <v>0.39789928003469444</v>
      </c>
      <c r="AT24" s="180">
        <f t="shared" si="26"/>
        <v>0.38338377397622586</v>
      </c>
      <c r="AU24" s="180">
        <f t="shared" si="27"/>
        <v>0.37579420165457639</v>
      </c>
      <c r="AV24" s="180">
        <f t="shared" si="28"/>
        <v>0.403256144065615</v>
      </c>
      <c r="AW24" s="180">
        <f t="shared" si="29"/>
        <v>0.41771780088715393</v>
      </c>
      <c r="AX24" s="180">
        <f t="shared" si="30"/>
        <v>0.31353840184228582</v>
      </c>
      <c r="AY24" s="180">
        <f t="shared" si="31"/>
        <v>0.29745062264448652</v>
      </c>
      <c r="AZ24" s="156">
        <v>66548</v>
      </c>
      <c r="BA24" s="54">
        <v>65342</v>
      </c>
      <c r="BB24" s="54">
        <v>67363</v>
      </c>
      <c r="BC24" s="54">
        <v>69255</v>
      </c>
      <c r="BD24" s="54">
        <v>70365</v>
      </c>
      <c r="BE24" s="54">
        <v>73487</v>
      </c>
      <c r="BF24" s="54">
        <v>76319</v>
      </c>
      <c r="BG24" s="54">
        <v>81082</v>
      </c>
      <c r="BH24" s="54">
        <v>85002</v>
      </c>
      <c r="BI24" s="54">
        <v>85468</v>
      </c>
      <c r="BJ24" s="54">
        <v>87269</v>
      </c>
      <c r="BK24" s="54">
        <v>86928</v>
      </c>
      <c r="BL24" s="54">
        <v>55739</v>
      </c>
      <c r="BM24" s="54">
        <v>64319</v>
      </c>
      <c r="BN24" s="54">
        <v>90876</v>
      </c>
      <c r="BO24" s="157">
        <v>95228</v>
      </c>
      <c r="BP24" s="54">
        <v>133.30000000000001</v>
      </c>
      <c r="BQ24" s="54">
        <v>136.85000000000002</v>
      </c>
      <c r="BR24" s="54">
        <v>141.30000000000001</v>
      </c>
      <c r="BS24" s="54">
        <v>147.17500000000001</v>
      </c>
      <c r="BT24" s="54">
        <v>154.27500000000001</v>
      </c>
      <c r="BU24" s="54">
        <v>163.6</v>
      </c>
      <c r="BV24" s="54">
        <v>169.82499999999999</v>
      </c>
      <c r="BW24" s="54">
        <v>176.97500000000002</v>
      </c>
      <c r="BX24" s="54">
        <v>189.7</v>
      </c>
      <c r="BY24" s="54">
        <v>193.02500000000001</v>
      </c>
      <c r="BZ24" s="54">
        <v>193.92500000000001</v>
      </c>
      <c r="CA24" s="54">
        <v>192.4</v>
      </c>
      <c r="CB24" s="54">
        <v>167</v>
      </c>
      <c r="CC24" s="54">
        <v>161.70000000000002</v>
      </c>
      <c r="CD24" s="54">
        <v>195.9</v>
      </c>
      <c r="CE24" s="157">
        <v>203.29999999999998</v>
      </c>
      <c r="CF24" s="219"/>
      <c r="CG24" s="219"/>
      <c r="CH24" s="219"/>
      <c r="CI24" s="219"/>
      <c r="CK24" s="248"/>
      <c r="CL24" s="248"/>
      <c r="CM24" s="248"/>
      <c r="CN24" s="248"/>
    </row>
    <row r="25" spans="1:92" s="73" customFormat="1" x14ac:dyDescent="0.3">
      <c r="A25" s="73">
        <v>20</v>
      </c>
      <c r="B25" s="55" t="s">
        <v>153</v>
      </c>
      <c r="C25" s="73" t="s">
        <v>43</v>
      </c>
      <c r="D25" s="160">
        <v>43.168040040968698</v>
      </c>
      <c r="E25" s="85">
        <v>41.47001349675876</v>
      </c>
      <c r="F25" s="85">
        <v>42.3082677348144</v>
      </c>
      <c r="G25" s="85">
        <v>40.036903095848722</v>
      </c>
      <c r="H25" s="85">
        <v>36.32295752348989</v>
      </c>
      <c r="I25" s="85">
        <v>33.721544040164687</v>
      </c>
      <c r="J25" s="85">
        <v>31.928388365381061</v>
      </c>
      <c r="K25" s="85">
        <v>29.848942684565401</v>
      </c>
      <c r="L25" s="85">
        <v>27.171612362330521</v>
      </c>
      <c r="M25" s="85">
        <v>25.55592442381365</v>
      </c>
      <c r="N25" s="85">
        <v>24.578138122566642</v>
      </c>
      <c r="O25" s="85">
        <v>22.97134934954023</v>
      </c>
      <c r="P25" s="85">
        <v>21.727426592699388</v>
      </c>
      <c r="Q25" s="85">
        <v>21.192443579342331</v>
      </c>
      <c r="R25" s="85">
        <v>19.12198443362287</v>
      </c>
      <c r="S25" s="161">
        <v>18.918070857259252</v>
      </c>
      <c r="T25" s="350" t="s">
        <v>428</v>
      </c>
      <c r="U25" s="350" t="s">
        <v>428</v>
      </c>
      <c r="V25" s="350" t="s">
        <v>428</v>
      </c>
      <c r="W25" s="350" t="s">
        <v>428</v>
      </c>
      <c r="X25" s="350" t="s">
        <v>428</v>
      </c>
      <c r="Y25" s="350" t="s">
        <v>428</v>
      </c>
      <c r="Z25" s="350" t="s">
        <v>428</v>
      </c>
      <c r="AA25" s="350" t="s">
        <v>428</v>
      </c>
      <c r="AB25" s="350" t="s">
        <v>428</v>
      </c>
      <c r="AC25" s="350" t="s">
        <v>428</v>
      </c>
      <c r="AD25" s="350" t="s">
        <v>428</v>
      </c>
      <c r="AE25" s="350" t="s">
        <v>428</v>
      </c>
      <c r="AF25" s="350" t="s">
        <v>428</v>
      </c>
      <c r="AG25" s="350" t="s">
        <v>428</v>
      </c>
      <c r="AH25" s="350" t="s">
        <v>428</v>
      </c>
      <c r="AI25" s="350" t="s">
        <v>428</v>
      </c>
      <c r="AJ25" s="179">
        <f t="shared" si="16"/>
        <v>0.91506179207140848</v>
      </c>
      <c r="AK25" s="180">
        <f t="shared" si="17"/>
        <v>0.88516570964266306</v>
      </c>
      <c r="AL25" s="180">
        <f t="shared" si="18"/>
        <v>0.93550619645803001</v>
      </c>
      <c r="AM25" s="180">
        <f t="shared" si="19"/>
        <v>0.89517949906872485</v>
      </c>
      <c r="AN25" s="180">
        <f t="shared" si="20"/>
        <v>0.81078030186361361</v>
      </c>
      <c r="AO25" s="180">
        <f t="shared" si="21"/>
        <v>0.74113283604757552</v>
      </c>
      <c r="AP25" s="180">
        <f t="shared" si="22"/>
        <v>0.70326846619782069</v>
      </c>
      <c r="AQ25" s="180">
        <f t="shared" si="23"/>
        <v>0.63813880672507539</v>
      </c>
      <c r="AR25" s="180">
        <f t="shared" si="24"/>
        <v>0.59229672724426208</v>
      </c>
      <c r="AS25" s="180">
        <f t="shared" si="25"/>
        <v>0.53492254157642394</v>
      </c>
      <c r="AT25" s="180">
        <f t="shared" si="26"/>
        <v>0.52182883487402631</v>
      </c>
      <c r="AU25" s="180">
        <f t="shared" si="27"/>
        <v>0.46761016487613705</v>
      </c>
      <c r="AV25" s="180">
        <f t="shared" si="28"/>
        <v>0.43805295549797152</v>
      </c>
      <c r="AW25" s="180">
        <f t="shared" si="29"/>
        <v>0.40813564909662653</v>
      </c>
      <c r="AX25" s="180">
        <f t="shared" si="30"/>
        <v>0.35070122757676059</v>
      </c>
      <c r="AY25" s="180">
        <f t="shared" si="31"/>
        <v>0.33948983144476008</v>
      </c>
      <c r="AZ25" s="156">
        <v>0</v>
      </c>
      <c r="BA25" s="54">
        <v>0</v>
      </c>
      <c r="BB25" s="54">
        <v>0</v>
      </c>
      <c r="BC25" s="54">
        <v>0</v>
      </c>
      <c r="BD25" s="54">
        <v>0</v>
      </c>
      <c r="BE25" s="54">
        <v>0</v>
      </c>
      <c r="BF25" s="54">
        <v>0</v>
      </c>
      <c r="BG25" s="54">
        <v>0</v>
      </c>
      <c r="BH25" s="54">
        <v>0</v>
      </c>
      <c r="BI25" s="54">
        <v>0</v>
      </c>
      <c r="BJ25" s="54">
        <v>0</v>
      </c>
      <c r="BK25" s="54">
        <v>0</v>
      </c>
      <c r="BL25" s="54">
        <v>0</v>
      </c>
      <c r="BM25" s="54">
        <v>0</v>
      </c>
      <c r="BN25" s="54">
        <v>0</v>
      </c>
      <c r="BO25" s="157">
        <v>0</v>
      </c>
      <c r="BP25" s="54">
        <v>47.175000000000004</v>
      </c>
      <c r="BQ25" s="54">
        <v>46.849999999999994</v>
      </c>
      <c r="BR25" s="54">
        <v>45.224999999999994</v>
      </c>
      <c r="BS25" s="54">
        <v>44.725000000000001</v>
      </c>
      <c r="BT25" s="54">
        <v>44.8</v>
      </c>
      <c r="BU25" s="54">
        <v>45.5</v>
      </c>
      <c r="BV25" s="54">
        <v>45.4</v>
      </c>
      <c r="BW25" s="54">
        <v>46.774999999999999</v>
      </c>
      <c r="BX25" s="54">
        <v>45.875</v>
      </c>
      <c r="BY25" s="54">
        <v>47.774999999999991</v>
      </c>
      <c r="BZ25" s="54">
        <v>47.1</v>
      </c>
      <c r="CA25" s="54">
        <v>49.124999999999993</v>
      </c>
      <c r="CB25" s="54">
        <v>49.6</v>
      </c>
      <c r="CC25" s="54">
        <v>51.924999999999997</v>
      </c>
      <c r="CD25" s="54">
        <v>54.524999999999999</v>
      </c>
      <c r="CE25" s="157">
        <v>55.724999999999994</v>
      </c>
      <c r="CF25" s="219"/>
      <c r="CG25" s="219"/>
      <c r="CH25" s="219"/>
      <c r="CI25" s="219"/>
      <c r="CK25" s="248"/>
      <c r="CL25" s="248"/>
      <c r="CM25" s="248"/>
      <c r="CN25" s="248"/>
    </row>
    <row r="26" spans="1:92" s="73" customFormat="1" x14ac:dyDescent="0.3">
      <c r="A26" s="73">
        <v>21</v>
      </c>
      <c r="B26" s="55" t="s">
        <v>154</v>
      </c>
      <c r="C26" s="73" t="s">
        <v>12</v>
      </c>
      <c r="D26" s="160">
        <v>39.80284102156282</v>
      </c>
      <c r="E26" s="85">
        <v>33.613158435116283</v>
      </c>
      <c r="F26" s="85">
        <v>32.200410495599513</v>
      </c>
      <c r="G26" s="85">
        <v>32.897403372867643</v>
      </c>
      <c r="H26" s="85">
        <v>26.152382261306062</v>
      </c>
      <c r="I26" s="85">
        <v>25.123399279714601</v>
      </c>
      <c r="J26" s="85">
        <v>24.121868760654749</v>
      </c>
      <c r="K26" s="85">
        <v>21.609932867943048</v>
      </c>
      <c r="L26" s="85">
        <v>20.807820658766278</v>
      </c>
      <c r="M26" s="85">
        <v>18.963980363006542</v>
      </c>
      <c r="N26" s="85">
        <v>18.836966014129629</v>
      </c>
      <c r="O26" s="85">
        <v>18.24166823709114</v>
      </c>
      <c r="P26" s="85">
        <v>17.788919290962038</v>
      </c>
      <c r="Q26" s="85">
        <v>17.625340151750219</v>
      </c>
      <c r="R26" s="85">
        <v>16.169474041070611</v>
      </c>
      <c r="S26" s="161">
        <v>15.92834852125003</v>
      </c>
      <c r="T26" s="350" t="s">
        <v>428</v>
      </c>
      <c r="U26" s="350" t="s">
        <v>428</v>
      </c>
      <c r="V26" s="350" t="s">
        <v>428</v>
      </c>
      <c r="W26" s="350" t="s">
        <v>428</v>
      </c>
      <c r="X26" s="350" t="s">
        <v>428</v>
      </c>
      <c r="Y26" s="350" t="s">
        <v>428</v>
      </c>
      <c r="Z26" s="350" t="s">
        <v>428</v>
      </c>
      <c r="AA26" s="350" t="s">
        <v>428</v>
      </c>
      <c r="AB26" s="350" t="s">
        <v>428</v>
      </c>
      <c r="AC26" s="350" t="s">
        <v>428</v>
      </c>
      <c r="AD26" s="350" t="s">
        <v>428</v>
      </c>
      <c r="AE26" s="350" t="s">
        <v>428</v>
      </c>
      <c r="AF26" s="350" t="s">
        <v>428</v>
      </c>
      <c r="AG26" s="350" t="s">
        <v>428</v>
      </c>
      <c r="AH26" s="350" t="s">
        <v>428</v>
      </c>
      <c r="AI26" s="350" t="s">
        <v>428</v>
      </c>
      <c r="AJ26" s="179">
        <f t="shared" si="16"/>
        <v>1.5427457760295666</v>
      </c>
      <c r="AK26" s="180">
        <f t="shared" si="17"/>
        <v>1.3168720248821264</v>
      </c>
      <c r="AL26" s="180">
        <f t="shared" si="18"/>
        <v>1.3702302338552985</v>
      </c>
      <c r="AM26" s="180">
        <f t="shared" si="19"/>
        <v>1.488570288365052</v>
      </c>
      <c r="AN26" s="180">
        <f t="shared" si="20"/>
        <v>1.1688215535779247</v>
      </c>
      <c r="AO26" s="180">
        <f t="shared" si="21"/>
        <v>1.1116548353856019</v>
      </c>
      <c r="AP26" s="180">
        <f t="shared" si="22"/>
        <v>1.0533567144390721</v>
      </c>
      <c r="AQ26" s="180">
        <f t="shared" si="23"/>
        <v>0.89947691437848276</v>
      </c>
      <c r="AR26" s="180">
        <f t="shared" si="24"/>
        <v>0.87427817893975956</v>
      </c>
      <c r="AS26" s="180">
        <f t="shared" si="25"/>
        <v>0.80270816351350438</v>
      </c>
      <c r="AT26" s="180">
        <f t="shared" si="26"/>
        <v>0.81106419867081303</v>
      </c>
      <c r="AU26" s="180">
        <f t="shared" si="27"/>
        <v>0.81801202856910959</v>
      </c>
      <c r="AV26" s="180">
        <f t="shared" si="28"/>
        <v>0.80858724049827457</v>
      </c>
      <c r="AW26" s="180">
        <f t="shared" si="29"/>
        <v>0.81978326287210324</v>
      </c>
      <c r="AX26" s="180">
        <f t="shared" si="30"/>
        <v>0.76271103967314202</v>
      </c>
      <c r="AY26" s="180">
        <f t="shared" si="31"/>
        <v>0.7425803506410269</v>
      </c>
      <c r="AZ26" s="156">
        <v>0</v>
      </c>
      <c r="BA26" s="54">
        <v>0</v>
      </c>
      <c r="BB26" s="54">
        <v>0</v>
      </c>
      <c r="BC26" s="54">
        <v>0</v>
      </c>
      <c r="BD26" s="54">
        <v>0</v>
      </c>
      <c r="BE26" s="54">
        <v>0</v>
      </c>
      <c r="BF26" s="54">
        <v>0</v>
      </c>
      <c r="BG26" s="54">
        <v>0</v>
      </c>
      <c r="BH26" s="54">
        <v>0</v>
      </c>
      <c r="BI26" s="54">
        <v>0</v>
      </c>
      <c r="BJ26" s="54">
        <v>0</v>
      </c>
      <c r="BK26" s="54">
        <v>0</v>
      </c>
      <c r="BL26" s="54">
        <v>0</v>
      </c>
      <c r="BM26" s="54">
        <v>0</v>
      </c>
      <c r="BN26" s="54">
        <v>0</v>
      </c>
      <c r="BO26" s="157">
        <v>0</v>
      </c>
      <c r="BP26" s="54">
        <v>25.8</v>
      </c>
      <c r="BQ26" s="54">
        <v>25.525000000000002</v>
      </c>
      <c r="BR26" s="54">
        <v>23.5</v>
      </c>
      <c r="BS26" s="54">
        <v>22.099999999999998</v>
      </c>
      <c r="BT26" s="54">
        <v>22.374999999999996</v>
      </c>
      <c r="BU26" s="54">
        <v>22.599999999999998</v>
      </c>
      <c r="BV26" s="54">
        <v>22.9</v>
      </c>
      <c r="BW26" s="54">
        <v>24.024999999999999</v>
      </c>
      <c r="BX26" s="54">
        <v>23.8</v>
      </c>
      <c r="BY26" s="54">
        <v>23.625</v>
      </c>
      <c r="BZ26" s="54">
        <v>23.224999999999998</v>
      </c>
      <c r="CA26" s="54">
        <v>22.299999999999997</v>
      </c>
      <c r="CB26" s="54">
        <v>22</v>
      </c>
      <c r="CC26" s="54">
        <v>21.5</v>
      </c>
      <c r="CD26" s="54">
        <v>21.2</v>
      </c>
      <c r="CE26" s="157">
        <v>21.450000000000003</v>
      </c>
      <c r="CF26" s="219"/>
      <c r="CG26" s="219"/>
      <c r="CH26" s="219"/>
      <c r="CI26" s="219"/>
      <c r="CK26" s="248"/>
      <c r="CL26" s="248"/>
      <c r="CM26" s="248"/>
      <c r="CN26" s="248"/>
    </row>
    <row r="27" spans="1:92" s="73" customFormat="1" x14ac:dyDescent="0.3">
      <c r="A27" s="73">
        <v>22</v>
      </c>
      <c r="B27" s="55" t="s">
        <v>155</v>
      </c>
      <c r="C27" s="73" t="s">
        <v>13</v>
      </c>
      <c r="D27" s="160">
        <v>93.277295093474606</v>
      </c>
      <c r="E27" s="85">
        <v>94.762415417173003</v>
      </c>
      <c r="F27" s="85">
        <v>86.1806154005575</v>
      </c>
      <c r="G27" s="85">
        <v>91.242576975840208</v>
      </c>
      <c r="H27" s="85">
        <v>82.415255814042794</v>
      </c>
      <c r="I27" s="85">
        <v>78.650057915422593</v>
      </c>
      <c r="J27" s="85">
        <v>73.320783551372401</v>
      </c>
      <c r="K27" s="85">
        <v>71.871472091440893</v>
      </c>
      <c r="L27" s="85">
        <v>67.645056255732896</v>
      </c>
      <c r="M27" s="85">
        <v>66.161061541001402</v>
      </c>
      <c r="N27" s="85">
        <v>64.841802014574</v>
      </c>
      <c r="O27" s="85">
        <v>60.935953928642</v>
      </c>
      <c r="P27" s="85">
        <v>54.091428977232702</v>
      </c>
      <c r="Q27" s="85">
        <v>49.177782852829395</v>
      </c>
      <c r="R27" s="85">
        <v>41.04286700873034</v>
      </c>
      <c r="S27" s="161">
        <v>40.616548863655339</v>
      </c>
      <c r="T27" s="350" t="s">
        <v>428</v>
      </c>
      <c r="U27" s="350" t="s">
        <v>428</v>
      </c>
      <c r="V27" s="350" t="s">
        <v>428</v>
      </c>
      <c r="W27" s="350" t="s">
        <v>428</v>
      </c>
      <c r="X27" s="350" t="s">
        <v>428</v>
      </c>
      <c r="Y27" s="350" t="s">
        <v>428</v>
      </c>
      <c r="Z27" s="350" t="s">
        <v>428</v>
      </c>
      <c r="AA27" s="350" t="s">
        <v>428</v>
      </c>
      <c r="AB27" s="350" t="s">
        <v>428</v>
      </c>
      <c r="AC27" s="350" t="s">
        <v>428</v>
      </c>
      <c r="AD27" s="350" t="s">
        <v>428</v>
      </c>
      <c r="AE27" s="350" t="s">
        <v>428</v>
      </c>
      <c r="AF27" s="350" t="s">
        <v>428</v>
      </c>
      <c r="AG27" s="350" t="s">
        <v>428</v>
      </c>
      <c r="AH27" s="350" t="s">
        <v>428</v>
      </c>
      <c r="AI27" s="350" t="s">
        <v>428</v>
      </c>
      <c r="AJ27" s="179">
        <f t="shared" si="16"/>
        <v>0.81965988658589284</v>
      </c>
      <c r="AK27" s="180">
        <f t="shared" si="17"/>
        <v>0.86462057862384123</v>
      </c>
      <c r="AL27" s="180">
        <f t="shared" si="18"/>
        <v>0.78631948358172887</v>
      </c>
      <c r="AM27" s="180">
        <f t="shared" si="19"/>
        <v>0.80549615516080519</v>
      </c>
      <c r="AN27" s="180">
        <f t="shared" si="20"/>
        <v>0.70697195637180188</v>
      </c>
      <c r="AO27" s="180">
        <f t="shared" si="21"/>
        <v>0.67279775804467579</v>
      </c>
      <c r="AP27" s="180">
        <f t="shared" si="22"/>
        <v>0.60859749783251627</v>
      </c>
      <c r="AQ27" s="180">
        <f t="shared" si="23"/>
        <v>0.57600859219748268</v>
      </c>
      <c r="AR27" s="180">
        <f t="shared" si="24"/>
        <v>0.54344291026899283</v>
      </c>
      <c r="AS27" s="180">
        <f t="shared" si="25"/>
        <v>0.50475728812512977</v>
      </c>
      <c r="AT27" s="180">
        <f t="shared" si="26"/>
        <v>0.47157674192417454</v>
      </c>
      <c r="AU27" s="180">
        <f t="shared" si="27"/>
        <v>0.42620006244897357</v>
      </c>
      <c r="AV27" s="180">
        <f t="shared" si="28"/>
        <v>0.37061616291355048</v>
      </c>
      <c r="AW27" s="180">
        <f t="shared" si="29"/>
        <v>0.32417786982748442</v>
      </c>
      <c r="AX27" s="180">
        <f t="shared" si="30"/>
        <v>0.2505287166716334</v>
      </c>
      <c r="AY27" s="180">
        <f t="shared" si="31"/>
        <v>0.23818530340803601</v>
      </c>
      <c r="AZ27" s="156">
        <v>0</v>
      </c>
      <c r="BA27" s="54">
        <v>0</v>
      </c>
      <c r="BB27" s="54">
        <v>0</v>
      </c>
      <c r="BC27" s="54">
        <v>0</v>
      </c>
      <c r="BD27" s="54">
        <v>0</v>
      </c>
      <c r="BE27" s="54">
        <v>0</v>
      </c>
      <c r="BF27" s="54">
        <v>0</v>
      </c>
      <c r="BG27" s="54">
        <v>0</v>
      </c>
      <c r="BH27" s="54">
        <v>0</v>
      </c>
      <c r="BI27" s="54">
        <v>0</v>
      </c>
      <c r="BJ27" s="54">
        <v>0</v>
      </c>
      <c r="BK27" s="54">
        <v>0</v>
      </c>
      <c r="BL27" s="54">
        <v>0</v>
      </c>
      <c r="BM27" s="54">
        <v>0</v>
      </c>
      <c r="BN27" s="54">
        <v>0</v>
      </c>
      <c r="BO27" s="157">
        <v>0</v>
      </c>
      <c r="BP27" s="54">
        <v>113.8</v>
      </c>
      <c r="BQ27" s="54">
        <v>109.6</v>
      </c>
      <c r="BR27" s="54">
        <v>109.60000000000001</v>
      </c>
      <c r="BS27" s="54">
        <v>113.27500000000001</v>
      </c>
      <c r="BT27" s="54">
        <v>116.575</v>
      </c>
      <c r="BU27" s="54">
        <v>116.9</v>
      </c>
      <c r="BV27" s="54">
        <v>120.47499999999999</v>
      </c>
      <c r="BW27" s="54">
        <v>124.77499999999999</v>
      </c>
      <c r="BX27" s="54">
        <v>124.47500000000001</v>
      </c>
      <c r="BY27" s="54">
        <v>131.07500000000002</v>
      </c>
      <c r="BZ27" s="54">
        <v>137.5</v>
      </c>
      <c r="CA27" s="54">
        <v>142.97499999999999</v>
      </c>
      <c r="CB27" s="54">
        <v>145.95000000000002</v>
      </c>
      <c r="CC27" s="54">
        <v>151.70000000000002</v>
      </c>
      <c r="CD27" s="54">
        <v>163.82499999999999</v>
      </c>
      <c r="CE27" s="157">
        <v>170.52500000000001</v>
      </c>
      <c r="CF27" s="219"/>
      <c r="CG27" s="219"/>
      <c r="CH27" s="219"/>
      <c r="CI27" s="219"/>
      <c r="CK27" s="248"/>
      <c r="CL27" s="248"/>
      <c r="CM27" s="248"/>
      <c r="CN27" s="248"/>
    </row>
    <row r="28" spans="1:92" s="73" customFormat="1" x14ac:dyDescent="0.3">
      <c r="A28" s="73">
        <v>23</v>
      </c>
      <c r="B28" s="55" t="s">
        <v>156</v>
      </c>
      <c r="C28" s="73" t="s">
        <v>44</v>
      </c>
      <c r="D28" s="160">
        <v>77.250756143208605</v>
      </c>
      <c r="E28" s="85">
        <v>80.477127423302093</v>
      </c>
      <c r="F28" s="85">
        <v>94.911766190396605</v>
      </c>
      <c r="G28" s="85">
        <v>85.144729620438298</v>
      </c>
      <c r="H28" s="85">
        <v>90.8305787561942</v>
      </c>
      <c r="I28" s="85">
        <v>86.324962763408408</v>
      </c>
      <c r="J28" s="85">
        <v>82.131020376216398</v>
      </c>
      <c r="K28" s="85">
        <v>85.73890648352139</v>
      </c>
      <c r="L28" s="85">
        <v>84.576416716725106</v>
      </c>
      <c r="M28" s="85">
        <v>86.890560952019598</v>
      </c>
      <c r="N28" s="85">
        <v>80.817417219618804</v>
      </c>
      <c r="O28" s="85">
        <v>79.009861493668396</v>
      </c>
      <c r="P28" s="85">
        <v>75.713068090707395</v>
      </c>
      <c r="Q28" s="85">
        <v>101.69812824328179</v>
      </c>
      <c r="R28" s="85">
        <v>95.477847576435096</v>
      </c>
      <c r="S28" s="161">
        <v>94.349183916917099</v>
      </c>
      <c r="T28" s="96">
        <f t="shared" si="0"/>
        <v>0.49847237388745674</v>
      </c>
      <c r="U28" s="96">
        <f t="shared" si="1"/>
        <v>0.50707988572213003</v>
      </c>
      <c r="V28" s="96">
        <f t="shared" si="2"/>
        <v>0.59041987515254213</v>
      </c>
      <c r="W28" s="96">
        <f t="shared" si="3"/>
        <v>0.49317807999327118</v>
      </c>
      <c r="X28" s="96">
        <f t="shared" si="4"/>
        <v>0.52734280115299514</v>
      </c>
      <c r="Y28" s="96">
        <f t="shared" si="5"/>
        <v>0.47939403215069837</v>
      </c>
      <c r="Z28" s="96">
        <f t="shared" si="6"/>
        <v>0.44409068992557882</v>
      </c>
      <c r="AA28" s="96">
        <f t="shared" si="7"/>
        <v>0.42825770955386205</v>
      </c>
      <c r="AB28" s="96">
        <f t="shared" si="8"/>
        <v>0.40710277983713805</v>
      </c>
      <c r="AC28" s="96">
        <f t="shared" si="9"/>
        <v>0.41043031823386961</v>
      </c>
      <c r="AD28" s="96">
        <f t="shared" si="10"/>
        <v>0.36851439185256585</v>
      </c>
      <c r="AE28" s="96">
        <f t="shared" si="11"/>
        <v>0.35846442795160155</v>
      </c>
      <c r="AF28" s="96">
        <f t="shared" si="12"/>
        <v>0.32107385582882719</v>
      </c>
      <c r="AG28" s="96">
        <f t="shared" si="13"/>
        <v>0.41692888810062961</v>
      </c>
      <c r="AH28" s="96">
        <f t="shared" si="14"/>
        <v>0.37738876336556743</v>
      </c>
      <c r="AI28" s="96">
        <f t="shared" si="15"/>
        <v>0.37424707230713156</v>
      </c>
      <c r="AJ28" s="179">
        <f t="shared" si="16"/>
        <v>0.86193312293677671</v>
      </c>
      <c r="AK28" s="180">
        <f t="shared" si="17"/>
        <v>0.91973859912345257</v>
      </c>
      <c r="AL28" s="180">
        <f t="shared" si="18"/>
        <v>1.0871909071064902</v>
      </c>
      <c r="AM28" s="180">
        <f t="shared" si="19"/>
        <v>0.95775848841887867</v>
      </c>
      <c r="AN28" s="180">
        <f t="shared" si="20"/>
        <v>1.0137341379039531</v>
      </c>
      <c r="AO28" s="180">
        <f t="shared" si="21"/>
        <v>0.96452472361350172</v>
      </c>
      <c r="AP28" s="180">
        <f t="shared" si="22"/>
        <v>0.91536383813002398</v>
      </c>
      <c r="AQ28" s="180">
        <f t="shared" si="23"/>
        <v>0.9658001293553522</v>
      </c>
      <c r="AR28" s="180">
        <f t="shared" si="24"/>
        <v>0.970469497610156</v>
      </c>
      <c r="AS28" s="180">
        <f t="shared" si="25"/>
        <v>1.0171561129882305</v>
      </c>
      <c r="AT28" s="180">
        <f t="shared" si="26"/>
        <v>0.92866897121078784</v>
      </c>
      <c r="AU28" s="180">
        <f t="shared" si="27"/>
        <v>0.86444049774254272</v>
      </c>
      <c r="AV28" s="180">
        <f t="shared" si="28"/>
        <v>0.76944174888930283</v>
      </c>
      <c r="AW28" s="180">
        <f t="shared" si="29"/>
        <v>1.0024458180707914</v>
      </c>
      <c r="AX28" s="180">
        <f t="shared" si="30"/>
        <v>0.90500329456336592</v>
      </c>
      <c r="AY28" s="180">
        <f t="shared" si="31"/>
        <v>0.86797777292472034</v>
      </c>
      <c r="AZ28" s="156">
        <v>154975</v>
      </c>
      <c r="BA28" s="54">
        <v>158707</v>
      </c>
      <c r="BB28" s="54">
        <v>160753</v>
      </c>
      <c r="BC28" s="54">
        <v>172645</v>
      </c>
      <c r="BD28" s="54">
        <v>172242</v>
      </c>
      <c r="BE28" s="54">
        <v>180071</v>
      </c>
      <c r="BF28" s="54">
        <v>184942</v>
      </c>
      <c r="BG28" s="54">
        <v>200204</v>
      </c>
      <c r="BH28" s="54">
        <v>207752</v>
      </c>
      <c r="BI28" s="54">
        <v>211706</v>
      </c>
      <c r="BJ28" s="54">
        <v>219306</v>
      </c>
      <c r="BK28" s="54">
        <v>220412</v>
      </c>
      <c r="BL28" s="54">
        <v>235812</v>
      </c>
      <c r="BM28" s="54">
        <v>243922</v>
      </c>
      <c r="BN28" s="54">
        <v>252996</v>
      </c>
      <c r="BO28" s="157">
        <v>252104</v>
      </c>
      <c r="BP28" s="54">
        <v>89.625</v>
      </c>
      <c r="BQ28" s="54">
        <v>87.5</v>
      </c>
      <c r="BR28" s="54">
        <v>87.3</v>
      </c>
      <c r="BS28" s="54">
        <v>88.899999999999991</v>
      </c>
      <c r="BT28" s="54">
        <v>89.6</v>
      </c>
      <c r="BU28" s="54">
        <v>89.5</v>
      </c>
      <c r="BV28" s="54">
        <v>89.724999999999994</v>
      </c>
      <c r="BW28" s="54">
        <v>88.775000000000006</v>
      </c>
      <c r="BX28" s="54">
        <v>87.15</v>
      </c>
      <c r="BY28" s="54">
        <v>85.425000000000011</v>
      </c>
      <c r="BZ28" s="54">
        <v>87.024999999999991</v>
      </c>
      <c r="CA28" s="54">
        <v>91.4</v>
      </c>
      <c r="CB28" s="54">
        <v>98.4</v>
      </c>
      <c r="CC28" s="54">
        <v>101.45</v>
      </c>
      <c r="CD28" s="54">
        <v>105.5</v>
      </c>
      <c r="CE28" s="157">
        <v>108.7</v>
      </c>
      <c r="CF28" s="219"/>
      <c r="CG28" s="219"/>
      <c r="CH28" s="219"/>
      <c r="CI28" s="219"/>
      <c r="CK28" s="248"/>
      <c r="CL28" s="248"/>
      <c r="CM28" s="248"/>
      <c r="CN28" s="248"/>
    </row>
    <row r="29" spans="1:92" s="73" customFormat="1" x14ac:dyDescent="0.3">
      <c r="A29" s="73">
        <v>24</v>
      </c>
      <c r="B29" s="55" t="s">
        <v>157</v>
      </c>
      <c r="C29" s="73" t="s">
        <v>14</v>
      </c>
      <c r="D29" s="160">
        <v>277.48721543520617</v>
      </c>
      <c r="E29" s="85">
        <v>270.3333653889419</v>
      </c>
      <c r="F29" s="85">
        <v>308.08584063584431</v>
      </c>
      <c r="G29" s="85">
        <v>254.32958871457382</v>
      </c>
      <c r="H29" s="85">
        <v>224.96817817367599</v>
      </c>
      <c r="I29" s="85">
        <v>203.38370251964957</v>
      </c>
      <c r="J29" s="85">
        <v>211.50575278919152</v>
      </c>
      <c r="K29" s="85">
        <v>203.74946502727889</v>
      </c>
      <c r="L29" s="85">
        <v>200.098691459419</v>
      </c>
      <c r="M29" s="85">
        <v>187.5145713549237</v>
      </c>
      <c r="N29" s="85">
        <v>182.89595651608388</v>
      </c>
      <c r="O29" s="85">
        <v>181.65955830961758</v>
      </c>
      <c r="P29" s="85">
        <v>169.15362158969032</v>
      </c>
      <c r="Q29" s="85">
        <v>166.41571140185499</v>
      </c>
      <c r="R29" s="85">
        <v>152.1586887903463</v>
      </c>
      <c r="S29" s="161">
        <v>150.1620670589582</v>
      </c>
      <c r="T29" s="96">
        <f t="shared" si="0"/>
        <v>0.74133985769681465</v>
      </c>
      <c r="U29" s="96">
        <f t="shared" si="1"/>
        <v>0.73859759019297855</v>
      </c>
      <c r="V29" s="96">
        <f t="shared" si="2"/>
        <v>0.87182837869778429</v>
      </c>
      <c r="W29" s="96">
        <f t="shared" si="3"/>
        <v>0.70795187910984314</v>
      </c>
      <c r="X29" s="96">
        <f t="shared" si="4"/>
        <v>0.6027278718651734</v>
      </c>
      <c r="Y29" s="96">
        <f t="shared" si="5"/>
        <v>0.53414775731793684</v>
      </c>
      <c r="Z29" s="96">
        <f t="shared" si="6"/>
        <v>0.53590396251356576</v>
      </c>
      <c r="AA29" s="96">
        <f t="shared" si="7"/>
        <v>0.52549045481744838</v>
      </c>
      <c r="AB29" s="96">
        <f t="shared" si="8"/>
        <v>0.50936435052290752</v>
      </c>
      <c r="AC29" s="96">
        <f t="shared" si="9"/>
        <v>0.46199510041126368</v>
      </c>
      <c r="AD29" s="96">
        <f t="shared" si="10"/>
        <v>0.44046160750627683</v>
      </c>
      <c r="AE29" s="96">
        <f t="shared" si="11"/>
        <v>0.42337385057569654</v>
      </c>
      <c r="AF29" s="96">
        <f t="shared" si="12"/>
        <v>0.40078857958187697</v>
      </c>
      <c r="AG29" s="96">
        <f t="shared" si="13"/>
        <v>0.39315008080043606</v>
      </c>
      <c r="AH29" s="96">
        <f t="shared" si="14"/>
        <v>0.34942941375533365</v>
      </c>
      <c r="AI29" s="96">
        <f t="shared" si="15"/>
        <v>0.33770314435386872</v>
      </c>
      <c r="AJ29" s="179">
        <f t="shared" si="16"/>
        <v>4.0113800568876936</v>
      </c>
      <c r="AK29" s="180">
        <f t="shared" si="17"/>
        <v>3.8743585150690345</v>
      </c>
      <c r="AL29" s="180">
        <f t="shared" si="18"/>
        <v>4.4714926071965797</v>
      </c>
      <c r="AM29" s="180">
        <f t="shared" si="19"/>
        <v>3.547135128515674</v>
      </c>
      <c r="AN29" s="180">
        <f t="shared" si="20"/>
        <v>3.1354449919676095</v>
      </c>
      <c r="AO29" s="180">
        <f t="shared" si="21"/>
        <v>2.7391744447090853</v>
      </c>
      <c r="AP29" s="180">
        <f t="shared" si="22"/>
        <v>2.7693060921661736</v>
      </c>
      <c r="AQ29" s="180">
        <f t="shared" si="23"/>
        <v>2.6130101318022301</v>
      </c>
      <c r="AR29" s="180">
        <f t="shared" si="24"/>
        <v>2.5012336432427373</v>
      </c>
      <c r="AS29" s="180">
        <f t="shared" si="25"/>
        <v>2.1995844147205128</v>
      </c>
      <c r="AT29" s="180">
        <f t="shared" si="26"/>
        <v>2.1260791225351223</v>
      </c>
      <c r="AU29" s="180">
        <f t="shared" si="27"/>
        <v>2.0898424884626694</v>
      </c>
      <c r="AV29" s="180">
        <f t="shared" si="28"/>
        <v>1.9293255955482216</v>
      </c>
      <c r="AW29" s="180">
        <f t="shared" si="29"/>
        <v>1.8884052357657304</v>
      </c>
      <c r="AX29" s="180">
        <f t="shared" si="30"/>
        <v>1.7000970814563829</v>
      </c>
      <c r="AY29" s="180">
        <f t="shared" si="31"/>
        <v>1.7015531678068918</v>
      </c>
      <c r="AZ29" s="156">
        <v>374305</v>
      </c>
      <c r="BA29" s="54">
        <v>366009</v>
      </c>
      <c r="BB29" s="54">
        <v>353379</v>
      </c>
      <c r="BC29" s="54">
        <v>359247</v>
      </c>
      <c r="BD29" s="54">
        <v>373250</v>
      </c>
      <c r="BE29" s="54">
        <v>380763</v>
      </c>
      <c r="BF29" s="54">
        <v>394671</v>
      </c>
      <c r="BG29" s="54">
        <v>387732</v>
      </c>
      <c r="BH29" s="54">
        <v>392840</v>
      </c>
      <c r="BI29" s="54">
        <v>405880</v>
      </c>
      <c r="BJ29" s="54">
        <v>415237</v>
      </c>
      <c r="BK29" s="54">
        <v>429076</v>
      </c>
      <c r="BL29" s="54">
        <v>422052</v>
      </c>
      <c r="BM29" s="54">
        <v>423288</v>
      </c>
      <c r="BN29" s="54">
        <v>435449</v>
      </c>
      <c r="BO29" s="157">
        <v>444657</v>
      </c>
      <c r="BP29" s="54">
        <v>69.174999999999997</v>
      </c>
      <c r="BQ29" s="54">
        <v>69.775000000000006</v>
      </c>
      <c r="BR29" s="54">
        <v>68.900000000000006</v>
      </c>
      <c r="BS29" s="54">
        <v>71.7</v>
      </c>
      <c r="BT29" s="54">
        <v>71.75</v>
      </c>
      <c r="BU29" s="54">
        <v>74.25</v>
      </c>
      <c r="BV29" s="54">
        <v>76.375</v>
      </c>
      <c r="BW29" s="54">
        <v>77.974999999999994</v>
      </c>
      <c r="BX29" s="54">
        <v>80</v>
      </c>
      <c r="BY29" s="54">
        <v>85.25</v>
      </c>
      <c r="BZ29" s="54">
        <v>86.025000000000006</v>
      </c>
      <c r="CA29" s="54">
        <v>86.925000000000011</v>
      </c>
      <c r="CB29" s="54">
        <v>87.674999999999997</v>
      </c>
      <c r="CC29" s="54">
        <v>88.125</v>
      </c>
      <c r="CD29" s="54">
        <v>89.500000000000014</v>
      </c>
      <c r="CE29" s="157">
        <v>88.25</v>
      </c>
      <c r="CF29" s="219"/>
      <c r="CG29" s="219"/>
      <c r="CH29" s="219"/>
      <c r="CI29" s="219"/>
      <c r="CK29" s="248"/>
      <c r="CL29" s="248"/>
      <c r="CM29" s="248"/>
      <c r="CN29" s="248"/>
    </row>
    <row r="30" spans="1:92" s="73" customFormat="1" x14ac:dyDescent="0.3">
      <c r="A30" s="73">
        <v>25</v>
      </c>
      <c r="B30" s="55" t="s">
        <v>158</v>
      </c>
      <c r="C30" s="73" t="s">
        <v>45</v>
      </c>
      <c r="D30" s="160">
        <v>461.90302906823894</v>
      </c>
      <c r="E30" s="85">
        <v>447.99730982466394</v>
      </c>
      <c r="F30" s="85">
        <v>442.219381857786</v>
      </c>
      <c r="G30" s="85">
        <v>445.05739255609194</v>
      </c>
      <c r="H30" s="85">
        <v>409.44395951266563</v>
      </c>
      <c r="I30" s="85">
        <v>397.46980177764908</v>
      </c>
      <c r="J30" s="85">
        <v>381.8509837818699</v>
      </c>
      <c r="K30" s="85">
        <v>375.97987383291206</v>
      </c>
      <c r="L30" s="85">
        <v>353.48331083960608</v>
      </c>
      <c r="M30" s="85">
        <v>340.09366965573304</v>
      </c>
      <c r="N30" s="85">
        <v>330.70363255668479</v>
      </c>
      <c r="O30" s="85">
        <v>330.8000793705296</v>
      </c>
      <c r="P30" s="85">
        <v>306.99906500709562</v>
      </c>
      <c r="Q30" s="85">
        <v>257.6333411504832</v>
      </c>
      <c r="R30" s="85">
        <v>225.86599424733271</v>
      </c>
      <c r="S30" s="161">
        <v>222.6149862891084</v>
      </c>
      <c r="T30" s="96">
        <f t="shared" si="0"/>
        <v>2.7723607770736387</v>
      </c>
      <c r="U30" s="96">
        <f t="shared" si="1"/>
        <v>2.9670267949604217</v>
      </c>
      <c r="V30" s="96">
        <f t="shared" si="2"/>
        <v>2.5987223323879105</v>
      </c>
      <c r="W30" s="96">
        <f t="shared" si="3"/>
        <v>2.488745568681034</v>
      </c>
      <c r="X30" s="96">
        <f t="shared" si="4"/>
        <v>2.2100806399189561</v>
      </c>
      <c r="Y30" s="96">
        <f t="shared" si="5"/>
        <v>1.9910822881785804</v>
      </c>
      <c r="Z30" s="96">
        <f t="shared" si="6"/>
        <v>1.8366873997454083</v>
      </c>
      <c r="AA30" s="96">
        <f t="shared" si="7"/>
        <v>1.7364511404518344</v>
      </c>
      <c r="AB30" s="96">
        <f t="shared" si="8"/>
        <v>1.5471557288590165</v>
      </c>
      <c r="AC30" s="96">
        <f t="shared" si="9"/>
        <v>1.4054096246347274</v>
      </c>
      <c r="AD30" s="96">
        <f t="shared" si="10"/>
        <v>1.3207910782947916</v>
      </c>
      <c r="AE30" s="96">
        <f t="shared" si="11"/>
        <v>1.2729493682221797</v>
      </c>
      <c r="AF30" s="96">
        <f t="shared" si="12"/>
        <v>1.1676520044389762</v>
      </c>
      <c r="AG30" s="96">
        <f t="shared" si="13"/>
        <v>0.96734993617098852</v>
      </c>
      <c r="AH30" s="96">
        <f t="shared" si="14"/>
        <v>0.76818635914406164</v>
      </c>
      <c r="AI30" s="96">
        <f t="shared" si="15"/>
        <v>0.73100687707402967</v>
      </c>
      <c r="AJ30" s="179">
        <f t="shared" si="16"/>
        <v>2.5233708225525207</v>
      </c>
      <c r="AK30" s="180">
        <f t="shared" si="17"/>
        <v>2.4311344991163426</v>
      </c>
      <c r="AL30" s="180">
        <f t="shared" si="18"/>
        <v>2.3419535647175214</v>
      </c>
      <c r="AM30" s="180">
        <f t="shared" si="19"/>
        <v>2.2623326600894238</v>
      </c>
      <c r="AN30" s="180">
        <f t="shared" si="20"/>
        <v>1.9931554558240996</v>
      </c>
      <c r="AO30" s="180">
        <f t="shared" si="21"/>
        <v>1.8981365891960318</v>
      </c>
      <c r="AP30" s="180">
        <f t="shared" si="22"/>
        <v>1.7841419637045668</v>
      </c>
      <c r="AQ30" s="180">
        <f t="shared" si="23"/>
        <v>1.7181760485909383</v>
      </c>
      <c r="AR30" s="180">
        <f t="shared" si="24"/>
        <v>1.5856602482431588</v>
      </c>
      <c r="AS30" s="180">
        <f t="shared" si="25"/>
        <v>1.4120559254960889</v>
      </c>
      <c r="AT30" s="180">
        <f t="shared" si="26"/>
        <v>1.3293282385958589</v>
      </c>
      <c r="AU30" s="180">
        <f t="shared" si="27"/>
        <v>1.2886641190904933</v>
      </c>
      <c r="AV30" s="180">
        <f t="shared" si="28"/>
        <v>1.1922293786683325</v>
      </c>
      <c r="AW30" s="180">
        <f t="shared" si="29"/>
        <v>0.99520363554025382</v>
      </c>
      <c r="AX30" s="180">
        <f t="shared" si="30"/>
        <v>0.8321488228694216</v>
      </c>
      <c r="AY30" s="180">
        <f t="shared" si="31"/>
        <v>0.79783168636899326</v>
      </c>
      <c r="AZ30" s="156">
        <v>166610</v>
      </c>
      <c r="BA30" s="54">
        <v>150992</v>
      </c>
      <c r="BB30" s="54">
        <v>170168</v>
      </c>
      <c r="BC30" s="54">
        <v>178828</v>
      </c>
      <c r="BD30" s="54">
        <v>185262</v>
      </c>
      <c r="BE30" s="54">
        <v>199625</v>
      </c>
      <c r="BF30" s="54">
        <v>207902</v>
      </c>
      <c r="BG30" s="54">
        <v>216522</v>
      </c>
      <c r="BH30" s="54">
        <v>228473</v>
      </c>
      <c r="BI30" s="54">
        <v>241989</v>
      </c>
      <c r="BJ30" s="54">
        <v>250383</v>
      </c>
      <c r="BK30" s="54">
        <v>259869</v>
      </c>
      <c r="BL30" s="54">
        <v>262920</v>
      </c>
      <c r="BM30" s="54">
        <v>266329</v>
      </c>
      <c r="BN30" s="54">
        <v>294025</v>
      </c>
      <c r="BO30" s="157">
        <v>304532</v>
      </c>
      <c r="BP30" s="54">
        <v>183.05</v>
      </c>
      <c r="BQ30" s="54">
        <v>184.27499999999998</v>
      </c>
      <c r="BR30" s="54">
        <v>188.82499999999999</v>
      </c>
      <c r="BS30" s="54">
        <v>196.72500000000002</v>
      </c>
      <c r="BT30" s="54">
        <v>205.42500000000001</v>
      </c>
      <c r="BU30" s="54">
        <v>209.40000000000003</v>
      </c>
      <c r="BV30" s="54">
        <v>214.02499999999998</v>
      </c>
      <c r="BW30" s="54">
        <v>218.82499999999999</v>
      </c>
      <c r="BX30" s="54">
        <v>222.92499999999998</v>
      </c>
      <c r="BY30" s="54">
        <v>240.85000000000002</v>
      </c>
      <c r="BZ30" s="54">
        <v>248.77500000000001</v>
      </c>
      <c r="CA30" s="54">
        <v>256.7</v>
      </c>
      <c r="CB30" s="54">
        <v>257.5</v>
      </c>
      <c r="CC30" s="54">
        <v>258.875</v>
      </c>
      <c r="CD30" s="54">
        <v>271.42499999999995</v>
      </c>
      <c r="CE30" s="157">
        <v>279.02500000000003</v>
      </c>
      <c r="CF30"/>
      <c r="CG30"/>
      <c r="CH30"/>
      <c r="CI30"/>
      <c r="CK30" s="248"/>
      <c r="CL30" s="248"/>
      <c r="CM30" s="248"/>
      <c r="CN30" s="248"/>
    </row>
    <row r="31" spans="1:92" s="73" customFormat="1" x14ac:dyDescent="0.3">
      <c r="A31" s="73">
        <v>26</v>
      </c>
      <c r="B31" s="55" t="s">
        <v>159</v>
      </c>
      <c r="C31" s="73" t="s">
        <v>15</v>
      </c>
      <c r="D31" s="160">
        <v>91.160827514038104</v>
      </c>
      <c r="E31" s="85">
        <v>91.2826984055541</v>
      </c>
      <c r="F31" s="85">
        <v>88.329875822896696</v>
      </c>
      <c r="G31" s="85">
        <v>89.330982290096586</v>
      </c>
      <c r="H31" s="85">
        <v>82.337319367661195</v>
      </c>
      <c r="I31" s="85">
        <v>78.234593595327794</v>
      </c>
      <c r="J31" s="85">
        <v>75.896566357542994</v>
      </c>
      <c r="K31" s="85">
        <v>75.895816846537898</v>
      </c>
      <c r="L31" s="85">
        <v>71.526912146345296</v>
      </c>
      <c r="M31" s="85">
        <v>68.925038001759305</v>
      </c>
      <c r="N31" s="85">
        <v>67.434011152424105</v>
      </c>
      <c r="O31" s="85">
        <v>64.751517258064609</v>
      </c>
      <c r="P31" s="85">
        <v>59.508347434731704</v>
      </c>
      <c r="Q31" s="85">
        <v>57.510496333988399</v>
      </c>
      <c r="R31" s="85">
        <v>49.741735966125901</v>
      </c>
      <c r="S31" s="161">
        <v>49.064527705940897</v>
      </c>
      <c r="T31" s="96">
        <f t="shared" si="0"/>
        <v>2.5686341931258974</v>
      </c>
      <c r="U31" s="96">
        <f t="shared" si="1"/>
        <v>2.5639046823457039</v>
      </c>
      <c r="V31" s="96">
        <f t="shared" si="2"/>
        <v>2.3745228587568667</v>
      </c>
      <c r="W31" s="96">
        <f t="shared" si="3"/>
        <v>2.3666971066391995</v>
      </c>
      <c r="X31" s="96">
        <f t="shared" si="4"/>
        <v>2.2791706628926867</v>
      </c>
      <c r="Y31" s="96">
        <f t="shared" si="5"/>
        <v>2.1936572901336864</v>
      </c>
      <c r="Z31" s="96">
        <f t="shared" si="6"/>
        <v>2.0275309581797609</v>
      </c>
      <c r="AA31" s="96">
        <f t="shared" si="7"/>
        <v>1.9485447200651578</v>
      </c>
      <c r="AB31" s="96">
        <f t="shared" si="8"/>
        <v>1.7379039324135697</v>
      </c>
      <c r="AC31" s="96">
        <f t="shared" si="9"/>
        <v>1.5393987135784004</v>
      </c>
      <c r="AD31" s="96">
        <f t="shared" si="10"/>
        <v>1.430930084293683</v>
      </c>
      <c r="AE31" s="96">
        <f t="shared" si="11"/>
        <v>1.3284815095723232</v>
      </c>
      <c r="AF31" s="96">
        <f t="shared" si="12"/>
        <v>1.192050388308161</v>
      </c>
      <c r="AG31" s="96">
        <f t="shared" si="13"/>
        <v>1.0603749600632126</v>
      </c>
      <c r="AH31" s="96">
        <f t="shared" si="14"/>
        <v>0.84403875530052608</v>
      </c>
      <c r="AI31" s="96">
        <f t="shared" si="15"/>
        <v>0.79505651584685144</v>
      </c>
      <c r="AJ31" s="179">
        <f t="shared" si="16"/>
        <v>1.3938964451687781</v>
      </c>
      <c r="AK31" s="180">
        <f t="shared" si="17"/>
        <v>1.4512352687687455</v>
      </c>
      <c r="AL31" s="180">
        <f t="shared" si="18"/>
        <v>1.3774639504545292</v>
      </c>
      <c r="AM31" s="180">
        <f t="shared" si="19"/>
        <v>1.4224678708614105</v>
      </c>
      <c r="AN31" s="180">
        <f t="shared" si="20"/>
        <v>1.3028056861971709</v>
      </c>
      <c r="AO31" s="180">
        <f t="shared" si="21"/>
        <v>1.22913736991874</v>
      </c>
      <c r="AP31" s="180">
        <f t="shared" si="22"/>
        <v>1.1831109330871861</v>
      </c>
      <c r="AQ31" s="180">
        <f t="shared" si="23"/>
        <v>1.1680772119513336</v>
      </c>
      <c r="AR31" s="180">
        <f t="shared" si="24"/>
        <v>1.104236389754462</v>
      </c>
      <c r="AS31" s="180">
        <f t="shared" si="25"/>
        <v>1.0427388502535446</v>
      </c>
      <c r="AT31" s="180">
        <f t="shared" si="26"/>
        <v>1.0049778115115366</v>
      </c>
      <c r="AU31" s="180">
        <f t="shared" si="27"/>
        <v>0.97115136495035037</v>
      </c>
      <c r="AV31" s="180">
        <f t="shared" si="28"/>
        <v>0.9194028186130816</v>
      </c>
      <c r="AW31" s="180">
        <f t="shared" si="29"/>
        <v>0.88443669871569996</v>
      </c>
      <c r="AX31" s="180">
        <f t="shared" si="30"/>
        <v>0.7323038051693177</v>
      </c>
      <c r="AY31" s="180">
        <f t="shared" si="31"/>
        <v>0.71757992988579011</v>
      </c>
      <c r="AZ31" s="156">
        <v>35490</v>
      </c>
      <c r="BA31" s="54">
        <v>35603</v>
      </c>
      <c r="BB31" s="54">
        <v>37199</v>
      </c>
      <c r="BC31" s="54">
        <v>37745</v>
      </c>
      <c r="BD31" s="54">
        <v>36126</v>
      </c>
      <c r="BE31" s="54">
        <v>35664</v>
      </c>
      <c r="BF31" s="54">
        <v>37433</v>
      </c>
      <c r="BG31" s="54">
        <v>38950</v>
      </c>
      <c r="BH31" s="54">
        <v>41157</v>
      </c>
      <c r="BI31" s="54">
        <v>44774</v>
      </c>
      <c r="BJ31" s="54">
        <v>47126</v>
      </c>
      <c r="BK31" s="54">
        <v>48741</v>
      </c>
      <c r="BL31" s="54">
        <v>49921</v>
      </c>
      <c r="BM31" s="54">
        <v>54236</v>
      </c>
      <c r="BN31" s="54">
        <v>58933</v>
      </c>
      <c r="BO31" s="157">
        <v>61712</v>
      </c>
      <c r="BP31" s="54">
        <v>65.400000000000006</v>
      </c>
      <c r="BQ31" s="54">
        <v>62.9</v>
      </c>
      <c r="BR31" s="54">
        <v>64.125</v>
      </c>
      <c r="BS31" s="54">
        <v>62.8</v>
      </c>
      <c r="BT31" s="54">
        <v>63.2</v>
      </c>
      <c r="BU31" s="54">
        <v>63.649999999999991</v>
      </c>
      <c r="BV31" s="54">
        <v>64.150000000000006</v>
      </c>
      <c r="BW31" s="54">
        <v>64.974999999999994</v>
      </c>
      <c r="BX31" s="54">
        <v>64.775000000000006</v>
      </c>
      <c r="BY31" s="54">
        <v>66.099999999999994</v>
      </c>
      <c r="BZ31" s="54">
        <v>67.099999999999994</v>
      </c>
      <c r="CA31" s="54">
        <v>66.674999999999997</v>
      </c>
      <c r="CB31" s="54">
        <v>64.724999999999994</v>
      </c>
      <c r="CC31" s="54">
        <v>65.025000000000006</v>
      </c>
      <c r="CD31" s="54">
        <v>67.924999999999997</v>
      </c>
      <c r="CE31" s="157">
        <v>68.375</v>
      </c>
      <c r="CF31" s="219"/>
      <c r="CG31" s="219"/>
      <c r="CH31" s="219"/>
      <c r="CI31" s="219"/>
      <c r="CK31" s="248"/>
      <c r="CL31" s="248"/>
      <c r="CM31" s="248"/>
      <c r="CN31" s="248"/>
    </row>
    <row r="32" spans="1:92" s="73" customFormat="1" x14ac:dyDescent="0.3">
      <c r="A32" s="73">
        <v>27</v>
      </c>
      <c r="B32" s="55" t="s">
        <v>160</v>
      </c>
      <c r="C32" s="73" t="s">
        <v>46</v>
      </c>
      <c r="D32" s="160">
        <v>442.72410569862302</v>
      </c>
      <c r="E32" s="85">
        <v>459.36798498935798</v>
      </c>
      <c r="F32" s="85">
        <v>510.04039189353995</v>
      </c>
      <c r="G32" s="85">
        <v>529.136366427756</v>
      </c>
      <c r="H32" s="85">
        <v>500.595388425995</v>
      </c>
      <c r="I32" s="85">
        <v>534.35241353498805</v>
      </c>
      <c r="J32" s="85">
        <v>471.00698734034501</v>
      </c>
      <c r="K32" s="85">
        <v>484.387385622831</v>
      </c>
      <c r="L32" s="85">
        <v>472.09550776866797</v>
      </c>
      <c r="M32" s="85">
        <v>464.82084081468997</v>
      </c>
      <c r="N32" s="85">
        <v>479.74610447339603</v>
      </c>
      <c r="O32" s="85">
        <v>491.29927452888899</v>
      </c>
      <c r="P32" s="85">
        <v>463.62946400358095</v>
      </c>
      <c r="Q32" s="85">
        <v>475.22987635831595</v>
      </c>
      <c r="R32" s="85">
        <v>441.88876934076001</v>
      </c>
      <c r="S32" s="161">
        <v>433.09207603217902</v>
      </c>
      <c r="T32" s="96">
        <f t="shared" si="0"/>
        <v>3.1421157253273457</v>
      </c>
      <c r="U32" s="96">
        <f t="shared" si="1"/>
        <v>3.4828045201473739</v>
      </c>
      <c r="V32" s="96">
        <f t="shared" si="2"/>
        <v>3.6444732859365905</v>
      </c>
      <c r="W32" s="96">
        <f t="shared" si="3"/>
        <v>3.5225737215005095</v>
      </c>
      <c r="X32" s="96">
        <f t="shared" si="4"/>
        <v>3.3973911136704174</v>
      </c>
      <c r="Y32" s="96">
        <f t="shared" si="5"/>
        <v>3.6477804415066735</v>
      </c>
      <c r="Z32" s="96">
        <f t="shared" si="6"/>
        <v>3.0963875182614795</v>
      </c>
      <c r="AA32" s="96">
        <f t="shared" si="7"/>
        <v>2.9480091633061347</v>
      </c>
      <c r="AB32" s="96">
        <f t="shared" si="8"/>
        <v>2.7339802508073916</v>
      </c>
      <c r="AC32" s="96">
        <f t="shared" si="9"/>
        <v>2.64873290945643</v>
      </c>
      <c r="AD32" s="96">
        <f t="shared" si="10"/>
        <v>2.6667673041023026</v>
      </c>
      <c r="AE32" s="96">
        <f t="shared" si="11"/>
        <v>2.7416713144131264</v>
      </c>
      <c r="AF32" s="96">
        <f t="shared" si="12"/>
        <v>2.8234967723294253</v>
      </c>
      <c r="AG32" s="96">
        <f t="shared" si="13"/>
        <v>2.6907673547451569</v>
      </c>
      <c r="AH32" s="96">
        <f t="shared" si="14"/>
        <v>2.2607053402949888</v>
      </c>
      <c r="AI32" s="96">
        <f t="shared" si="15"/>
        <v>2.1579507116842338</v>
      </c>
      <c r="AJ32" s="179">
        <f t="shared" si="16"/>
        <v>2.0853702576477766</v>
      </c>
      <c r="AK32" s="180">
        <f t="shared" si="17"/>
        <v>2.2908265053701937</v>
      </c>
      <c r="AL32" s="180">
        <f t="shared" si="18"/>
        <v>2.4055672297773372</v>
      </c>
      <c r="AM32" s="180">
        <f t="shared" si="19"/>
        <v>2.3068615430092905</v>
      </c>
      <c r="AN32" s="180">
        <f t="shared" si="20"/>
        <v>2.1333705025612404</v>
      </c>
      <c r="AO32" s="180">
        <f t="shared" si="21"/>
        <v>2.2475390684962693</v>
      </c>
      <c r="AP32" s="180">
        <f t="shared" si="22"/>
        <v>1.9398969824561161</v>
      </c>
      <c r="AQ32" s="180">
        <f t="shared" si="23"/>
        <v>1.8988137421514348</v>
      </c>
      <c r="AR32" s="180">
        <f t="shared" si="24"/>
        <v>1.7622079423989099</v>
      </c>
      <c r="AS32" s="180">
        <f t="shared" si="25"/>
        <v>1.6792660434056719</v>
      </c>
      <c r="AT32" s="180">
        <f t="shared" si="26"/>
        <v>1.6868709721286781</v>
      </c>
      <c r="AU32" s="180">
        <f t="shared" si="27"/>
        <v>1.7169291439066539</v>
      </c>
      <c r="AV32" s="180">
        <f t="shared" si="28"/>
        <v>1.7272216224404622</v>
      </c>
      <c r="AW32" s="180">
        <f t="shared" si="29"/>
        <v>1.7108446633365704</v>
      </c>
      <c r="AX32" s="180">
        <f t="shared" si="30"/>
        <v>1.471001229496538</v>
      </c>
      <c r="AY32" s="180">
        <f t="shared" si="31"/>
        <v>1.4312362063191642</v>
      </c>
      <c r="AZ32" s="156">
        <v>140900</v>
      </c>
      <c r="BA32" s="54">
        <v>131896</v>
      </c>
      <c r="BB32" s="54">
        <v>139949</v>
      </c>
      <c r="BC32" s="54">
        <v>150213</v>
      </c>
      <c r="BD32" s="54">
        <v>147347</v>
      </c>
      <c r="BE32" s="54">
        <v>146487</v>
      </c>
      <c r="BF32" s="54">
        <v>152115</v>
      </c>
      <c r="BG32" s="54">
        <v>164310</v>
      </c>
      <c r="BH32" s="54">
        <v>172677</v>
      </c>
      <c r="BI32" s="54">
        <v>175488</v>
      </c>
      <c r="BJ32" s="54">
        <v>179898</v>
      </c>
      <c r="BK32" s="54">
        <v>179197</v>
      </c>
      <c r="BL32" s="54">
        <v>164204</v>
      </c>
      <c r="BM32" s="54">
        <v>176615</v>
      </c>
      <c r="BN32" s="54">
        <v>195465</v>
      </c>
      <c r="BO32" s="157">
        <v>200696</v>
      </c>
      <c r="BP32" s="54">
        <v>212.3</v>
      </c>
      <c r="BQ32" s="54">
        <v>200.52499999999998</v>
      </c>
      <c r="BR32" s="54">
        <v>212.02500000000001</v>
      </c>
      <c r="BS32" s="54">
        <v>229.375</v>
      </c>
      <c r="BT32" s="54">
        <v>234.64999999999998</v>
      </c>
      <c r="BU32" s="54">
        <v>237.75</v>
      </c>
      <c r="BV32" s="54">
        <v>242.8</v>
      </c>
      <c r="BW32" s="54">
        <v>255.1</v>
      </c>
      <c r="BX32" s="54">
        <v>267.89999999999998</v>
      </c>
      <c r="BY32" s="54">
        <v>276.8</v>
      </c>
      <c r="BZ32" s="54">
        <v>284.39999999999998</v>
      </c>
      <c r="CA32" s="54">
        <v>286.14999999999998</v>
      </c>
      <c r="CB32" s="54">
        <v>268.42499999999995</v>
      </c>
      <c r="CC32" s="54">
        <v>277.77500000000003</v>
      </c>
      <c r="CD32" s="54">
        <v>300.39999999999998</v>
      </c>
      <c r="CE32" s="157">
        <v>302.59999999999997</v>
      </c>
      <c r="CF32" s="219"/>
      <c r="CG32" s="219"/>
      <c r="CH32" s="219"/>
      <c r="CI32" s="219"/>
      <c r="CK32" s="248"/>
      <c r="CL32" s="248"/>
      <c r="CM32" s="248"/>
      <c r="CN32" s="248"/>
    </row>
    <row r="33" spans="1:92" s="73" customFormat="1" x14ac:dyDescent="0.3">
      <c r="A33" s="73">
        <v>28</v>
      </c>
      <c r="B33" s="55" t="s">
        <v>161</v>
      </c>
      <c r="C33" s="73" t="s">
        <v>16</v>
      </c>
      <c r="D33" s="160">
        <v>70.774926385625804</v>
      </c>
      <c r="E33" s="85">
        <v>72.150269216963991</v>
      </c>
      <c r="F33" s="85">
        <v>74.389510382568304</v>
      </c>
      <c r="G33" s="85">
        <v>72.150301079356495</v>
      </c>
      <c r="H33" s="85">
        <v>68.4361296698101</v>
      </c>
      <c r="I33" s="85">
        <v>67.984365374400994</v>
      </c>
      <c r="J33" s="85">
        <v>66.615805357331794</v>
      </c>
      <c r="K33" s="85">
        <v>67.322882328355902</v>
      </c>
      <c r="L33" s="85">
        <v>63.461463704778495</v>
      </c>
      <c r="M33" s="85">
        <v>61.4331783786389</v>
      </c>
      <c r="N33" s="85">
        <v>61.2726619772519</v>
      </c>
      <c r="O33" s="85">
        <v>60.835750349917397</v>
      </c>
      <c r="P33" s="85">
        <v>56.806344842520801</v>
      </c>
      <c r="Q33" s="85">
        <v>56.034557391071495</v>
      </c>
      <c r="R33" s="85">
        <v>50.232770436895208</v>
      </c>
      <c r="S33" s="161">
        <v>49.592133956358595</v>
      </c>
      <c r="T33" s="96">
        <f t="shared" si="0"/>
        <v>1.8673137667042849</v>
      </c>
      <c r="U33" s="96">
        <f t="shared" si="1"/>
        <v>1.772211368072411</v>
      </c>
      <c r="V33" s="96">
        <f t="shared" si="2"/>
        <v>1.7996301137644741</v>
      </c>
      <c r="W33" s="96">
        <f t="shared" si="3"/>
        <v>1.6054092180890145</v>
      </c>
      <c r="X33" s="96">
        <f t="shared" si="4"/>
        <v>1.5550838408882499</v>
      </c>
      <c r="Y33" s="96">
        <f t="shared" si="5"/>
        <v>1.478338777793746</v>
      </c>
      <c r="Z33" s="96">
        <f t="shared" si="6"/>
        <v>1.4579953021959244</v>
      </c>
      <c r="AA33" s="96">
        <f t="shared" si="7"/>
        <v>1.4125360846049371</v>
      </c>
      <c r="AB33" s="96">
        <f t="shared" si="8"/>
        <v>1.3127875655195071</v>
      </c>
      <c r="AC33" s="96">
        <f t="shared" si="9"/>
        <v>1.2524347796913191</v>
      </c>
      <c r="AD33" s="96">
        <f t="shared" si="10"/>
        <v>1.2456071634496533</v>
      </c>
      <c r="AE33" s="96">
        <f t="shared" si="11"/>
        <v>1.2030245871960568</v>
      </c>
      <c r="AF33" s="96">
        <f t="shared" si="12"/>
        <v>1.1224332116680658</v>
      </c>
      <c r="AG33" s="96">
        <f t="shared" si="13"/>
        <v>1.0458696341913787</v>
      </c>
      <c r="AH33" s="96">
        <f t="shared" si="14"/>
        <v>0.90195842272628901</v>
      </c>
      <c r="AI33" s="96">
        <f t="shared" si="15"/>
        <v>0.8591994656241202</v>
      </c>
      <c r="AJ33" s="179">
        <f t="shared" si="16"/>
        <v>1.2416653751864175</v>
      </c>
      <c r="AK33" s="180">
        <f t="shared" si="17"/>
        <v>1.1665362848336942</v>
      </c>
      <c r="AL33" s="180">
        <f t="shared" si="18"/>
        <v>1.1510949382215598</v>
      </c>
      <c r="AM33" s="180">
        <f t="shared" si="19"/>
        <v>1.0263200722525816</v>
      </c>
      <c r="AN33" s="180">
        <f t="shared" si="20"/>
        <v>0.92200915688528273</v>
      </c>
      <c r="AO33" s="180">
        <f t="shared" si="21"/>
        <v>0.89896681486811236</v>
      </c>
      <c r="AP33" s="180">
        <f t="shared" si="22"/>
        <v>0.85432260798117077</v>
      </c>
      <c r="AQ33" s="180">
        <f t="shared" si="23"/>
        <v>0.83191698892006039</v>
      </c>
      <c r="AR33" s="180">
        <f t="shared" si="24"/>
        <v>0.71405303746586213</v>
      </c>
      <c r="AS33" s="180">
        <f t="shared" si="25"/>
        <v>0.69652129680996488</v>
      </c>
      <c r="AT33" s="180">
        <f t="shared" si="26"/>
        <v>0.68005174225584797</v>
      </c>
      <c r="AU33" s="180">
        <f t="shared" si="27"/>
        <v>0.67464097976065862</v>
      </c>
      <c r="AV33" s="180">
        <f t="shared" si="28"/>
        <v>0.61296298724058051</v>
      </c>
      <c r="AW33" s="180">
        <f t="shared" si="29"/>
        <v>0.58369330615699477</v>
      </c>
      <c r="AX33" s="180">
        <f t="shared" si="30"/>
        <v>0.51205678325071569</v>
      </c>
      <c r="AY33" s="180">
        <f t="shared" si="31"/>
        <v>0.50004672504520886</v>
      </c>
      <c r="AZ33" s="156">
        <v>37902</v>
      </c>
      <c r="BA33" s="54">
        <v>40712</v>
      </c>
      <c r="BB33" s="54">
        <v>41336</v>
      </c>
      <c r="BC33" s="54">
        <v>44942</v>
      </c>
      <c r="BD33" s="54">
        <v>44008</v>
      </c>
      <c r="BE33" s="54">
        <v>45987</v>
      </c>
      <c r="BF33" s="54">
        <v>45690</v>
      </c>
      <c r="BG33" s="54">
        <v>47661</v>
      </c>
      <c r="BH33" s="54">
        <v>48341</v>
      </c>
      <c r="BI33" s="54">
        <v>49051</v>
      </c>
      <c r="BJ33" s="54">
        <v>49191</v>
      </c>
      <c r="BK33" s="54">
        <v>50569</v>
      </c>
      <c r="BL33" s="54">
        <v>50610</v>
      </c>
      <c r="BM33" s="54">
        <v>53577</v>
      </c>
      <c r="BN33" s="54">
        <v>55693</v>
      </c>
      <c r="BO33" s="157">
        <v>57719</v>
      </c>
      <c r="BP33" s="54">
        <v>57</v>
      </c>
      <c r="BQ33" s="54">
        <v>61.85</v>
      </c>
      <c r="BR33" s="54">
        <v>64.625</v>
      </c>
      <c r="BS33" s="54">
        <v>70.3</v>
      </c>
      <c r="BT33" s="54">
        <v>74.224999999999994</v>
      </c>
      <c r="BU33" s="54">
        <v>75.625</v>
      </c>
      <c r="BV33" s="54">
        <v>77.974999999999994</v>
      </c>
      <c r="BW33" s="54">
        <v>80.925000000000011</v>
      </c>
      <c r="BX33" s="54">
        <v>88.875</v>
      </c>
      <c r="BY33" s="54">
        <v>88.2</v>
      </c>
      <c r="BZ33" s="54">
        <v>90.1</v>
      </c>
      <c r="CA33" s="54">
        <v>90.175000000000011</v>
      </c>
      <c r="CB33" s="54">
        <v>92.675000000000011</v>
      </c>
      <c r="CC33" s="54">
        <v>96</v>
      </c>
      <c r="CD33" s="54">
        <v>98.1</v>
      </c>
      <c r="CE33" s="157">
        <v>99.175000000000011</v>
      </c>
      <c r="CF33" s="219"/>
      <c r="CG33" s="219"/>
      <c r="CH33" s="219"/>
      <c r="CI33" s="219"/>
      <c r="CK33" s="248"/>
      <c r="CL33" s="248"/>
      <c r="CM33" s="248"/>
      <c r="CN33" s="248"/>
    </row>
    <row r="34" spans="1:92" s="73" customFormat="1" x14ac:dyDescent="0.3">
      <c r="A34" s="73">
        <v>29</v>
      </c>
      <c r="B34" s="55" t="s">
        <v>162</v>
      </c>
      <c r="C34" s="73" t="s">
        <v>17</v>
      </c>
      <c r="D34" s="160">
        <v>163.2616536118646</v>
      </c>
      <c r="E34" s="85">
        <v>151.7474030073268</v>
      </c>
      <c r="F34" s="85">
        <v>162.8418873196913</v>
      </c>
      <c r="G34" s="85">
        <v>140.87316594810019</v>
      </c>
      <c r="H34" s="85">
        <v>137.22763304855221</v>
      </c>
      <c r="I34" s="85">
        <v>120.64997006225019</v>
      </c>
      <c r="J34" s="85">
        <v>125.4776510549635</v>
      </c>
      <c r="K34" s="85">
        <v>127.49863121942609</v>
      </c>
      <c r="L34" s="85">
        <v>115.19926445721599</v>
      </c>
      <c r="M34" s="85">
        <v>149.68301267549469</v>
      </c>
      <c r="N34" s="85">
        <v>122.3078092222013</v>
      </c>
      <c r="O34" s="85">
        <v>115.78419878298971</v>
      </c>
      <c r="P34" s="85">
        <v>109.68468853994059</v>
      </c>
      <c r="Q34" s="85">
        <v>105.03009755230289</v>
      </c>
      <c r="R34" s="85">
        <v>96.594060994017099</v>
      </c>
      <c r="S34" s="161">
        <v>96.250555664714398</v>
      </c>
      <c r="T34" s="96">
        <f t="shared" si="0"/>
        <v>3.2346975275769654</v>
      </c>
      <c r="U34" s="96">
        <f t="shared" si="1"/>
        <v>2.7518887802137497</v>
      </c>
      <c r="V34" s="96">
        <f t="shared" si="2"/>
        <v>2.8771159794288117</v>
      </c>
      <c r="W34" s="96">
        <f t="shared" si="3"/>
        <v>2.4692497230215102</v>
      </c>
      <c r="X34" s="96">
        <f t="shared" si="4"/>
        <v>2.74609047163516</v>
      </c>
      <c r="Y34" s="96">
        <f t="shared" si="5"/>
        <v>2.4653133505435374</v>
      </c>
      <c r="Z34" s="96">
        <f t="shared" si="6"/>
        <v>2.4603460991169315</v>
      </c>
      <c r="AA34" s="96">
        <f t="shared" si="7"/>
        <v>2.4270660020449646</v>
      </c>
      <c r="AB34" s="96">
        <f t="shared" si="8"/>
        <v>1.9936532277177714</v>
      </c>
      <c r="AC34" s="96">
        <f t="shared" si="9"/>
        <v>2.4700167108167439</v>
      </c>
      <c r="AD34" s="96">
        <f t="shared" si="10"/>
        <v>1.9830375864941761</v>
      </c>
      <c r="AE34" s="96">
        <f t="shared" si="11"/>
        <v>1.8456665356828099</v>
      </c>
      <c r="AF34" s="96">
        <f t="shared" si="12"/>
        <v>1.7899229514179507</v>
      </c>
      <c r="AG34" s="96">
        <f t="shared" si="13"/>
        <v>1.4896618380322653</v>
      </c>
      <c r="AH34" s="96">
        <f t="shared" si="14"/>
        <v>1.422299687752409</v>
      </c>
      <c r="AI34" s="96">
        <f t="shared" si="15"/>
        <v>1.5053497187118097</v>
      </c>
      <c r="AJ34" s="179">
        <f t="shared" si="16"/>
        <v>2.7153705382430702</v>
      </c>
      <c r="AK34" s="180">
        <f t="shared" si="17"/>
        <v>2.4999572159361909</v>
      </c>
      <c r="AL34" s="180">
        <f t="shared" si="18"/>
        <v>2.5674716171807854</v>
      </c>
      <c r="AM34" s="180">
        <f t="shared" si="19"/>
        <v>2.1223829144723192</v>
      </c>
      <c r="AN34" s="180">
        <f t="shared" si="20"/>
        <v>2.3619213949836868</v>
      </c>
      <c r="AO34" s="180">
        <f t="shared" si="21"/>
        <v>2.0243283567491641</v>
      </c>
      <c r="AP34" s="180">
        <f t="shared" si="22"/>
        <v>1.9729190417447093</v>
      </c>
      <c r="AQ34" s="180">
        <f t="shared" si="23"/>
        <v>1.9502658695132096</v>
      </c>
      <c r="AR34" s="180">
        <f t="shared" si="24"/>
        <v>1.7297186855437834</v>
      </c>
      <c r="AS34" s="180">
        <f t="shared" si="25"/>
        <v>2.1819681148031296</v>
      </c>
      <c r="AT34" s="180">
        <f t="shared" si="26"/>
        <v>1.7028584646321099</v>
      </c>
      <c r="AU34" s="180">
        <f t="shared" si="27"/>
        <v>1.5806716557404739</v>
      </c>
      <c r="AV34" s="180">
        <f t="shared" si="28"/>
        <v>1.4585729859034657</v>
      </c>
      <c r="AW34" s="180">
        <f t="shared" si="29"/>
        <v>1.3178180370426964</v>
      </c>
      <c r="AX34" s="180">
        <f t="shared" si="30"/>
        <v>1.1779763535855743</v>
      </c>
      <c r="AY34" s="180">
        <f t="shared" si="31"/>
        <v>1.1579014215303987</v>
      </c>
      <c r="AZ34" s="156">
        <v>50472</v>
      </c>
      <c r="BA34" s="54">
        <v>55143</v>
      </c>
      <c r="BB34" s="54">
        <v>56599</v>
      </c>
      <c r="BC34" s="54">
        <v>57051</v>
      </c>
      <c r="BD34" s="54">
        <v>49972</v>
      </c>
      <c r="BE34" s="54">
        <v>48939</v>
      </c>
      <c r="BF34" s="54">
        <v>51000</v>
      </c>
      <c r="BG34" s="54">
        <v>52532</v>
      </c>
      <c r="BH34" s="54">
        <v>57783</v>
      </c>
      <c r="BI34" s="54">
        <v>60600</v>
      </c>
      <c r="BJ34" s="54">
        <v>61677</v>
      </c>
      <c r="BK34" s="54">
        <v>62733</v>
      </c>
      <c r="BL34" s="54">
        <v>61279</v>
      </c>
      <c r="BM34" s="54">
        <v>70506</v>
      </c>
      <c r="BN34" s="54">
        <v>67914</v>
      </c>
      <c r="BO34" s="157">
        <v>63939</v>
      </c>
      <c r="BP34" s="54">
        <v>60.125</v>
      </c>
      <c r="BQ34" s="54">
        <v>60.7</v>
      </c>
      <c r="BR34" s="54">
        <v>63.424999999999997</v>
      </c>
      <c r="BS34" s="54">
        <v>66.375</v>
      </c>
      <c r="BT34" s="54">
        <v>58.1</v>
      </c>
      <c r="BU34" s="54">
        <v>59.6</v>
      </c>
      <c r="BV34" s="54">
        <v>63.599999999999994</v>
      </c>
      <c r="BW34" s="54">
        <v>65.375</v>
      </c>
      <c r="BX34" s="54">
        <v>66.600000000000009</v>
      </c>
      <c r="BY34" s="54">
        <v>68.599999999999994</v>
      </c>
      <c r="BZ34" s="54">
        <v>71.825000000000003</v>
      </c>
      <c r="CA34" s="54">
        <v>73.25</v>
      </c>
      <c r="CB34" s="54">
        <v>75.199999999999989</v>
      </c>
      <c r="CC34" s="54">
        <v>79.699999999999989</v>
      </c>
      <c r="CD34" s="54">
        <v>82</v>
      </c>
      <c r="CE34" s="157">
        <v>83.125</v>
      </c>
      <c r="CF34" s="219"/>
      <c r="CG34" s="219"/>
      <c r="CH34" s="219"/>
      <c r="CI34" s="219"/>
      <c r="CK34" s="248"/>
      <c r="CL34" s="248"/>
      <c r="CM34" s="248"/>
      <c r="CN34" s="248"/>
    </row>
    <row r="35" spans="1:92" s="73" customFormat="1" x14ac:dyDescent="0.3">
      <c r="A35" s="73">
        <v>30</v>
      </c>
      <c r="B35" s="55" t="s">
        <v>163</v>
      </c>
      <c r="C35" s="73" t="s">
        <v>18</v>
      </c>
      <c r="D35" s="160">
        <v>28.68502148497117</v>
      </c>
      <c r="E35" s="85">
        <v>29.827314853042729</v>
      </c>
      <c r="F35" s="85">
        <v>31.807972511636841</v>
      </c>
      <c r="G35" s="85">
        <v>33.213275470357516</v>
      </c>
      <c r="H35" s="85">
        <v>31.872180486535807</v>
      </c>
      <c r="I35" s="85">
        <v>32.080343438803396</v>
      </c>
      <c r="J35" s="85">
        <v>31.774997361732133</v>
      </c>
      <c r="K35" s="85">
        <v>33.700308611031843</v>
      </c>
      <c r="L35" s="85">
        <v>34.481295516472287</v>
      </c>
      <c r="M35" s="85">
        <v>32.620016164947913</v>
      </c>
      <c r="N35" s="85">
        <v>31.315596041725726</v>
      </c>
      <c r="O35" s="85">
        <v>28.749757111340998</v>
      </c>
      <c r="P35" s="85">
        <v>26.87524466690445</v>
      </c>
      <c r="Q35" s="85">
        <v>26.527305929085099</v>
      </c>
      <c r="R35" s="85">
        <v>23.473462981520541</v>
      </c>
      <c r="S35" s="161">
        <v>23.195733639699167</v>
      </c>
      <c r="T35" s="96">
        <f t="shared" si="0"/>
        <v>0.69767776930490499</v>
      </c>
      <c r="U35" s="96">
        <f t="shared" si="1"/>
        <v>0.66115429474315579</v>
      </c>
      <c r="V35" s="96">
        <f t="shared" si="2"/>
        <v>0.61678021585070752</v>
      </c>
      <c r="W35" s="96">
        <f t="shared" si="3"/>
        <v>0.59252284351442397</v>
      </c>
      <c r="X35" s="96">
        <f t="shared" si="4"/>
        <v>0.54543896509798762</v>
      </c>
      <c r="Y35" s="96">
        <f t="shared" si="5"/>
        <v>0.51157478892668351</v>
      </c>
      <c r="Z35" s="96">
        <f t="shared" si="6"/>
        <v>0.48106761989571895</v>
      </c>
      <c r="AA35" s="96">
        <f t="shared" si="7"/>
        <v>0.47481942389618653</v>
      </c>
      <c r="AB35" s="96">
        <f t="shared" si="8"/>
        <v>0.43409282686631862</v>
      </c>
      <c r="AC35" s="96">
        <f t="shared" si="9"/>
        <v>0.44474158324854679</v>
      </c>
      <c r="AD35" s="96">
        <f t="shared" si="10"/>
        <v>0.44789673529650481</v>
      </c>
      <c r="AE35" s="96">
        <f t="shared" si="11"/>
        <v>0.43148367269009452</v>
      </c>
      <c r="AF35" s="96">
        <f t="shared" si="12"/>
        <v>0.41397481002625464</v>
      </c>
      <c r="AG35" s="96">
        <f t="shared" si="13"/>
        <v>0.40264876489913931</v>
      </c>
      <c r="AH35" s="96">
        <f t="shared" si="14"/>
        <v>0.37230507988263956</v>
      </c>
      <c r="AI35" s="96">
        <f t="shared" si="15"/>
        <v>0.36769015835300256</v>
      </c>
      <c r="AJ35" s="179">
        <f t="shared" si="16"/>
        <v>0.33997062500706571</v>
      </c>
      <c r="AK35" s="180">
        <f t="shared" si="17"/>
        <v>0.32985695165101164</v>
      </c>
      <c r="AL35" s="180">
        <f t="shared" si="18"/>
        <v>0.33030085681865873</v>
      </c>
      <c r="AM35" s="180">
        <f t="shared" si="19"/>
        <v>0.31171539624924938</v>
      </c>
      <c r="AN35" s="180">
        <f t="shared" si="20"/>
        <v>0.29060570309127703</v>
      </c>
      <c r="AO35" s="180">
        <f t="shared" si="21"/>
        <v>0.27366469130990312</v>
      </c>
      <c r="AP35" s="180">
        <f t="shared" si="22"/>
        <v>0.25193258562324783</v>
      </c>
      <c r="AQ35" s="180">
        <f t="shared" si="23"/>
        <v>0.25453405295341269</v>
      </c>
      <c r="AR35" s="180">
        <f t="shared" si="24"/>
        <v>0.22972215533958887</v>
      </c>
      <c r="AS35" s="180">
        <f t="shared" si="25"/>
        <v>0.23151182515931809</v>
      </c>
      <c r="AT35" s="180">
        <f t="shared" si="26"/>
        <v>0.22573866312291027</v>
      </c>
      <c r="AU35" s="180">
        <f t="shared" si="27"/>
        <v>0.2186293316451787</v>
      </c>
      <c r="AV35" s="180">
        <f t="shared" si="28"/>
        <v>0.20298523162314544</v>
      </c>
      <c r="AW35" s="180">
        <f t="shared" si="29"/>
        <v>0.20039513449733784</v>
      </c>
      <c r="AX35" s="180">
        <f t="shared" si="30"/>
        <v>0.1774260240477743</v>
      </c>
      <c r="AY35" s="180">
        <f t="shared" si="31"/>
        <v>0.17516128857616889</v>
      </c>
      <c r="AZ35" s="156">
        <v>41115</v>
      </c>
      <c r="BA35" s="54">
        <v>45114</v>
      </c>
      <c r="BB35" s="54">
        <v>51571</v>
      </c>
      <c r="BC35" s="54">
        <v>56054</v>
      </c>
      <c r="BD35" s="54">
        <v>58434</v>
      </c>
      <c r="BE35" s="54">
        <v>62709</v>
      </c>
      <c r="BF35" s="54">
        <v>66051</v>
      </c>
      <c r="BG35" s="54">
        <v>70975</v>
      </c>
      <c r="BH35" s="54">
        <v>79433</v>
      </c>
      <c r="BI35" s="54">
        <v>73346</v>
      </c>
      <c r="BJ35" s="54">
        <v>69917</v>
      </c>
      <c r="BK35" s="54">
        <v>66630</v>
      </c>
      <c r="BL35" s="54">
        <v>64920</v>
      </c>
      <c r="BM35" s="54">
        <v>65882</v>
      </c>
      <c r="BN35" s="54">
        <v>63049</v>
      </c>
      <c r="BO35" s="157">
        <v>63085</v>
      </c>
      <c r="BP35" s="54">
        <v>84.375</v>
      </c>
      <c r="BQ35" s="54">
        <v>90.424999999999997</v>
      </c>
      <c r="BR35" s="54">
        <v>96.300000000000011</v>
      </c>
      <c r="BS35" s="54">
        <v>106.55</v>
      </c>
      <c r="BT35" s="54">
        <v>109.675</v>
      </c>
      <c r="BU35" s="54">
        <v>117.22500000000001</v>
      </c>
      <c r="BV35" s="54">
        <v>126.125</v>
      </c>
      <c r="BW35" s="54">
        <v>132.4</v>
      </c>
      <c r="BX35" s="54">
        <v>150.1</v>
      </c>
      <c r="BY35" s="54">
        <v>140.89999999999998</v>
      </c>
      <c r="BZ35" s="54">
        <v>138.72499999999999</v>
      </c>
      <c r="CA35" s="54">
        <v>131.5</v>
      </c>
      <c r="CB35" s="54">
        <v>132.39999999999998</v>
      </c>
      <c r="CC35" s="54">
        <v>132.375</v>
      </c>
      <c r="CD35" s="54">
        <v>132.30000000000001</v>
      </c>
      <c r="CE35" s="157">
        <v>132.42500000000001</v>
      </c>
      <c r="CF35" s="219"/>
      <c r="CG35" s="219"/>
      <c r="CH35" s="219"/>
      <c r="CI35" s="219"/>
      <c r="CK35" s="248"/>
      <c r="CL35" s="248"/>
      <c r="CM35" s="248"/>
      <c r="CN35" s="248"/>
    </row>
    <row r="36" spans="1:92" s="73" customFormat="1" x14ac:dyDescent="0.3">
      <c r="A36" s="73">
        <v>31</v>
      </c>
      <c r="B36" s="55" t="s">
        <v>164</v>
      </c>
      <c r="C36" s="73" t="s">
        <v>19</v>
      </c>
      <c r="D36" s="160">
        <v>147.96603318973899</v>
      </c>
      <c r="E36" s="85">
        <v>148.39174714384802</v>
      </c>
      <c r="F36" s="85">
        <v>150.92683479482889</v>
      </c>
      <c r="G36" s="85">
        <v>157.0604422691691</v>
      </c>
      <c r="H36" s="85">
        <v>150.32107458378329</v>
      </c>
      <c r="I36" s="85">
        <v>147.4206017538915</v>
      </c>
      <c r="J36" s="85">
        <v>144.2405134867839</v>
      </c>
      <c r="K36" s="85">
        <v>143.9485345683849</v>
      </c>
      <c r="L36" s="85">
        <v>136.03063423199481</v>
      </c>
      <c r="M36" s="85">
        <v>135.0527399540747</v>
      </c>
      <c r="N36" s="85">
        <v>127.9426850966186</v>
      </c>
      <c r="O36" s="85">
        <v>128.56683834826859</v>
      </c>
      <c r="P36" s="85">
        <v>120.7900560222546</v>
      </c>
      <c r="Q36" s="85">
        <v>120.46754734600769</v>
      </c>
      <c r="R36" s="85">
        <v>113.18696269542551</v>
      </c>
      <c r="S36" s="161">
        <v>110.96671898499289</v>
      </c>
      <c r="T36" s="96">
        <f t="shared" si="0"/>
        <v>4.7089947549404556</v>
      </c>
      <c r="U36" s="96">
        <f t="shared" si="1"/>
        <v>4.937011250086436</v>
      </c>
      <c r="V36" s="96">
        <f t="shared" si="2"/>
        <v>4.8859447975017449</v>
      </c>
      <c r="W36" s="96">
        <f t="shared" si="3"/>
        <v>4.914896804017058</v>
      </c>
      <c r="X36" s="96">
        <f t="shared" si="4"/>
        <v>4.8694873528922349</v>
      </c>
      <c r="Y36" s="96">
        <f t="shared" si="5"/>
        <v>4.5581782745003867</v>
      </c>
      <c r="Z36" s="96">
        <f t="shared" si="6"/>
        <v>4.6735739716418978</v>
      </c>
      <c r="AA36" s="96">
        <f t="shared" si="7"/>
        <v>4.4646279563421905</v>
      </c>
      <c r="AB36" s="96">
        <f t="shared" si="8"/>
        <v>4.1280197321031409</v>
      </c>
      <c r="AC36" s="96">
        <f t="shared" si="9"/>
        <v>3.950643263246298</v>
      </c>
      <c r="AD36" s="96">
        <f t="shared" si="10"/>
        <v>3.7663433940717868</v>
      </c>
      <c r="AE36" s="96">
        <f t="shared" si="11"/>
        <v>3.3552596259791376</v>
      </c>
      <c r="AF36" s="96">
        <f t="shared" si="12"/>
        <v>3.8663953145627414</v>
      </c>
      <c r="AG36" s="96">
        <f t="shared" si="13"/>
        <v>3.8761719278615043</v>
      </c>
      <c r="AH36" s="96">
        <f t="shared" si="14"/>
        <v>2.9017089931403466</v>
      </c>
      <c r="AI36" s="96">
        <f t="shared" si="15"/>
        <v>2.6123953900932952</v>
      </c>
      <c r="AJ36" s="179">
        <f t="shared" si="16"/>
        <v>3.1820652298868599</v>
      </c>
      <c r="AK36" s="180">
        <f t="shared" si="17"/>
        <v>3.2154224733228167</v>
      </c>
      <c r="AL36" s="180">
        <f t="shared" si="18"/>
        <v>3.1443090582256019</v>
      </c>
      <c r="AM36" s="180">
        <f t="shared" si="19"/>
        <v>3.2737976502171779</v>
      </c>
      <c r="AN36" s="180">
        <f t="shared" si="20"/>
        <v>3.0184954735699452</v>
      </c>
      <c r="AO36" s="180">
        <f t="shared" si="21"/>
        <v>2.8793086280056936</v>
      </c>
      <c r="AP36" s="180">
        <f t="shared" si="22"/>
        <v>2.7087420373104956</v>
      </c>
      <c r="AQ36" s="180">
        <f t="shared" si="23"/>
        <v>2.6303980734286876</v>
      </c>
      <c r="AR36" s="180">
        <f t="shared" si="24"/>
        <v>2.4291184684284786</v>
      </c>
      <c r="AS36" s="180">
        <f t="shared" si="25"/>
        <v>2.2764895061790931</v>
      </c>
      <c r="AT36" s="180">
        <f t="shared" si="26"/>
        <v>2.1103948057174202</v>
      </c>
      <c r="AU36" s="180">
        <f t="shared" si="27"/>
        <v>2.0828973405956841</v>
      </c>
      <c r="AV36" s="180">
        <f t="shared" si="28"/>
        <v>2.0781084907054557</v>
      </c>
      <c r="AW36" s="180">
        <f t="shared" si="29"/>
        <v>2.0332075501435898</v>
      </c>
      <c r="AX36" s="180">
        <f t="shared" si="30"/>
        <v>1.7020595894048949</v>
      </c>
      <c r="AY36" s="180">
        <f t="shared" si="31"/>
        <v>1.5949222994609116</v>
      </c>
      <c r="AZ36" s="156">
        <v>31422</v>
      </c>
      <c r="BA36" s="54">
        <v>30057</v>
      </c>
      <c r="BB36" s="54">
        <v>30890</v>
      </c>
      <c r="BC36" s="54">
        <v>31956</v>
      </c>
      <c r="BD36" s="54">
        <v>30870</v>
      </c>
      <c r="BE36" s="54">
        <v>32342</v>
      </c>
      <c r="BF36" s="54">
        <v>30863</v>
      </c>
      <c r="BG36" s="54">
        <v>32242</v>
      </c>
      <c r="BH36" s="54">
        <v>32953</v>
      </c>
      <c r="BI36" s="54">
        <v>34185</v>
      </c>
      <c r="BJ36" s="54">
        <v>33970</v>
      </c>
      <c r="BK36" s="54">
        <v>38318</v>
      </c>
      <c r="BL36" s="54">
        <v>31241</v>
      </c>
      <c r="BM36" s="54">
        <v>31079</v>
      </c>
      <c r="BN36" s="54">
        <v>39007</v>
      </c>
      <c r="BO36" s="157">
        <v>42477</v>
      </c>
      <c r="BP36" s="54">
        <v>46.5</v>
      </c>
      <c r="BQ36" s="54">
        <v>46.150000000000006</v>
      </c>
      <c r="BR36" s="54">
        <v>48</v>
      </c>
      <c r="BS36" s="54">
        <v>47.975000000000001</v>
      </c>
      <c r="BT36" s="54">
        <v>49.8</v>
      </c>
      <c r="BU36" s="54">
        <v>51.2</v>
      </c>
      <c r="BV36" s="54">
        <v>53.25</v>
      </c>
      <c r="BW36" s="54">
        <v>54.724999999999994</v>
      </c>
      <c r="BX36" s="54">
        <v>56</v>
      </c>
      <c r="BY36" s="54">
        <v>59.325000000000003</v>
      </c>
      <c r="BZ36" s="54">
        <v>60.625</v>
      </c>
      <c r="CA36" s="54">
        <v>61.725000000000001</v>
      </c>
      <c r="CB36" s="54">
        <v>58.125</v>
      </c>
      <c r="CC36" s="54">
        <v>59.249999999999993</v>
      </c>
      <c r="CD36" s="54">
        <v>66.5</v>
      </c>
      <c r="CE36" s="157">
        <v>69.574999999999989</v>
      </c>
      <c r="CF36" s="219"/>
      <c r="CG36" s="219"/>
      <c r="CH36" s="219"/>
      <c r="CI36" s="219"/>
      <c r="CK36" s="248"/>
      <c r="CL36" s="248"/>
      <c r="CM36" s="248"/>
      <c r="CN36" s="248"/>
    </row>
    <row r="37" spans="1:92" s="73" customFormat="1" x14ac:dyDescent="0.3">
      <c r="A37" s="73">
        <v>32</v>
      </c>
      <c r="B37" s="55" t="s">
        <v>165</v>
      </c>
      <c r="C37" s="73" t="s">
        <v>20</v>
      </c>
      <c r="D37" s="160">
        <v>135.6218724347475</v>
      </c>
      <c r="E37" s="85">
        <v>130.18499142121829</v>
      </c>
      <c r="F37" s="85">
        <v>140.14326345583601</v>
      </c>
      <c r="G37" s="85">
        <v>145.31725526458888</v>
      </c>
      <c r="H37" s="85">
        <v>126.94247983651151</v>
      </c>
      <c r="I37" s="85">
        <v>122.20309484516881</v>
      </c>
      <c r="J37" s="85">
        <v>122.81529433027649</v>
      </c>
      <c r="K37" s="85">
        <v>118.52436925635752</v>
      </c>
      <c r="L37" s="85">
        <v>115.5556791006518</v>
      </c>
      <c r="M37" s="85">
        <v>108.75012213398259</v>
      </c>
      <c r="N37" s="85">
        <v>105.8015515965007</v>
      </c>
      <c r="O37" s="85">
        <v>103.64220509254591</v>
      </c>
      <c r="P37" s="85">
        <v>98.481912663838699</v>
      </c>
      <c r="Q37" s="85">
        <v>95.510877486668804</v>
      </c>
      <c r="R37" s="85">
        <v>87.184402863953991</v>
      </c>
      <c r="S37" s="161">
        <v>86.154062508429405</v>
      </c>
      <c r="T37" s="96">
        <f t="shared" si="0"/>
        <v>3.8787894304232089</v>
      </c>
      <c r="U37" s="96">
        <f t="shared" si="1"/>
        <v>3.8440071875636548</v>
      </c>
      <c r="V37" s="96">
        <f t="shared" si="2"/>
        <v>3.9413691665729957</v>
      </c>
      <c r="W37" s="96">
        <f t="shared" si="3"/>
        <v>3.9573338216439882</v>
      </c>
      <c r="X37" s="96">
        <f t="shared" si="4"/>
        <v>3.5750388598769716</v>
      </c>
      <c r="Y37" s="96">
        <f t="shared" si="5"/>
        <v>3.4862378354254644</v>
      </c>
      <c r="Z37" s="96">
        <f t="shared" si="6"/>
        <v>3.4092631115444285</v>
      </c>
      <c r="AA37" s="96">
        <f t="shared" si="7"/>
        <v>3.2212085679129641</v>
      </c>
      <c r="AB37" s="96">
        <f t="shared" si="8"/>
        <v>2.9718817761142864</v>
      </c>
      <c r="AC37" s="96">
        <f t="shared" si="9"/>
        <v>2.7173943561714791</v>
      </c>
      <c r="AD37" s="96">
        <f t="shared" si="10"/>
        <v>2.6087124687846908</v>
      </c>
      <c r="AE37" s="96">
        <f t="shared" si="11"/>
        <v>2.6157741934416716</v>
      </c>
      <c r="AF37" s="96">
        <f t="shared" si="12"/>
        <v>2.660882242139869</v>
      </c>
      <c r="AG37" s="96">
        <f t="shared" si="13"/>
        <v>2.4521406286692891</v>
      </c>
      <c r="AH37" s="96">
        <f t="shared" si="14"/>
        <v>2.4130082993538511</v>
      </c>
      <c r="AI37" s="96">
        <f t="shared" si="15"/>
        <v>2.1944488667455273</v>
      </c>
      <c r="AJ37" s="179">
        <f t="shared" si="16"/>
        <v>2.1570079114870375</v>
      </c>
      <c r="AK37" s="180">
        <f t="shared" si="17"/>
        <v>2.0020759926369593</v>
      </c>
      <c r="AL37" s="180">
        <f t="shared" si="18"/>
        <v>2.0901307003107528</v>
      </c>
      <c r="AM37" s="180">
        <f t="shared" si="19"/>
        <v>2.2382326571365248</v>
      </c>
      <c r="AN37" s="180">
        <f t="shared" si="20"/>
        <v>1.8911356400225179</v>
      </c>
      <c r="AO37" s="180">
        <f t="shared" si="21"/>
        <v>1.7501338323690487</v>
      </c>
      <c r="AP37" s="180">
        <f t="shared" si="22"/>
        <v>1.699865665470955</v>
      </c>
      <c r="AQ37" s="180">
        <f t="shared" si="23"/>
        <v>1.6764408664265562</v>
      </c>
      <c r="AR37" s="180">
        <f t="shared" si="24"/>
        <v>1.6195610245361149</v>
      </c>
      <c r="AS37" s="180">
        <f t="shared" si="25"/>
        <v>1.5316918610420083</v>
      </c>
      <c r="AT37" s="180">
        <f t="shared" si="26"/>
        <v>1.4859768482654594</v>
      </c>
      <c r="AU37" s="180">
        <f t="shared" si="27"/>
        <v>1.4612929868529561</v>
      </c>
      <c r="AV37" s="180">
        <f t="shared" si="28"/>
        <v>1.3929549174517495</v>
      </c>
      <c r="AW37" s="180">
        <f t="shared" si="29"/>
        <v>1.3456974637079084</v>
      </c>
      <c r="AX37" s="180">
        <f t="shared" si="30"/>
        <v>1.1963554423870186</v>
      </c>
      <c r="AY37" s="180">
        <f t="shared" si="31"/>
        <v>1.1733614233357768</v>
      </c>
      <c r="AZ37" s="156">
        <v>34965</v>
      </c>
      <c r="BA37" s="54">
        <v>33867</v>
      </c>
      <c r="BB37" s="54">
        <v>35557</v>
      </c>
      <c r="BC37" s="54">
        <v>36721</v>
      </c>
      <c r="BD37" s="54">
        <v>35508</v>
      </c>
      <c r="BE37" s="54">
        <v>35053</v>
      </c>
      <c r="BF37" s="54">
        <v>36024</v>
      </c>
      <c r="BG37" s="54">
        <v>36795</v>
      </c>
      <c r="BH37" s="54">
        <v>38883</v>
      </c>
      <c r="BI37" s="54">
        <v>40020</v>
      </c>
      <c r="BJ37" s="54">
        <v>40557</v>
      </c>
      <c r="BK37" s="54">
        <v>39622</v>
      </c>
      <c r="BL37" s="54">
        <v>37011</v>
      </c>
      <c r="BM37" s="54">
        <v>38950</v>
      </c>
      <c r="BN37" s="54">
        <v>36131</v>
      </c>
      <c r="BO37" s="157">
        <v>39260</v>
      </c>
      <c r="BP37" s="54">
        <v>62.875</v>
      </c>
      <c r="BQ37" s="54">
        <v>65.025000000000006</v>
      </c>
      <c r="BR37" s="54">
        <v>67.050000000000011</v>
      </c>
      <c r="BS37" s="54">
        <v>64.925000000000011</v>
      </c>
      <c r="BT37" s="54">
        <v>67.125</v>
      </c>
      <c r="BU37" s="54">
        <v>69.824999999999989</v>
      </c>
      <c r="BV37" s="54">
        <v>72.25</v>
      </c>
      <c r="BW37" s="54">
        <v>70.7</v>
      </c>
      <c r="BX37" s="54">
        <v>71.349999999999994</v>
      </c>
      <c r="BY37" s="54">
        <v>71</v>
      </c>
      <c r="BZ37" s="54">
        <v>71.2</v>
      </c>
      <c r="CA37" s="54">
        <v>70.924999999999997</v>
      </c>
      <c r="CB37" s="54">
        <v>70.7</v>
      </c>
      <c r="CC37" s="54">
        <v>70.974999999999994</v>
      </c>
      <c r="CD37" s="54">
        <v>72.875</v>
      </c>
      <c r="CE37" s="157">
        <v>73.424999999999997</v>
      </c>
      <c r="CF37" s="219"/>
      <c r="CG37" s="219"/>
      <c r="CH37" s="219"/>
      <c r="CI37" s="219"/>
      <c r="CK37" s="248"/>
      <c r="CL37" s="248"/>
      <c r="CM37" s="248"/>
      <c r="CN37" s="248"/>
    </row>
    <row r="38" spans="1:92" s="73" customFormat="1" x14ac:dyDescent="0.3">
      <c r="A38" s="73">
        <v>33</v>
      </c>
      <c r="B38" s="55" t="s">
        <v>166</v>
      </c>
      <c r="C38" s="73" t="s">
        <v>50</v>
      </c>
      <c r="D38" s="160">
        <v>22.221742521450331</v>
      </c>
      <c r="E38" s="85">
        <v>21.704994432716116</v>
      </c>
      <c r="F38" s="85">
        <v>22.809516892357799</v>
      </c>
      <c r="G38" s="85">
        <v>22.040860327831179</v>
      </c>
      <c r="H38" s="85">
        <v>21.891686537310019</v>
      </c>
      <c r="I38" s="85">
        <v>21.161179062403882</v>
      </c>
      <c r="J38" s="85">
        <v>20.957753889777489</v>
      </c>
      <c r="K38" s="85">
        <v>21.010480386862049</v>
      </c>
      <c r="L38" s="85">
        <v>19.303277400007659</v>
      </c>
      <c r="M38" s="85">
        <v>18.502569330634</v>
      </c>
      <c r="N38" s="85">
        <v>17.857545600329949</v>
      </c>
      <c r="O38" s="85">
        <v>18.094349222743702</v>
      </c>
      <c r="P38" s="85">
        <v>16.274308423211959</v>
      </c>
      <c r="Q38" s="85">
        <v>15.569394880919571</v>
      </c>
      <c r="R38" s="85">
        <v>14.023869405601069</v>
      </c>
      <c r="S38" s="161">
        <v>13.73782430869813</v>
      </c>
      <c r="T38" s="96">
        <f t="shared" si="0"/>
        <v>0.36678015583551199</v>
      </c>
      <c r="U38" s="96">
        <f t="shared" si="1"/>
        <v>0.36568713873902547</v>
      </c>
      <c r="V38" s="96">
        <f t="shared" si="2"/>
        <v>0.38536749889942046</v>
      </c>
      <c r="W38" s="96">
        <f t="shared" si="3"/>
        <v>0.36772152234490363</v>
      </c>
      <c r="X38" s="96">
        <f t="shared" si="4"/>
        <v>0.36209144275145172</v>
      </c>
      <c r="Y38" s="96">
        <f t="shared" si="5"/>
        <v>0.35039125498656931</v>
      </c>
      <c r="Z38" s="96">
        <f t="shared" si="6"/>
        <v>0.33900155106236435</v>
      </c>
      <c r="AA38" s="96">
        <f t="shared" si="7"/>
        <v>0.33725228955299524</v>
      </c>
      <c r="AB38" s="96">
        <f t="shared" si="8"/>
        <v>0.30879808993629371</v>
      </c>
      <c r="AC38" s="96">
        <f t="shared" si="9"/>
        <v>0.28811225989775768</v>
      </c>
      <c r="AD38" s="96">
        <f t="shared" si="10"/>
        <v>0.27796008405836947</v>
      </c>
      <c r="AE38" s="96">
        <f t="shared" si="11"/>
        <v>0.27975184327062003</v>
      </c>
      <c r="AF38" s="96">
        <f t="shared" si="12"/>
        <v>0.26486838896557718</v>
      </c>
      <c r="AG38" s="96">
        <f t="shared" si="13"/>
        <v>0.246718139018787</v>
      </c>
      <c r="AH38" s="96">
        <f t="shared" si="14"/>
        <v>0.21294101560328385</v>
      </c>
      <c r="AI38" s="96">
        <f t="shared" si="15"/>
        <v>0.20543155397093191</v>
      </c>
      <c r="AJ38" s="179">
        <f t="shared" si="16"/>
        <v>0.22378391260272237</v>
      </c>
      <c r="AK38" s="180">
        <f t="shared" si="17"/>
        <v>0.21656267830098394</v>
      </c>
      <c r="AL38" s="180">
        <f t="shared" si="18"/>
        <v>0.22832349241599398</v>
      </c>
      <c r="AM38" s="180">
        <f t="shared" si="19"/>
        <v>0.22353813719909915</v>
      </c>
      <c r="AN38" s="180">
        <f t="shared" si="20"/>
        <v>0.21446668172725958</v>
      </c>
      <c r="AO38" s="180">
        <f t="shared" si="21"/>
        <v>0.19851012253662176</v>
      </c>
      <c r="AP38" s="180">
        <f t="shared" si="22"/>
        <v>0.19078519699387791</v>
      </c>
      <c r="AQ38" s="180">
        <f t="shared" si="23"/>
        <v>0.18651114413548206</v>
      </c>
      <c r="AR38" s="180">
        <f t="shared" si="24"/>
        <v>0.16940129354986974</v>
      </c>
      <c r="AS38" s="180">
        <f t="shared" si="25"/>
        <v>0.15666866495033022</v>
      </c>
      <c r="AT38" s="180">
        <f t="shared" si="26"/>
        <v>0.14981162416384183</v>
      </c>
      <c r="AU38" s="180">
        <f t="shared" si="27"/>
        <v>0.15059799602782939</v>
      </c>
      <c r="AV38" s="180">
        <f t="shared" si="28"/>
        <v>0.13788865429537775</v>
      </c>
      <c r="AW38" s="180">
        <f t="shared" si="29"/>
        <v>0.13278801604195795</v>
      </c>
      <c r="AX38" s="180">
        <f t="shared" si="30"/>
        <v>0.11558928007913513</v>
      </c>
      <c r="AY38" s="180">
        <f t="shared" si="31"/>
        <v>0.1131849582590989</v>
      </c>
      <c r="AZ38" s="156">
        <v>60586</v>
      </c>
      <c r="BA38" s="54">
        <v>59354</v>
      </c>
      <c r="BB38" s="54">
        <v>59189</v>
      </c>
      <c r="BC38" s="54">
        <v>59939</v>
      </c>
      <c r="BD38" s="54">
        <v>60459</v>
      </c>
      <c r="BE38" s="54">
        <v>60393</v>
      </c>
      <c r="BF38" s="54">
        <v>61822</v>
      </c>
      <c r="BG38" s="54">
        <v>62299</v>
      </c>
      <c r="BH38" s="54">
        <v>62511</v>
      </c>
      <c r="BI38" s="54">
        <v>64220</v>
      </c>
      <c r="BJ38" s="54">
        <v>64245</v>
      </c>
      <c r="BK38" s="54">
        <v>64680</v>
      </c>
      <c r="BL38" s="54">
        <v>61443</v>
      </c>
      <c r="BM38" s="54">
        <v>63106</v>
      </c>
      <c r="BN38" s="227">
        <v>65858</v>
      </c>
      <c r="BO38" s="346">
        <v>66873</v>
      </c>
      <c r="BP38" s="54">
        <v>99.3</v>
      </c>
      <c r="BQ38" s="54">
        <v>100.22500000000001</v>
      </c>
      <c r="BR38" s="54">
        <v>99.9</v>
      </c>
      <c r="BS38" s="54">
        <v>98.600000000000009</v>
      </c>
      <c r="BT38" s="54">
        <v>102.07499999999999</v>
      </c>
      <c r="BU38" s="54">
        <v>106.6</v>
      </c>
      <c r="BV38" s="54">
        <v>109.85000000000001</v>
      </c>
      <c r="BW38" s="54">
        <v>112.64999999999999</v>
      </c>
      <c r="BX38" s="54">
        <v>113.95</v>
      </c>
      <c r="BY38" s="54">
        <v>118.10000000000001</v>
      </c>
      <c r="BZ38" s="54">
        <v>119.2</v>
      </c>
      <c r="CA38" s="54">
        <v>120.15</v>
      </c>
      <c r="CB38" s="54">
        <v>118.02500000000001</v>
      </c>
      <c r="CC38" s="54">
        <v>117.25000000000001</v>
      </c>
      <c r="CD38" s="54">
        <v>121.32499999999999</v>
      </c>
      <c r="CE38" s="157">
        <v>121.375</v>
      </c>
      <c r="CF38" s="219"/>
      <c r="CG38" s="219"/>
      <c r="CH38" s="219"/>
      <c r="CI38" s="219"/>
      <c r="CK38" s="248"/>
      <c r="CL38" s="248"/>
      <c r="CM38" s="248"/>
      <c r="CN38" s="248"/>
    </row>
    <row r="39" spans="1:92" s="73" customFormat="1" x14ac:dyDescent="0.3">
      <c r="A39" s="73">
        <v>34</v>
      </c>
      <c r="B39" s="55" t="s">
        <v>167</v>
      </c>
      <c r="C39" s="73" t="s">
        <v>47</v>
      </c>
      <c r="D39" s="160">
        <v>137.6339944332608</v>
      </c>
      <c r="E39" s="85">
        <v>114.3360470351498</v>
      </c>
      <c r="F39" s="85">
        <v>112.6313525915912</v>
      </c>
      <c r="G39" s="85">
        <v>104.5599411562234</v>
      </c>
      <c r="H39" s="85">
        <v>97.003949693463596</v>
      </c>
      <c r="I39" s="85">
        <v>88.256353810792902</v>
      </c>
      <c r="J39" s="85">
        <v>83.197253352277002</v>
      </c>
      <c r="K39" s="85">
        <v>83.012191240458804</v>
      </c>
      <c r="L39" s="85">
        <v>81.460059855744205</v>
      </c>
      <c r="M39" s="85">
        <v>80.366581529858195</v>
      </c>
      <c r="N39" s="85">
        <v>78.955379884590997</v>
      </c>
      <c r="O39" s="85">
        <v>81.740523961718495</v>
      </c>
      <c r="P39" s="85">
        <v>80.890049376107896</v>
      </c>
      <c r="Q39" s="85">
        <v>83.026178300076197</v>
      </c>
      <c r="R39" s="85">
        <v>76.841754595412098</v>
      </c>
      <c r="S39" s="161">
        <v>75.971200586505404</v>
      </c>
      <c r="T39" s="96">
        <f t="shared" si="0"/>
        <v>0.5263511931119359</v>
      </c>
      <c r="U39" s="96">
        <f t="shared" si="1"/>
        <v>0.42826018261860455</v>
      </c>
      <c r="V39" s="96">
        <f t="shared" si="2"/>
        <v>0.4063282716071156</v>
      </c>
      <c r="W39" s="96">
        <f t="shared" si="3"/>
        <v>0.37928974239850621</v>
      </c>
      <c r="X39" s="96">
        <f t="shared" si="4"/>
        <v>0.34280526871468664</v>
      </c>
      <c r="Y39" s="96">
        <f t="shared" si="5"/>
        <v>0.30602382760844565</v>
      </c>
      <c r="Z39" s="96">
        <f t="shared" si="6"/>
        <v>0.28666664376109746</v>
      </c>
      <c r="AA39" s="96">
        <f t="shared" si="7"/>
        <v>0.28247160808382665</v>
      </c>
      <c r="AB39" s="96">
        <f t="shared" si="8"/>
        <v>0.2718470631319595</v>
      </c>
      <c r="AC39" s="96">
        <f t="shared" si="9"/>
        <v>0.26534483263731101</v>
      </c>
      <c r="AD39" s="96">
        <f t="shared" si="10"/>
        <v>0.25738569979883552</v>
      </c>
      <c r="AE39" s="96">
        <f t="shared" si="11"/>
        <v>0.26665271743839691</v>
      </c>
      <c r="AF39" s="96">
        <f t="shared" si="12"/>
        <v>0.25863876406016217</v>
      </c>
      <c r="AG39" s="96">
        <f t="shared" si="13"/>
        <v>0.25581543436421006</v>
      </c>
      <c r="AH39" s="96">
        <f t="shared" si="14"/>
        <v>0.22849168776512668</v>
      </c>
      <c r="AI39" s="96">
        <f t="shared" si="15"/>
        <v>0.22112935320324079</v>
      </c>
      <c r="AJ39" s="179">
        <f t="shared" si="16"/>
        <v>0.57665861289729037</v>
      </c>
      <c r="AK39" s="180">
        <f t="shared" si="17"/>
        <v>0.48182067861420069</v>
      </c>
      <c r="AL39" s="180">
        <f t="shared" si="18"/>
        <v>0.46484256125295581</v>
      </c>
      <c r="AM39" s="180">
        <f t="shared" si="19"/>
        <v>0.4302435599474268</v>
      </c>
      <c r="AN39" s="180">
        <f t="shared" si="20"/>
        <v>0.39193515027662057</v>
      </c>
      <c r="AO39" s="180">
        <f t="shared" si="21"/>
        <v>0.34856379862082504</v>
      </c>
      <c r="AP39" s="180">
        <f t="shared" si="22"/>
        <v>0.32460886988793219</v>
      </c>
      <c r="AQ39" s="180">
        <f t="shared" si="23"/>
        <v>0.32237744171051963</v>
      </c>
      <c r="AR39" s="180">
        <f t="shared" si="24"/>
        <v>0.31234685527509276</v>
      </c>
      <c r="AS39" s="180">
        <f t="shared" si="25"/>
        <v>0.30441886943128105</v>
      </c>
      <c r="AT39" s="180">
        <f t="shared" si="26"/>
        <v>0.29469209623809273</v>
      </c>
      <c r="AU39" s="180">
        <f t="shared" si="27"/>
        <v>0.30143089872487699</v>
      </c>
      <c r="AV39" s="180">
        <f t="shared" si="28"/>
        <v>0.29350525898442631</v>
      </c>
      <c r="AW39" s="180">
        <f t="shared" si="29"/>
        <v>0.29348242594583313</v>
      </c>
      <c r="AX39" s="180">
        <f t="shared" si="30"/>
        <v>0.26306660251767239</v>
      </c>
      <c r="AY39" s="180">
        <f t="shared" si="31"/>
        <v>0.25346968249730722</v>
      </c>
      <c r="AZ39" s="156">
        <v>261487</v>
      </c>
      <c r="BA39" s="54">
        <v>266978</v>
      </c>
      <c r="BB39" s="54">
        <v>277193</v>
      </c>
      <c r="BC39" s="54">
        <v>275673</v>
      </c>
      <c r="BD39" s="54">
        <v>282971</v>
      </c>
      <c r="BE39" s="54">
        <v>288397</v>
      </c>
      <c r="BF39" s="54">
        <v>290223</v>
      </c>
      <c r="BG39" s="54">
        <v>293878</v>
      </c>
      <c r="BH39" s="54">
        <v>299654</v>
      </c>
      <c r="BI39" s="54">
        <v>302876</v>
      </c>
      <c r="BJ39" s="54">
        <v>306759</v>
      </c>
      <c r="BK39" s="54">
        <v>306543</v>
      </c>
      <c r="BL39" s="54">
        <v>312753</v>
      </c>
      <c r="BM39" s="54">
        <v>324555</v>
      </c>
      <c r="BN39" s="227">
        <v>336300</v>
      </c>
      <c r="BO39" s="346">
        <v>343560</v>
      </c>
      <c r="BP39" s="54">
        <v>238.67500000000001</v>
      </c>
      <c r="BQ39" s="54">
        <v>237.29999999999998</v>
      </c>
      <c r="BR39" s="54">
        <v>242.3</v>
      </c>
      <c r="BS39" s="54">
        <v>243.02500000000001</v>
      </c>
      <c r="BT39" s="54">
        <v>247.5</v>
      </c>
      <c r="BU39" s="54">
        <v>253.2</v>
      </c>
      <c r="BV39" s="54">
        <v>256.29999999999995</v>
      </c>
      <c r="BW39" s="54">
        <v>257.5</v>
      </c>
      <c r="BX39" s="54">
        <v>260.8</v>
      </c>
      <c r="BY39" s="54">
        <v>264</v>
      </c>
      <c r="BZ39" s="54">
        <v>267.92500000000001</v>
      </c>
      <c r="CA39" s="54">
        <v>271.17499999999995</v>
      </c>
      <c r="CB39" s="54">
        <v>275.60000000000002</v>
      </c>
      <c r="CC39" s="54">
        <v>282.89999999999998</v>
      </c>
      <c r="CD39" s="54">
        <v>292.10000000000002</v>
      </c>
      <c r="CE39" s="157">
        <v>299.72500000000002</v>
      </c>
      <c r="CF39" s="219"/>
      <c r="CG39" s="219"/>
      <c r="CH39" s="219"/>
      <c r="CI39" s="219"/>
      <c r="CK39" s="248"/>
      <c r="CL39" s="248"/>
      <c r="CM39" s="248"/>
      <c r="CN39" s="248"/>
    </row>
    <row r="40" spans="1:92" s="73" customFormat="1" x14ac:dyDescent="0.3">
      <c r="A40" s="73">
        <v>35</v>
      </c>
      <c r="B40" s="55" t="s">
        <v>168</v>
      </c>
      <c r="C40" s="73" t="s">
        <v>48</v>
      </c>
      <c r="D40" s="160">
        <v>360.21450187432947</v>
      </c>
      <c r="E40" s="85">
        <v>354.3439372881528</v>
      </c>
      <c r="F40" s="85">
        <v>373.86378255142142</v>
      </c>
      <c r="G40" s="85">
        <v>325.97920934356989</v>
      </c>
      <c r="H40" s="85">
        <v>340.89611144622307</v>
      </c>
      <c r="I40" s="85">
        <v>289.9874148645531</v>
      </c>
      <c r="J40" s="85">
        <v>270.66468109784819</v>
      </c>
      <c r="K40" s="85">
        <v>264.81738487688455</v>
      </c>
      <c r="L40" s="85">
        <v>258.47508576966936</v>
      </c>
      <c r="M40" s="85">
        <v>244.70101749902619</v>
      </c>
      <c r="N40" s="85">
        <v>235.98122024217511</v>
      </c>
      <c r="O40" s="85">
        <v>257.9849248592061</v>
      </c>
      <c r="P40" s="85">
        <v>246.60229132427099</v>
      </c>
      <c r="Q40" s="85">
        <v>238.78099790537698</v>
      </c>
      <c r="R40" s="85">
        <v>223.58180370504371</v>
      </c>
      <c r="S40" s="161">
        <v>221.58121299679709</v>
      </c>
      <c r="T40" s="96">
        <f t="shared" si="0"/>
        <v>0.71974524576518195</v>
      </c>
      <c r="U40" s="96">
        <f t="shared" si="1"/>
        <v>0.70334805613413531</v>
      </c>
      <c r="V40" s="96">
        <f t="shared" si="2"/>
        <v>0.75316390214855111</v>
      </c>
      <c r="W40" s="96">
        <f t="shared" si="3"/>
        <v>0.66027390828812038</v>
      </c>
      <c r="X40" s="96">
        <f t="shared" si="4"/>
        <v>0.69383017645392164</v>
      </c>
      <c r="Y40" s="96">
        <f t="shared" si="5"/>
        <v>0.59573561105518202</v>
      </c>
      <c r="Z40" s="96">
        <f t="shared" si="6"/>
        <v>0.54978840661995088</v>
      </c>
      <c r="AA40" s="96">
        <f t="shared" si="7"/>
        <v>0.52574426221338999</v>
      </c>
      <c r="AB40" s="96">
        <f t="shared" si="8"/>
        <v>0.49747980685851034</v>
      </c>
      <c r="AC40" s="96">
        <f t="shared" si="9"/>
        <v>0.462529094601694</v>
      </c>
      <c r="AD40" s="96">
        <f t="shared" si="10"/>
        <v>0.44275146953059935</v>
      </c>
      <c r="AE40" s="96">
        <f t="shared" si="11"/>
        <v>0.4843459349346585</v>
      </c>
      <c r="AF40" s="96">
        <f t="shared" si="12"/>
        <v>0.48007080555029696</v>
      </c>
      <c r="AG40" s="96">
        <f t="shared" si="13"/>
        <v>0.46542102300465454</v>
      </c>
      <c r="AH40" s="96">
        <f t="shared" si="14"/>
        <v>0.43216155131764666</v>
      </c>
      <c r="AI40" s="96">
        <f t="shared" si="15"/>
        <v>0.42106973893134436</v>
      </c>
      <c r="AJ40" s="179">
        <f t="shared" si="16"/>
        <v>0.42563452897829313</v>
      </c>
      <c r="AK40" s="180">
        <f t="shared" si="17"/>
        <v>0.42852090614119337</v>
      </c>
      <c r="AL40" s="180">
        <f t="shared" si="18"/>
        <v>0.45537610542195062</v>
      </c>
      <c r="AM40" s="180">
        <f t="shared" si="19"/>
        <v>0.39555783199074129</v>
      </c>
      <c r="AN40" s="180">
        <f t="shared" si="20"/>
        <v>0.4110153260745395</v>
      </c>
      <c r="AO40" s="180">
        <f t="shared" si="21"/>
        <v>0.34716558705202094</v>
      </c>
      <c r="AP40" s="180">
        <f t="shared" si="22"/>
        <v>0.32042699313110951</v>
      </c>
      <c r="AQ40" s="180">
        <f t="shared" si="23"/>
        <v>0.30491351166020092</v>
      </c>
      <c r="AR40" s="180">
        <f t="shared" si="24"/>
        <v>0.28678030153075484</v>
      </c>
      <c r="AS40" s="180">
        <f t="shared" si="25"/>
        <v>0.26702424432455935</v>
      </c>
      <c r="AT40" s="180">
        <f t="shared" si="26"/>
        <v>0.256564072998478</v>
      </c>
      <c r="AU40" s="180">
        <f t="shared" si="27"/>
        <v>0.27983287670819873</v>
      </c>
      <c r="AV40" s="180">
        <f t="shared" si="28"/>
        <v>0.27021947328979951</v>
      </c>
      <c r="AW40" s="180">
        <f t="shared" si="29"/>
        <v>0.26096283924084918</v>
      </c>
      <c r="AX40" s="180">
        <f t="shared" si="30"/>
        <v>0.24189311230665769</v>
      </c>
      <c r="AY40" s="180">
        <f t="shared" si="31"/>
        <v>0.23813134121095872</v>
      </c>
      <c r="AZ40" s="156">
        <v>500475</v>
      </c>
      <c r="BA40" s="54">
        <v>503796</v>
      </c>
      <c r="BB40" s="54">
        <v>496391</v>
      </c>
      <c r="BC40" s="54">
        <v>493703</v>
      </c>
      <c r="BD40" s="54">
        <v>491325</v>
      </c>
      <c r="BE40" s="54">
        <v>486772</v>
      </c>
      <c r="BF40" s="54">
        <v>492307</v>
      </c>
      <c r="BG40" s="54">
        <v>503700</v>
      </c>
      <c r="BH40" s="54">
        <v>519569</v>
      </c>
      <c r="BI40" s="54">
        <v>529050</v>
      </c>
      <c r="BJ40" s="54">
        <v>532988</v>
      </c>
      <c r="BK40" s="54">
        <v>532646</v>
      </c>
      <c r="BL40" s="54">
        <v>513679</v>
      </c>
      <c r="BM40" s="54">
        <v>513043</v>
      </c>
      <c r="BN40" s="227">
        <v>517357</v>
      </c>
      <c r="BO40" s="346">
        <v>526234</v>
      </c>
      <c r="BP40" s="54">
        <v>846.3</v>
      </c>
      <c r="BQ40" s="54">
        <v>826.9</v>
      </c>
      <c r="BR40" s="54">
        <v>821</v>
      </c>
      <c r="BS40" s="54">
        <v>824.1</v>
      </c>
      <c r="BT40" s="54">
        <v>829.4</v>
      </c>
      <c r="BU40" s="54">
        <v>835.3</v>
      </c>
      <c r="BV40" s="54">
        <v>844.69999999999993</v>
      </c>
      <c r="BW40" s="54">
        <v>868.5</v>
      </c>
      <c r="BX40" s="54">
        <v>901.3</v>
      </c>
      <c r="BY40" s="54">
        <v>916.40000000000009</v>
      </c>
      <c r="BZ40" s="54">
        <v>919.77499999999998</v>
      </c>
      <c r="CA40" s="54">
        <v>921.92499999999995</v>
      </c>
      <c r="CB40" s="54">
        <v>912.6</v>
      </c>
      <c r="CC40" s="54">
        <v>915</v>
      </c>
      <c r="CD40" s="54">
        <v>924.3</v>
      </c>
      <c r="CE40" s="157">
        <v>930.5</v>
      </c>
      <c r="CF40" s="219"/>
      <c r="CG40" s="219"/>
      <c r="CH40" s="219"/>
      <c r="CI40" s="219"/>
      <c r="CK40" s="248"/>
      <c r="CL40" s="248"/>
      <c r="CM40" s="248"/>
      <c r="CN40" s="248"/>
    </row>
    <row r="41" spans="1:92" s="73" customFormat="1" x14ac:dyDescent="0.3">
      <c r="A41" s="73">
        <v>36</v>
      </c>
      <c r="B41" s="55" t="s">
        <v>169</v>
      </c>
      <c r="C41" s="73" t="s">
        <v>274</v>
      </c>
      <c r="D41" s="160">
        <v>89.404181941470412</v>
      </c>
      <c r="E41" s="85">
        <v>87.554475009222585</v>
      </c>
      <c r="F41" s="85">
        <v>87.754638010692105</v>
      </c>
      <c r="G41" s="85">
        <v>81.659789964661698</v>
      </c>
      <c r="H41" s="85">
        <v>83.877408787064297</v>
      </c>
      <c r="I41" s="85">
        <v>77.726213563190896</v>
      </c>
      <c r="J41" s="85">
        <v>73.249870809294194</v>
      </c>
      <c r="K41" s="85">
        <v>73.541523189413994</v>
      </c>
      <c r="L41" s="85">
        <v>72.391087285107503</v>
      </c>
      <c r="M41" s="85">
        <v>69.927651986253906</v>
      </c>
      <c r="N41" s="85">
        <v>70.146600584278303</v>
      </c>
      <c r="O41" s="85">
        <v>72.811787510921704</v>
      </c>
      <c r="P41" s="85">
        <v>70.649842715540501</v>
      </c>
      <c r="Q41" s="85">
        <v>71.478969657088697</v>
      </c>
      <c r="R41" s="85">
        <v>66.29749949326299</v>
      </c>
      <c r="S41" s="161">
        <v>65.621210937293299</v>
      </c>
      <c r="T41" s="96">
        <f t="shared" si="0"/>
        <v>0.31231810920656189</v>
      </c>
      <c r="U41" s="96">
        <f t="shared" si="1"/>
        <v>0.30535193022506157</v>
      </c>
      <c r="V41" s="96">
        <f t="shared" si="2"/>
        <v>0.303965853746262</v>
      </c>
      <c r="W41" s="96">
        <f t="shared" si="3"/>
        <v>0.2835320769998913</v>
      </c>
      <c r="X41" s="96">
        <f t="shared" si="4"/>
        <v>0.29157408562929282</v>
      </c>
      <c r="Y41" s="96">
        <f t="shared" si="5"/>
        <v>0.26966639106546791</v>
      </c>
      <c r="Z41" s="96">
        <f t="shared" si="6"/>
        <v>0.25935951650802047</v>
      </c>
      <c r="AA41" s="96">
        <f t="shared" si="7"/>
        <v>0.26112908539040364</v>
      </c>
      <c r="AB41" s="96">
        <f t="shared" si="8"/>
        <v>0.2603921012528686</v>
      </c>
      <c r="AC41" s="96">
        <f t="shared" si="9"/>
        <v>0.25326378994391247</v>
      </c>
      <c r="AD41" s="96">
        <f t="shared" si="10"/>
        <v>0.25498119112440087</v>
      </c>
      <c r="AE41" s="96">
        <f t="shared" si="11"/>
        <v>0.26251063576749106</v>
      </c>
      <c r="AF41" s="96">
        <f t="shared" si="12"/>
        <v>0.29192340439865505</v>
      </c>
      <c r="AG41" s="96">
        <f t="shared" si="13"/>
        <v>0.27389411800105262</v>
      </c>
      <c r="AH41" s="96">
        <f t="shared" si="14"/>
        <v>0.2602708783718245</v>
      </c>
      <c r="AI41" s="96">
        <f t="shared" si="15"/>
        <v>0.26250899457667426</v>
      </c>
      <c r="AJ41" s="179">
        <f t="shared" si="16"/>
        <v>0.33494120798527827</v>
      </c>
      <c r="AK41" s="180">
        <f t="shared" si="17"/>
        <v>0.33584378599625081</v>
      </c>
      <c r="AL41" s="180">
        <f t="shared" si="18"/>
        <v>0.34376510825851381</v>
      </c>
      <c r="AM41" s="180">
        <f t="shared" si="19"/>
        <v>0.31758790457816899</v>
      </c>
      <c r="AN41" s="180">
        <f t="shared" si="20"/>
        <v>0.32633949532949835</v>
      </c>
      <c r="AO41" s="180">
        <f t="shared" si="21"/>
        <v>0.29897572290870617</v>
      </c>
      <c r="AP41" s="180">
        <f t="shared" si="22"/>
        <v>0.27664949791065696</v>
      </c>
      <c r="AQ41" s="180">
        <f t="shared" si="23"/>
        <v>0.2717971844753358</v>
      </c>
      <c r="AR41" s="180">
        <f t="shared" si="24"/>
        <v>0.26371980796031874</v>
      </c>
      <c r="AS41" s="180">
        <f t="shared" si="25"/>
        <v>0.24821244826072908</v>
      </c>
      <c r="AT41" s="180">
        <f t="shared" si="26"/>
        <v>0.24333223687200869</v>
      </c>
      <c r="AU41" s="180">
        <f t="shared" si="27"/>
        <v>0.24844080017374973</v>
      </c>
      <c r="AV41" s="180">
        <f t="shared" si="28"/>
        <v>0.23971445488350329</v>
      </c>
      <c r="AW41" s="180">
        <f t="shared" si="29"/>
        <v>0.23637225415703936</v>
      </c>
      <c r="AX41" s="180">
        <f t="shared" si="30"/>
        <v>0.21779730451137647</v>
      </c>
      <c r="AY41" s="180">
        <f t="shared" si="31"/>
        <v>0.21347173369321179</v>
      </c>
      <c r="AZ41" s="156">
        <v>286260</v>
      </c>
      <c r="BA41" s="54">
        <v>286733</v>
      </c>
      <c r="BB41" s="54">
        <v>288699</v>
      </c>
      <c r="BC41" s="54">
        <v>288009</v>
      </c>
      <c r="BD41" s="54">
        <v>287671</v>
      </c>
      <c r="BE41" s="54">
        <v>288231</v>
      </c>
      <c r="BF41" s="54">
        <v>282426</v>
      </c>
      <c r="BG41" s="54">
        <v>281629</v>
      </c>
      <c r="BH41" s="54">
        <v>278008</v>
      </c>
      <c r="BI41" s="54">
        <v>276106</v>
      </c>
      <c r="BJ41" s="54">
        <v>275105</v>
      </c>
      <c r="BK41" s="54">
        <v>277367</v>
      </c>
      <c r="BL41" s="54">
        <v>242015</v>
      </c>
      <c r="BM41" s="54">
        <v>260973</v>
      </c>
      <c r="BN41" s="227">
        <v>254725</v>
      </c>
      <c r="BO41" s="346">
        <v>249977</v>
      </c>
      <c r="BP41" s="54">
        <v>266.92500000000001</v>
      </c>
      <c r="BQ41" s="54">
        <v>260.7</v>
      </c>
      <c r="BR41" s="54">
        <v>255.27499999999998</v>
      </c>
      <c r="BS41" s="54">
        <v>257.125</v>
      </c>
      <c r="BT41" s="54">
        <v>257.02499999999998</v>
      </c>
      <c r="BU41" s="54">
        <v>259.97500000000002</v>
      </c>
      <c r="BV41" s="54">
        <v>264.77499999999998</v>
      </c>
      <c r="BW41" s="54">
        <v>270.57499999999999</v>
      </c>
      <c r="BX41" s="54">
        <v>274.5</v>
      </c>
      <c r="BY41" s="54">
        <v>281.72500000000002</v>
      </c>
      <c r="BZ41" s="54">
        <v>288.27499999999998</v>
      </c>
      <c r="CA41" s="54">
        <v>293.07499999999999</v>
      </c>
      <c r="CB41" s="54">
        <v>294.72500000000002</v>
      </c>
      <c r="CC41" s="54">
        <v>302.39999999999998</v>
      </c>
      <c r="CD41" s="54">
        <v>304.39999999999998</v>
      </c>
      <c r="CE41" s="157">
        <v>307.39999999999998</v>
      </c>
      <c r="CF41" s="219"/>
      <c r="CG41" s="219"/>
      <c r="CH41" s="219"/>
      <c r="CI41" s="219"/>
      <c r="CK41" s="248"/>
      <c r="CL41" s="248"/>
      <c r="CM41" s="248"/>
      <c r="CN41" s="248"/>
    </row>
    <row r="42" spans="1:92" s="73" customFormat="1" x14ac:dyDescent="0.3">
      <c r="A42" s="73">
        <v>37</v>
      </c>
      <c r="B42" s="55" t="s">
        <v>170</v>
      </c>
      <c r="C42" s="73" t="s">
        <v>49</v>
      </c>
      <c r="D42" s="160">
        <v>11424.602028796831</v>
      </c>
      <c r="E42" s="85">
        <v>11381.091319213059</v>
      </c>
      <c r="F42" s="85">
        <v>11172.944114600141</v>
      </c>
      <c r="G42" s="85">
        <v>10432.40240157948</v>
      </c>
      <c r="H42" s="85">
        <v>10040.54984423619</v>
      </c>
      <c r="I42" s="85">
        <v>9947.8142374711606</v>
      </c>
      <c r="J42" s="85">
        <v>9850.0967993558115</v>
      </c>
      <c r="K42" s="85">
        <v>9998.1798295114004</v>
      </c>
      <c r="L42" s="85">
        <v>9737.7052053383086</v>
      </c>
      <c r="M42" s="85">
        <v>9583.2842709537708</v>
      </c>
      <c r="N42" s="85">
        <v>9212.1567782404691</v>
      </c>
      <c r="O42" s="85">
        <v>8921.8120978880197</v>
      </c>
      <c r="P42" s="85">
        <v>8328.7061248351511</v>
      </c>
      <c r="Q42" s="85">
        <v>8343.2587912668696</v>
      </c>
      <c r="R42" s="85">
        <v>7447.5809487267506</v>
      </c>
      <c r="S42" s="161">
        <v>7382.5396602330602</v>
      </c>
      <c r="T42" s="96" t="s">
        <v>242</v>
      </c>
      <c r="U42" s="96" t="s">
        <v>242</v>
      </c>
      <c r="V42" s="96" t="s">
        <v>242</v>
      </c>
      <c r="W42" s="96" t="s">
        <v>242</v>
      </c>
      <c r="X42" s="96" t="s">
        <v>242</v>
      </c>
      <c r="Y42" s="96" t="s">
        <v>242</v>
      </c>
      <c r="Z42" s="96" t="s">
        <v>242</v>
      </c>
      <c r="AA42" s="96" t="s">
        <v>242</v>
      </c>
      <c r="AB42" s="96" t="s">
        <v>242</v>
      </c>
      <c r="AC42" s="96" t="s">
        <v>242</v>
      </c>
      <c r="AD42" s="96" t="s">
        <v>242</v>
      </c>
      <c r="AE42" s="96" t="s">
        <v>242</v>
      </c>
      <c r="AF42" s="96" t="s">
        <v>242</v>
      </c>
      <c r="AG42" s="96" t="s">
        <v>242</v>
      </c>
      <c r="AH42" s="96" t="s">
        <v>242</v>
      </c>
      <c r="AI42" s="96" t="s">
        <v>242</v>
      </c>
      <c r="AJ42" s="179" t="s">
        <v>242</v>
      </c>
      <c r="AK42" s="180" t="s">
        <v>242</v>
      </c>
      <c r="AL42" s="180" t="s">
        <v>242</v>
      </c>
      <c r="AM42" s="180" t="s">
        <v>242</v>
      </c>
      <c r="AN42" s="180" t="s">
        <v>242</v>
      </c>
      <c r="AO42" s="180" t="s">
        <v>242</v>
      </c>
      <c r="AP42" s="180" t="s">
        <v>242</v>
      </c>
      <c r="AQ42" s="180" t="s">
        <v>242</v>
      </c>
      <c r="AR42" s="180" t="s">
        <v>242</v>
      </c>
      <c r="AS42" s="180" t="s">
        <v>242</v>
      </c>
      <c r="AT42" s="180" t="s">
        <v>242</v>
      </c>
      <c r="AU42" s="180" t="s">
        <v>242</v>
      </c>
      <c r="AV42" s="180" t="s">
        <v>242</v>
      </c>
      <c r="AW42" s="180" t="s">
        <v>242</v>
      </c>
      <c r="AX42" s="180" t="s">
        <v>242</v>
      </c>
      <c r="AY42" s="180" t="s">
        <v>242</v>
      </c>
      <c r="AZ42" s="347"/>
      <c r="BA42" s="65"/>
      <c r="BB42" s="65"/>
      <c r="BC42" s="65"/>
      <c r="BD42" s="65"/>
      <c r="BE42" s="65"/>
      <c r="BF42" s="65"/>
      <c r="BG42" s="65"/>
      <c r="BH42" s="65"/>
      <c r="BI42" s="65"/>
      <c r="BJ42" s="65"/>
      <c r="BK42" s="65"/>
      <c r="BL42" s="65"/>
      <c r="BM42" s="65"/>
      <c r="BN42" s="65"/>
      <c r="BO42" s="348"/>
      <c r="BP42" s="180" t="s">
        <v>242</v>
      </c>
      <c r="BQ42" s="180" t="s">
        <v>242</v>
      </c>
      <c r="BR42" s="180" t="s">
        <v>242</v>
      </c>
      <c r="BS42" s="180" t="s">
        <v>242</v>
      </c>
      <c r="BT42" s="180" t="s">
        <v>242</v>
      </c>
      <c r="BU42" s="180" t="s">
        <v>242</v>
      </c>
      <c r="BV42" s="180" t="s">
        <v>242</v>
      </c>
      <c r="BW42" s="180" t="s">
        <v>242</v>
      </c>
      <c r="BX42" s="180" t="s">
        <v>242</v>
      </c>
      <c r="BY42" s="180" t="s">
        <v>242</v>
      </c>
      <c r="BZ42" s="180" t="s">
        <v>242</v>
      </c>
      <c r="CA42" s="180" t="s">
        <v>242</v>
      </c>
      <c r="CB42" s="180" t="s">
        <v>242</v>
      </c>
      <c r="CC42" s="180" t="s">
        <v>242</v>
      </c>
      <c r="CD42" s="180" t="s">
        <v>242</v>
      </c>
      <c r="CE42" s="200"/>
    </row>
    <row r="43" spans="1:92" s="87" customFormat="1" x14ac:dyDescent="0.3">
      <c r="A43" s="92"/>
      <c r="B43" s="101" t="s">
        <v>241</v>
      </c>
      <c r="C43" s="92" t="s">
        <v>240</v>
      </c>
      <c r="D43" s="158">
        <v>67717.391272084671</v>
      </c>
      <c r="E43" s="158">
        <v>62277.440891930135</v>
      </c>
      <c r="F43" s="158">
        <v>68399.515908096349</v>
      </c>
      <c r="G43" s="158">
        <v>63038.315623160452</v>
      </c>
      <c r="H43" s="158">
        <v>59484.612598078231</v>
      </c>
      <c r="I43" s="158">
        <v>58076.111754123893</v>
      </c>
      <c r="J43" s="158">
        <v>56563.955117091711</v>
      </c>
      <c r="K43" s="158">
        <v>57086.716271539786</v>
      </c>
      <c r="L43" s="158">
        <v>58024.947486807599</v>
      </c>
      <c r="M43" s="158">
        <v>56508.015557691855</v>
      </c>
      <c r="N43" s="158">
        <v>55635.150551618011</v>
      </c>
      <c r="O43" s="158">
        <v>54183.58919557753</v>
      </c>
      <c r="P43" s="158">
        <v>48613.090333459768</v>
      </c>
      <c r="Q43" s="158">
        <v>50778.337580412925</v>
      </c>
      <c r="R43" s="158">
        <v>49090.024485188631</v>
      </c>
      <c r="S43" s="159">
        <v>47600.628573262635</v>
      </c>
      <c r="T43" s="158">
        <f>(D43*1000)/AZ43</f>
        <v>14.040844272928007</v>
      </c>
      <c r="U43" s="158">
        <f t="shared" ref="U43:AI43" si="32">(E43*1000)/BA43</f>
        <v>13.486840346525151</v>
      </c>
      <c r="V43" s="158">
        <f t="shared" si="32"/>
        <v>14.007129332814891</v>
      </c>
      <c r="W43" s="158">
        <f t="shared" si="32"/>
        <v>12.51333013408329</v>
      </c>
      <c r="X43" s="158">
        <f t="shared" si="32"/>
        <v>11.857049633109426</v>
      </c>
      <c r="Y43" s="158">
        <f t="shared" si="32"/>
        <v>11.446070038580627</v>
      </c>
      <c r="Z43" s="158">
        <f t="shared" si="32"/>
        <v>10.897853087539652</v>
      </c>
      <c r="AA43" s="158">
        <f t="shared" si="32"/>
        <v>10.534005773007772</v>
      </c>
      <c r="AB43" s="158">
        <f t="shared" si="32"/>
        <v>10.461320301273243</v>
      </c>
      <c r="AC43" s="158">
        <f t="shared" si="32"/>
        <v>10.00522066663064</v>
      </c>
      <c r="AD43" s="158">
        <f t="shared" si="32"/>
        <v>9.6667177297597195</v>
      </c>
      <c r="AE43" s="158">
        <f t="shared" si="32"/>
        <v>9.1804366968099043</v>
      </c>
      <c r="AF43" s="158">
        <f t="shared" si="32"/>
        <v>8.4051684321630979</v>
      </c>
      <c r="AG43" s="158">
        <f t="shared" si="32"/>
        <v>8.2874696440535907</v>
      </c>
      <c r="AH43" s="158">
        <f t="shared" si="32"/>
        <v>7.8966872030601989</v>
      </c>
      <c r="AI43" s="158">
        <f t="shared" si="32"/>
        <v>7.6700560411468306</v>
      </c>
      <c r="AJ43" s="158">
        <f t="shared" ref="AJ43:AY43" si="33">(D43*1000)/(BP43*1000)</f>
        <v>14.685495838280838</v>
      </c>
      <c r="AK43" s="158">
        <f t="shared" si="33"/>
        <v>13.785438342476441</v>
      </c>
      <c r="AL43" s="158">
        <f t="shared" si="33"/>
        <v>15.039967436941927</v>
      </c>
      <c r="AM43" s="158">
        <f t="shared" si="33"/>
        <v>13.550361794688571</v>
      </c>
      <c r="AN43" s="158">
        <f t="shared" si="33"/>
        <v>12.688358906402504</v>
      </c>
      <c r="AO43" s="158">
        <f t="shared" si="33"/>
        <v>12.262498324904884</v>
      </c>
      <c r="AP43" s="158">
        <f t="shared" si="33"/>
        <v>11.770915036644547</v>
      </c>
      <c r="AQ43" s="158">
        <f t="shared" si="33"/>
        <v>11.703793602734894</v>
      </c>
      <c r="AR43" s="158">
        <f t="shared" si="33"/>
        <v>11.663774922973305</v>
      </c>
      <c r="AS43" s="158">
        <f t="shared" si="33"/>
        <v>11.079351323979347</v>
      </c>
      <c r="AT43" s="158">
        <f t="shared" si="33"/>
        <v>10.727433222775227</v>
      </c>
      <c r="AU43" s="158">
        <f t="shared" si="33"/>
        <v>10.380793393282538</v>
      </c>
      <c r="AV43" s="158">
        <f t="shared" si="33"/>
        <v>9.4341225976556427</v>
      </c>
      <c r="AW43" s="158">
        <f t="shared" si="33"/>
        <v>9.7315192495892404</v>
      </c>
      <c r="AX43" s="158">
        <f t="shared" si="33"/>
        <v>9.090240261687061</v>
      </c>
      <c r="AY43" s="158">
        <f t="shared" si="33"/>
        <v>8.7153502706598012</v>
      </c>
      <c r="AZ43" s="349">
        <v>4822886</v>
      </c>
      <c r="BA43" s="158">
        <v>4617645</v>
      </c>
      <c r="BB43" s="158">
        <v>4883193</v>
      </c>
      <c r="BC43" s="158">
        <v>5037693</v>
      </c>
      <c r="BD43" s="158">
        <v>5016814</v>
      </c>
      <c r="BE43" s="158">
        <v>5073891</v>
      </c>
      <c r="BF43" s="158">
        <v>5190376</v>
      </c>
      <c r="BG43" s="158">
        <v>5419279</v>
      </c>
      <c r="BH43" s="158">
        <v>5546618</v>
      </c>
      <c r="BI43" s="158">
        <v>5647853</v>
      </c>
      <c r="BJ43" s="158">
        <v>5755330</v>
      </c>
      <c r="BK43" s="158">
        <v>5902071</v>
      </c>
      <c r="BL43" s="158">
        <v>5783714</v>
      </c>
      <c r="BM43" s="158">
        <v>6127122</v>
      </c>
      <c r="BN43" s="158">
        <v>6216534</v>
      </c>
      <c r="BO43" s="159">
        <v>6206034</v>
      </c>
      <c r="BP43" s="158">
        <v>4611.175000000002</v>
      </c>
      <c r="BQ43" s="158">
        <v>4517.625</v>
      </c>
      <c r="BR43" s="158">
        <v>4547.8500000000004</v>
      </c>
      <c r="BS43" s="158">
        <v>4652.1500000000005</v>
      </c>
      <c r="BT43" s="158">
        <v>4688.1249999999991</v>
      </c>
      <c r="BU43" s="158">
        <v>4736.0749999999998</v>
      </c>
      <c r="BV43" s="158">
        <v>4805.3999999999996</v>
      </c>
      <c r="BW43" s="158">
        <v>4877.625</v>
      </c>
      <c r="BX43" s="158">
        <v>4974.8</v>
      </c>
      <c r="BY43" s="158">
        <v>5100.2999999999993</v>
      </c>
      <c r="BZ43" s="158">
        <v>5186.2499999999991</v>
      </c>
      <c r="CA43" s="158">
        <v>5219.6000000000004</v>
      </c>
      <c r="CB43" s="158">
        <v>5152.8999999999996</v>
      </c>
      <c r="CC43" s="158">
        <v>5217.9249999999993</v>
      </c>
      <c r="CD43" s="158">
        <v>5400.3</v>
      </c>
      <c r="CE43" s="159">
        <v>5461.7</v>
      </c>
    </row>
    <row r="44" spans="1:92" s="87" customFormat="1" x14ac:dyDescent="0.3">
      <c r="A44" s="93"/>
      <c r="B44" s="93"/>
      <c r="C44" s="93"/>
      <c r="D44" s="94"/>
      <c r="E44" s="94"/>
      <c r="F44" s="94"/>
      <c r="G44" s="94"/>
      <c r="H44" s="94"/>
      <c r="I44" s="94"/>
      <c r="J44" s="94"/>
      <c r="K44" s="94"/>
      <c r="L44" s="94"/>
      <c r="M44" s="94"/>
      <c r="N44" s="94"/>
      <c r="O44" s="94"/>
      <c r="P44" s="94"/>
      <c r="Q44" s="94"/>
      <c r="AZ44" s="94"/>
      <c r="BA44" s="94"/>
      <c r="BB44" s="94"/>
      <c r="BC44" s="94"/>
      <c r="BD44" s="94"/>
      <c r="BE44" s="94"/>
      <c r="BF44" s="94"/>
      <c r="BG44" s="94"/>
      <c r="BH44" s="94"/>
      <c r="BI44" s="94"/>
      <c r="BJ44" s="94"/>
      <c r="BK44" s="94"/>
      <c r="BL44" s="94"/>
      <c r="BM44" s="94"/>
      <c r="BN44" s="94"/>
      <c r="BO44" s="94"/>
      <c r="BP44" s="94"/>
      <c r="BQ44" s="94"/>
      <c r="BR44" s="94"/>
      <c r="BS44" s="94"/>
      <c r="BT44" s="94"/>
      <c r="BU44" s="94"/>
      <c r="BV44" s="94"/>
      <c r="BW44" s="94"/>
      <c r="BX44" s="94"/>
      <c r="BY44" s="94"/>
      <c r="BZ44" s="94"/>
      <c r="CA44" s="94"/>
      <c r="CB44" s="94"/>
      <c r="CC44" s="94"/>
      <c r="CD44" s="94"/>
    </row>
    <row r="45" spans="1:92" x14ac:dyDescent="0.3">
      <c r="B45" s="87"/>
      <c r="C45" s="87"/>
      <c r="D45" s="73"/>
      <c r="E45" s="73"/>
      <c r="F45" s="73"/>
      <c r="G45" s="73"/>
      <c r="H45" s="73"/>
      <c r="I45" s="73"/>
      <c r="J45" s="73"/>
      <c r="K45" s="73"/>
      <c r="L45" s="73"/>
      <c r="M45" s="73"/>
      <c r="N45" s="73"/>
      <c r="O45" s="73"/>
      <c r="P45" s="73"/>
      <c r="Q45" s="73"/>
      <c r="R45" s="73"/>
      <c r="S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c r="BZ45" s="73"/>
      <c r="CA45" s="73"/>
      <c r="CB45" s="73"/>
      <c r="CC45" s="73"/>
      <c r="CD45" s="73"/>
    </row>
    <row r="46" spans="1:92" ht="26.25" customHeight="1" x14ac:dyDescent="0.3">
      <c r="B46" s="165" t="s">
        <v>272</v>
      </c>
      <c r="C46" s="314" t="s">
        <v>206</v>
      </c>
      <c r="D46" s="367" t="s">
        <v>226</v>
      </c>
      <c r="E46" s="368"/>
      <c r="F46" s="368"/>
      <c r="G46" s="368"/>
      <c r="H46" s="368"/>
      <c r="I46" s="368"/>
      <c r="J46" s="368"/>
      <c r="K46" s="368"/>
      <c r="L46" s="368"/>
      <c r="M46" s="368"/>
      <c r="N46" s="368"/>
      <c r="O46" s="368"/>
      <c r="P46" s="368"/>
      <c r="Q46" s="368"/>
      <c r="R46" s="368"/>
      <c r="S46" s="369"/>
      <c r="T46" s="364" t="s">
        <v>395</v>
      </c>
      <c r="U46" s="365"/>
      <c r="V46" s="365"/>
      <c r="W46" s="365"/>
      <c r="X46" s="365"/>
      <c r="Y46" s="365"/>
      <c r="Z46" s="365"/>
      <c r="AA46" s="365"/>
      <c r="AB46" s="365"/>
      <c r="AC46" s="365"/>
      <c r="AD46" s="365"/>
      <c r="AE46" s="365"/>
      <c r="AF46" s="365"/>
      <c r="AG46" s="365"/>
      <c r="AH46" s="365"/>
      <c r="AI46" s="366"/>
      <c r="AJ46" s="364" t="s">
        <v>271</v>
      </c>
      <c r="AK46" s="365"/>
      <c r="AL46" s="365"/>
      <c r="AM46" s="365"/>
      <c r="AN46" s="365"/>
      <c r="AO46" s="365"/>
      <c r="AP46" s="365"/>
      <c r="AQ46" s="365"/>
      <c r="AR46" s="365"/>
      <c r="AS46" s="365"/>
      <c r="AT46" s="365"/>
      <c r="AU46" s="365"/>
      <c r="AV46" s="365"/>
      <c r="AW46" s="365"/>
      <c r="AX46" s="365"/>
      <c r="AY46" s="366"/>
      <c r="AZ46" s="364" t="s">
        <v>418</v>
      </c>
      <c r="BA46" s="365"/>
      <c r="BB46" s="365"/>
      <c r="BC46" s="365"/>
      <c r="BD46" s="365"/>
      <c r="BE46" s="365"/>
      <c r="BF46" s="365"/>
      <c r="BG46" s="365"/>
      <c r="BH46" s="365"/>
      <c r="BI46" s="365"/>
      <c r="BJ46" s="365"/>
      <c r="BK46" s="365"/>
      <c r="BL46" s="365"/>
      <c r="BM46" s="365"/>
      <c r="BN46" s="365"/>
      <c r="BO46" s="366"/>
      <c r="BP46" s="364" t="s">
        <v>235</v>
      </c>
      <c r="BQ46" s="365"/>
      <c r="BR46" s="365"/>
      <c r="BS46" s="365"/>
      <c r="BT46" s="365"/>
      <c r="BU46" s="365"/>
      <c r="BV46" s="365"/>
      <c r="BW46" s="365"/>
      <c r="BX46" s="365"/>
      <c r="BY46" s="365"/>
      <c r="BZ46" s="365"/>
      <c r="CA46" s="365"/>
      <c r="CB46" s="365"/>
      <c r="CC46" s="365"/>
      <c r="CD46" s="365"/>
      <c r="CE46" s="366"/>
    </row>
    <row r="47" spans="1:92" x14ac:dyDescent="0.3">
      <c r="B47" s="168"/>
      <c r="C47" s="351"/>
      <c r="D47" s="315">
        <v>2008</v>
      </c>
      <c r="E47" s="316">
        <v>2009</v>
      </c>
      <c r="F47" s="316">
        <v>2010</v>
      </c>
      <c r="G47" s="316">
        <v>2011</v>
      </c>
      <c r="H47" s="316">
        <v>2012</v>
      </c>
      <c r="I47" s="316">
        <v>2013</v>
      </c>
      <c r="J47" s="316">
        <v>2014</v>
      </c>
      <c r="K47" s="316">
        <v>2015</v>
      </c>
      <c r="L47" s="316">
        <v>2016</v>
      </c>
      <c r="M47" s="316">
        <v>2017</v>
      </c>
      <c r="N47" s="316">
        <v>2018</v>
      </c>
      <c r="O47" s="316">
        <v>2019</v>
      </c>
      <c r="P47" s="316">
        <v>2020</v>
      </c>
      <c r="Q47" s="316">
        <v>2021</v>
      </c>
      <c r="R47" s="316">
        <v>2022</v>
      </c>
      <c r="S47" s="342" t="s">
        <v>417</v>
      </c>
      <c r="T47" s="316">
        <v>2008</v>
      </c>
      <c r="U47" s="316">
        <v>2009</v>
      </c>
      <c r="V47" s="316">
        <v>2010</v>
      </c>
      <c r="W47" s="316">
        <v>2011</v>
      </c>
      <c r="X47" s="316">
        <v>2012</v>
      </c>
      <c r="Y47" s="316">
        <v>2013</v>
      </c>
      <c r="Z47" s="316">
        <v>2014</v>
      </c>
      <c r="AA47" s="316">
        <v>2015</v>
      </c>
      <c r="AB47" s="316">
        <v>2016</v>
      </c>
      <c r="AC47" s="316">
        <v>2017</v>
      </c>
      <c r="AD47" s="316">
        <v>2018</v>
      </c>
      <c r="AE47" s="316">
        <v>2019</v>
      </c>
      <c r="AF47" s="316">
        <v>2020</v>
      </c>
      <c r="AG47" s="316">
        <v>2021</v>
      </c>
      <c r="AH47" s="316">
        <v>2022</v>
      </c>
      <c r="AI47" s="342" t="s">
        <v>417</v>
      </c>
      <c r="AJ47" s="315">
        <v>2008</v>
      </c>
      <c r="AK47" s="316">
        <v>2009</v>
      </c>
      <c r="AL47" s="316">
        <v>2010</v>
      </c>
      <c r="AM47" s="316">
        <v>2011</v>
      </c>
      <c r="AN47" s="316">
        <v>2012</v>
      </c>
      <c r="AO47" s="316">
        <v>2013</v>
      </c>
      <c r="AP47" s="316">
        <v>2014</v>
      </c>
      <c r="AQ47" s="316">
        <v>2015</v>
      </c>
      <c r="AR47" s="316">
        <v>2016</v>
      </c>
      <c r="AS47" s="316">
        <v>2017</v>
      </c>
      <c r="AT47" s="316">
        <v>2018</v>
      </c>
      <c r="AU47" s="316">
        <v>2019</v>
      </c>
      <c r="AV47" s="316">
        <v>2020</v>
      </c>
      <c r="AW47" s="316">
        <v>2021</v>
      </c>
      <c r="AX47" s="316">
        <v>2022</v>
      </c>
      <c r="AY47" s="342" t="s">
        <v>417</v>
      </c>
      <c r="AZ47" s="315">
        <v>2008</v>
      </c>
      <c r="BA47" s="316">
        <v>2009</v>
      </c>
      <c r="BB47" s="316">
        <v>2010</v>
      </c>
      <c r="BC47" s="316">
        <v>2011</v>
      </c>
      <c r="BD47" s="316">
        <v>2012</v>
      </c>
      <c r="BE47" s="316">
        <v>2013</v>
      </c>
      <c r="BF47" s="316">
        <v>2014</v>
      </c>
      <c r="BG47" s="316">
        <v>2015</v>
      </c>
      <c r="BH47" s="316">
        <v>2016</v>
      </c>
      <c r="BI47" s="316">
        <v>2017</v>
      </c>
      <c r="BJ47" s="316">
        <v>2018</v>
      </c>
      <c r="BK47" s="316">
        <v>2019</v>
      </c>
      <c r="BL47" s="316">
        <v>2020</v>
      </c>
      <c r="BM47" s="316">
        <v>2021</v>
      </c>
      <c r="BN47" s="316">
        <v>2022</v>
      </c>
      <c r="BO47" s="342" t="s">
        <v>417</v>
      </c>
      <c r="BP47" s="315">
        <v>2008</v>
      </c>
      <c r="BQ47" s="316">
        <v>2009</v>
      </c>
      <c r="BR47" s="316">
        <v>2010</v>
      </c>
      <c r="BS47" s="316">
        <v>2011</v>
      </c>
      <c r="BT47" s="316">
        <v>2012</v>
      </c>
      <c r="BU47" s="316">
        <v>2013</v>
      </c>
      <c r="BV47" s="316">
        <v>2014</v>
      </c>
      <c r="BW47" s="316">
        <v>2015</v>
      </c>
      <c r="BX47" s="316">
        <v>2016</v>
      </c>
      <c r="BY47" s="316">
        <v>2017</v>
      </c>
      <c r="BZ47" s="316">
        <v>2018</v>
      </c>
      <c r="CA47" s="316">
        <v>2019</v>
      </c>
      <c r="CB47" s="316">
        <v>2020</v>
      </c>
      <c r="CC47" s="316">
        <v>2021</v>
      </c>
      <c r="CD47" s="316">
        <v>2022</v>
      </c>
      <c r="CE47" s="342" t="s">
        <v>417</v>
      </c>
    </row>
    <row r="48" spans="1:92" x14ac:dyDescent="0.3">
      <c r="B48" s="169" t="s">
        <v>121</v>
      </c>
      <c r="C48" s="352" t="s">
        <v>22</v>
      </c>
      <c r="D48" s="162">
        <v>9124.0319633199706</v>
      </c>
      <c r="E48" s="68">
        <v>8801.6277087924209</v>
      </c>
      <c r="F48" s="68">
        <v>9030.6101440852908</v>
      </c>
      <c r="G48" s="68">
        <v>9017.8156599354297</v>
      </c>
      <c r="H48" s="68">
        <v>8849.9706851308183</v>
      </c>
      <c r="I48" s="68">
        <v>8814.47836053418</v>
      </c>
      <c r="J48" s="68">
        <v>8793.8819203929088</v>
      </c>
      <c r="K48" s="68">
        <v>8770.3054643190208</v>
      </c>
      <c r="L48" s="68">
        <v>8606.8262386695806</v>
      </c>
      <c r="M48" s="68">
        <v>8658.0381820532493</v>
      </c>
      <c r="N48" s="68">
        <v>8278.2241746054806</v>
      </c>
      <c r="O48" s="68">
        <v>8336.0665098744703</v>
      </c>
      <c r="P48" s="68">
        <v>8349.6691923058097</v>
      </c>
      <c r="Q48" s="68">
        <v>8224.4716665708402</v>
      </c>
      <c r="R48" s="68">
        <v>8062.47456986016</v>
      </c>
      <c r="S48" s="163">
        <v>7954.7242988533899</v>
      </c>
      <c r="T48" s="68">
        <f t="shared" ref="T48:AI55" si="34">(D48*1000)/AZ48</f>
        <v>163.04030278827156</v>
      </c>
      <c r="U48" s="68">
        <f t="shared" si="34"/>
        <v>150.55082474863522</v>
      </c>
      <c r="V48" s="68">
        <f t="shared" si="34"/>
        <v>153.83656460531122</v>
      </c>
      <c r="W48" s="68">
        <f t="shared" si="34"/>
        <v>146.62669626310756</v>
      </c>
      <c r="X48" s="68">
        <f t="shared" si="34"/>
        <v>142.36256130062071</v>
      </c>
      <c r="Y48" s="68">
        <f t="shared" si="34"/>
        <v>133.01461852444007</v>
      </c>
      <c r="Z48" s="68">
        <f t="shared" si="34"/>
        <v>120.54397592146148</v>
      </c>
      <c r="AA48" s="68">
        <f t="shared" si="34"/>
        <v>116.29221191506736</v>
      </c>
      <c r="AB48" s="68">
        <f t="shared" si="34"/>
        <v>114.83981385163862</v>
      </c>
      <c r="AC48" s="68">
        <f t="shared" si="34"/>
        <v>111.30636146297512</v>
      </c>
      <c r="AD48" s="68">
        <f t="shared" si="34"/>
        <v>117.1549583053866</v>
      </c>
      <c r="AE48" s="68">
        <f t="shared" si="34"/>
        <v>109.14727329027588</v>
      </c>
      <c r="AF48" s="68">
        <f t="shared" si="34"/>
        <v>115.02068212805239</v>
      </c>
      <c r="AG48" s="68">
        <f t="shared" si="34"/>
        <v>117.46787015106338</v>
      </c>
      <c r="AH48" s="68">
        <f t="shared" si="34"/>
        <v>117.19412821793946</v>
      </c>
      <c r="AI48" s="163">
        <f t="shared" si="34"/>
        <v>134.50894162656436</v>
      </c>
      <c r="AJ48" s="68">
        <f t="shared" ref="AJ48:AY55" si="35">(D48*1000)/(BP48*1000)</f>
        <v>81.246945354585662</v>
      </c>
      <c r="AK48" s="68">
        <f t="shared" si="35"/>
        <v>78.254080540497185</v>
      </c>
      <c r="AL48" s="68">
        <f t="shared" si="35"/>
        <v>77.366546533178749</v>
      </c>
      <c r="AM48" s="68">
        <f t="shared" si="35"/>
        <v>70.575743767837452</v>
      </c>
      <c r="AN48" s="68">
        <f t="shared" si="35"/>
        <v>67.197955088312966</v>
      </c>
      <c r="AO48" s="68">
        <f t="shared" si="35"/>
        <v>66.449139544170222</v>
      </c>
      <c r="AP48" s="68">
        <f t="shared" si="35"/>
        <v>65.921153826033802</v>
      </c>
      <c r="AQ48" s="68">
        <f t="shared" si="35"/>
        <v>66.25348792686701</v>
      </c>
      <c r="AR48" s="68">
        <f t="shared" si="35"/>
        <v>66.875106749569383</v>
      </c>
      <c r="AS48" s="68">
        <f t="shared" si="35"/>
        <v>65.878167639743197</v>
      </c>
      <c r="AT48" s="68">
        <f t="shared" si="35"/>
        <v>63.301274514283939</v>
      </c>
      <c r="AU48" s="68">
        <f t="shared" si="35"/>
        <v>62.058935491341678</v>
      </c>
      <c r="AV48" s="68">
        <f t="shared" si="35"/>
        <v>60.713827975319482</v>
      </c>
      <c r="AW48" s="68">
        <f t="shared" si="35"/>
        <v>59.554465362569445</v>
      </c>
      <c r="AX48" s="68">
        <f t="shared" si="35"/>
        <v>58.265398878844877</v>
      </c>
      <c r="AY48" s="68">
        <f t="shared" si="35"/>
        <v>57.125488681173358</v>
      </c>
      <c r="AZ48" s="162">
        <v>55961.819300401316</v>
      </c>
      <c r="BA48" s="68">
        <v>58462.832890407059</v>
      </c>
      <c r="BB48" s="68">
        <v>58702.624875006513</v>
      </c>
      <c r="BC48" s="68">
        <v>61501.867598202058</v>
      </c>
      <c r="BD48" s="68">
        <v>62165.014483286286</v>
      </c>
      <c r="BE48" s="68">
        <v>66266.989736279327</v>
      </c>
      <c r="BF48" s="68">
        <v>72951.649828792957</v>
      </c>
      <c r="BG48" s="68">
        <v>75416.10327890495</v>
      </c>
      <c r="BH48" s="68">
        <v>74946.361806095621</v>
      </c>
      <c r="BI48" s="68">
        <v>77785.654550690291</v>
      </c>
      <c r="BJ48" s="68">
        <v>70660.467933646651</v>
      </c>
      <c r="BK48" s="68">
        <v>76374.482463751527</v>
      </c>
      <c r="BL48" s="68">
        <v>72592.76364758586</v>
      </c>
      <c r="BM48" s="68">
        <v>70014.648737515978</v>
      </c>
      <c r="BN48" s="68">
        <v>68795.891845936349</v>
      </c>
      <c r="BO48" s="163">
        <v>59139</v>
      </c>
      <c r="BP48" s="68">
        <v>112.30000000000001</v>
      </c>
      <c r="BQ48" s="68">
        <v>112.47499999999999</v>
      </c>
      <c r="BR48" s="68">
        <v>116.72500000000001</v>
      </c>
      <c r="BS48" s="68">
        <v>127.77499999999999</v>
      </c>
      <c r="BT48" s="68">
        <v>131.69999999999999</v>
      </c>
      <c r="BU48" s="68">
        <v>132.65</v>
      </c>
      <c r="BV48" s="68">
        <v>133.39999999999998</v>
      </c>
      <c r="BW48" s="68">
        <v>132.375</v>
      </c>
      <c r="BX48" s="68">
        <v>128.70000000000002</v>
      </c>
      <c r="BY48" s="68">
        <v>131.42500000000001</v>
      </c>
      <c r="BZ48" s="68">
        <v>130.77499999999998</v>
      </c>
      <c r="CA48" s="68">
        <v>134.32499999999999</v>
      </c>
      <c r="CB48" s="68">
        <v>137.52499999999998</v>
      </c>
      <c r="CC48" s="68">
        <v>138.1</v>
      </c>
      <c r="CD48" s="68">
        <v>138.375</v>
      </c>
      <c r="CE48" s="163">
        <v>139.25</v>
      </c>
    </row>
    <row r="49" spans="2:83" x14ac:dyDescent="0.3">
      <c r="B49" s="169" t="s">
        <v>122</v>
      </c>
      <c r="C49" s="352" t="s">
        <v>23</v>
      </c>
      <c r="D49" s="162">
        <v>776.38816466701201</v>
      </c>
      <c r="E49" s="68">
        <v>640.978174308191</v>
      </c>
      <c r="F49" s="68">
        <v>877.13114096562003</v>
      </c>
      <c r="G49" s="68">
        <v>884.918729521606</v>
      </c>
      <c r="H49" s="68">
        <v>912.17100988095103</v>
      </c>
      <c r="I49" s="68">
        <v>897.12087233265697</v>
      </c>
      <c r="J49" s="68">
        <v>939.71420164620213</v>
      </c>
      <c r="K49" s="68">
        <v>918.412686715478</v>
      </c>
      <c r="L49" s="68">
        <v>915.66619318425603</v>
      </c>
      <c r="M49" s="68">
        <v>928.50495507995095</v>
      </c>
      <c r="N49" s="68">
        <v>881.72982938474399</v>
      </c>
      <c r="O49" s="68">
        <v>894.3457035061341</v>
      </c>
      <c r="P49" s="68">
        <v>904.66504623137098</v>
      </c>
      <c r="Q49" s="68">
        <v>882.00300353646094</v>
      </c>
      <c r="R49" s="68">
        <v>820.76937580408003</v>
      </c>
      <c r="S49" s="163">
        <v>822.57263657237104</v>
      </c>
      <c r="T49" s="68">
        <f t="shared" si="34"/>
        <v>17.037234762066312</v>
      </c>
      <c r="U49" s="68">
        <f t="shared" si="34"/>
        <v>16.080554911990031</v>
      </c>
      <c r="V49" s="68">
        <f t="shared" si="34"/>
        <v>18.452759733464436</v>
      </c>
      <c r="W49" s="68">
        <f t="shared" si="34"/>
        <v>19.359740379939588</v>
      </c>
      <c r="X49" s="68">
        <f t="shared" si="34"/>
        <v>20.973181845147334</v>
      </c>
      <c r="Y49" s="68">
        <f t="shared" si="34"/>
        <v>22.888946663397235</v>
      </c>
      <c r="Z49" s="68">
        <f t="shared" si="34"/>
        <v>25.959668495263987</v>
      </c>
      <c r="AA49" s="68">
        <f t="shared" si="34"/>
        <v>24.198378105675808</v>
      </c>
      <c r="AB49" s="68">
        <f t="shared" si="34"/>
        <v>23.220824906480512</v>
      </c>
      <c r="AC49" s="68">
        <f t="shared" si="34"/>
        <v>21.061346661204013</v>
      </c>
      <c r="AD49" s="68">
        <f t="shared" si="34"/>
        <v>19.532406499109218</v>
      </c>
      <c r="AE49" s="68">
        <f t="shared" si="34"/>
        <v>19.818998965505127</v>
      </c>
      <c r="AF49" s="68">
        <f t="shared" si="34"/>
        <v>19.900393170400104</v>
      </c>
      <c r="AG49" s="68">
        <f t="shared" si="34"/>
        <v>18.158692017904063</v>
      </c>
      <c r="AH49" s="68">
        <f t="shared" si="34"/>
        <v>20.442301386246221</v>
      </c>
      <c r="AI49" s="163">
        <f t="shared" si="34"/>
        <v>22.378057472451466</v>
      </c>
      <c r="AJ49" s="68">
        <f t="shared" si="35"/>
        <v>84.390017898588269</v>
      </c>
      <c r="AK49" s="68">
        <f t="shared" si="35"/>
        <v>76.306925512879886</v>
      </c>
      <c r="AL49" s="68">
        <f t="shared" si="35"/>
        <v>99.673993291547731</v>
      </c>
      <c r="AM49" s="68">
        <f t="shared" si="35"/>
        <v>94.89745088703549</v>
      </c>
      <c r="AN49" s="68">
        <f t="shared" si="35"/>
        <v>94.771014013605296</v>
      </c>
      <c r="AO49" s="68">
        <f t="shared" si="35"/>
        <v>90.847683274193116</v>
      </c>
      <c r="AP49" s="68">
        <f t="shared" si="35"/>
        <v>93.73707747094285</v>
      </c>
      <c r="AQ49" s="68">
        <f t="shared" si="35"/>
        <v>99.020235764472019</v>
      </c>
      <c r="AR49" s="68">
        <f t="shared" si="35"/>
        <v>99.528934041766959</v>
      </c>
      <c r="AS49" s="68">
        <f t="shared" si="35"/>
        <v>100.65094364010308</v>
      </c>
      <c r="AT49" s="68">
        <f t="shared" si="35"/>
        <v>91.608293962051334</v>
      </c>
      <c r="AU49" s="68">
        <f t="shared" si="35"/>
        <v>92.2005879903231</v>
      </c>
      <c r="AV49" s="68">
        <f t="shared" si="35"/>
        <v>90.693237717430677</v>
      </c>
      <c r="AW49" s="68">
        <f t="shared" si="35"/>
        <v>84.000286051091521</v>
      </c>
      <c r="AX49" s="68">
        <f t="shared" si="35"/>
        <v>76.707418299446729</v>
      </c>
      <c r="AY49" s="68">
        <f t="shared" si="35"/>
        <v>76.340847941751363</v>
      </c>
      <c r="AZ49" s="162">
        <v>45570.080797128729</v>
      </c>
      <c r="BA49" s="68">
        <v>39860.451198127681</v>
      </c>
      <c r="BB49" s="68">
        <v>47533.873178597009</v>
      </c>
      <c r="BC49" s="68">
        <v>45709.225028583125</v>
      </c>
      <c r="BD49" s="68">
        <v>43492.256759887125</v>
      </c>
      <c r="BE49" s="68">
        <v>39194.502286436982</v>
      </c>
      <c r="BF49" s="68">
        <v>36199.006232211366</v>
      </c>
      <c r="BG49" s="68">
        <v>37953.481126078499</v>
      </c>
      <c r="BH49" s="68">
        <v>39432.974361247187</v>
      </c>
      <c r="BI49" s="68">
        <v>44085.735352825308</v>
      </c>
      <c r="BJ49" s="68">
        <v>45141.894288599593</v>
      </c>
      <c r="BK49" s="68">
        <v>45125.674866966721</v>
      </c>
      <c r="BL49" s="68">
        <v>45459.656926626558</v>
      </c>
      <c r="BM49" s="68">
        <v>48571.945747349302</v>
      </c>
      <c r="BN49" s="68">
        <v>40150.536884085937</v>
      </c>
      <c r="BO49" s="163">
        <v>36758</v>
      </c>
      <c r="BP49" s="68">
        <v>9.1999999999999993</v>
      </c>
      <c r="BQ49" s="68">
        <v>8.4</v>
      </c>
      <c r="BR49" s="68">
        <v>8.8000000000000007</v>
      </c>
      <c r="BS49" s="68">
        <v>9.3249999999999993</v>
      </c>
      <c r="BT49" s="68">
        <v>9.625</v>
      </c>
      <c r="BU49" s="68">
        <v>9.875</v>
      </c>
      <c r="BV49" s="68">
        <v>10.025</v>
      </c>
      <c r="BW49" s="68">
        <v>9.2750000000000004</v>
      </c>
      <c r="BX49" s="68">
        <v>9.1999999999999993</v>
      </c>
      <c r="BY49" s="68">
        <v>9.2249999999999996</v>
      </c>
      <c r="BZ49" s="68">
        <v>9.625</v>
      </c>
      <c r="CA49" s="68">
        <v>9.6999999999999993</v>
      </c>
      <c r="CB49" s="68">
        <v>9.9749999999999996</v>
      </c>
      <c r="CC49" s="68">
        <v>10.5</v>
      </c>
      <c r="CD49" s="68">
        <v>10.7</v>
      </c>
      <c r="CE49" s="163">
        <v>10.775</v>
      </c>
    </row>
    <row r="50" spans="2:83" x14ac:dyDescent="0.3">
      <c r="B50" s="169" t="s">
        <v>123</v>
      </c>
      <c r="C50" s="352" t="s">
        <v>0</v>
      </c>
      <c r="D50" s="162">
        <v>18224.63215996313</v>
      </c>
      <c r="E50" s="68">
        <v>14516.183576402262</v>
      </c>
      <c r="F50" s="68">
        <v>17534.450215215249</v>
      </c>
      <c r="G50" s="68">
        <v>16537.29147619729</v>
      </c>
      <c r="H50" s="68">
        <v>15754.36901290797</v>
      </c>
      <c r="I50" s="68">
        <v>14784.015024168333</v>
      </c>
      <c r="J50" s="68">
        <v>14653.740394695325</v>
      </c>
      <c r="K50" s="68">
        <v>14937.160033824646</v>
      </c>
      <c r="L50" s="68">
        <v>15195.645483307741</v>
      </c>
      <c r="M50" s="68">
        <v>15009.684488107798</v>
      </c>
      <c r="N50" s="68">
        <v>15021.860102298155</v>
      </c>
      <c r="O50" s="68">
        <v>15039.4964084441</v>
      </c>
      <c r="P50" s="68">
        <v>13032.453522282369</v>
      </c>
      <c r="Q50" s="68">
        <v>14207.746996426506</v>
      </c>
      <c r="R50" s="68">
        <v>13827.275683075155</v>
      </c>
      <c r="S50" s="163">
        <v>13318.920840681134</v>
      </c>
      <c r="T50" s="68">
        <f t="shared" si="34"/>
        <v>22.993493985687092</v>
      </c>
      <c r="U50" s="68">
        <f t="shared" si="34"/>
        <v>23.436194273887939</v>
      </c>
      <c r="V50" s="68">
        <f t="shared" si="34"/>
        <v>23.071059599559266</v>
      </c>
      <c r="W50" s="68">
        <f t="shared" si="34"/>
        <v>20.595665883416814</v>
      </c>
      <c r="X50" s="68">
        <f t="shared" si="34"/>
        <v>21.11794575346412</v>
      </c>
      <c r="Y50" s="68">
        <f t="shared" si="34"/>
        <v>20.672753560061267</v>
      </c>
      <c r="Z50" s="68">
        <f t="shared" si="34"/>
        <v>20.909994749599836</v>
      </c>
      <c r="AA50" s="68">
        <f t="shared" si="34"/>
        <v>19.956147318743064</v>
      </c>
      <c r="AB50" s="68">
        <f t="shared" si="34"/>
        <v>19.937995068856473</v>
      </c>
      <c r="AC50" s="68">
        <f t="shared" si="34"/>
        <v>19.110943017105981</v>
      </c>
      <c r="AD50" s="68">
        <f t="shared" si="34"/>
        <v>18.572211258105519</v>
      </c>
      <c r="AE50" s="68">
        <f t="shared" si="34"/>
        <v>18.810280605492185</v>
      </c>
      <c r="AF50" s="68">
        <f t="shared" si="34"/>
        <v>17.382311004638897</v>
      </c>
      <c r="AG50" s="68">
        <f t="shared" si="34"/>
        <v>15.899561643790433</v>
      </c>
      <c r="AH50" s="68">
        <f t="shared" si="34"/>
        <v>14.761387755105632</v>
      </c>
      <c r="AI50" s="163">
        <f t="shared" si="34"/>
        <v>14.939548076468343</v>
      </c>
      <c r="AJ50" s="68">
        <f t="shared" si="35"/>
        <v>28.165724688916047</v>
      </c>
      <c r="AK50" s="68">
        <f t="shared" si="35"/>
        <v>24.785390492000271</v>
      </c>
      <c r="AL50" s="68">
        <f t="shared" si="35"/>
        <v>30.52787850309511</v>
      </c>
      <c r="AM50" s="68">
        <f t="shared" si="35"/>
        <v>28.390199959136972</v>
      </c>
      <c r="AN50" s="68">
        <f t="shared" si="35"/>
        <v>27.584800197693966</v>
      </c>
      <c r="AO50" s="68">
        <f t="shared" si="35"/>
        <v>26.461455207031207</v>
      </c>
      <c r="AP50" s="68">
        <f t="shared" si="35"/>
        <v>26.549035953791694</v>
      </c>
      <c r="AQ50" s="68">
        <f t="shared" si="35"/>
        <v>27.554252045424548</v>
      </c>
      <c r="AR50" s="68">
        <f t="shared" si="35"/>
        <v>28.512328517323834</v>
      </c>
      <c r="AS50" s="68">
        <f t="shared" si="35"/>
        <v>27.502857513711039</v>
      </c>
      <c r="AT50" s="68">
        <f t="shared" si="35"/>
        <v>26.881152601079339</v>
      </c>
      <c r="AU50" s="68">
        <f t="shared" si="35"/>
        <v>27.027579132795584</v>
      </c>
      <c r="AV50" s="68">
        <f t="shared" si="35"/>
        <v>23.853671679843274</v>
      </c>
      <c r="AW50" s="68">
        <f t="shared" si="35"/>
        <v>25.766679355144188</v>
      </c>
      <c r="AX50" s="68">
        <f t="shared" si="35"/>
        <v>24.347010050755213</v>
      </c>
      <c r="AY50" s="68">
        <f t="shared" si="35"/>
        <v>23.189554871909348</v>
      </c>
      <c r="AZ50" s="162">
        <v>792599.51407591789</v>
      </c>
      <c r="BA50" s="68">
        <v>619391.67284407839</v>
      </c>
      <c r="BB50" s="68">
        <v>760019.28474712174</v>
      </c>
      <c r="BC50" s="68">
        <v>802950.07550655399</v>
      </c>
      <c r="BD50" s="68">
        <v>746018.06429603475</v>
      </c>
      <c r="BE50" s="68">
        <v>715144.93612163572</v>
      </c>
      <c r="BF50" s="68">
        <v>700800.76873169758</v>
      </c>
      <c r="BG50" s="68">
        <v>748499.1865035732</v>
      </c>
      <c r="BH50" s="68">
        <v>762145.11192470032</v>
      </c>
      <c r="BI50" s="68">
        <v>785397.37545514142</v>
      </c>
      <c r="BJ50" s="68">
        <v>808835.30202910677</v>
      </c>
      <c r="BK50" s="68">
        <v>799535.99437814346</v>
      </c>
      <c r="BL50" s="68">
        <v>749753.78813578584</v>
      </c>
      <c r="BM50" s="68">
        <v>893593.62948068045</v>
      </c>
      <c r="BN50" s="68">
        <v>936719.22399657918</v>
      </c>
      <c r="BO50" s="163">
        <v>891521</v>
      </c>
      <c r="BP50" s="68">
        <v>647.05000000000007</v>
      </c>
      <c r="BQ50" s="68">
        <v>585.67500000000007</v>
      </c>
      <c r="BR50" s="68">
        <v>574.37499999999989</v>
      </c>
      <c r="BS50" s="68">
        <v>582.50000000000011</v>
      </c>
      <c r="BT50" s="68">
        <v>571.12500000000011</v>
      </c>
      <c r="BU50" s="68">
        <v>558.69999999999993</v>
      </c>
      <c r="BV50" s="68">
        <v>551.95000000000005</v>
      </c>
      <c r="BW50" s="68">
        <v>542.1</v>
      </c>
      <c r="BX50" s="68">
        <v>532.95000000000016</v>
      </c>
      <c r="BY50" s="68">
        <v>545.75</v>
      </c>
      <c r="BZ50" s="68">
        <v>558.82499999999982</v>
      </c>
      <c r="CA50" s="68">
        <v>556.44999999999993</v>
      </c>
      <c r="CB50" s="68">
        <v>546.34999999999991</v>
      </c>
      <c r="CC50" s="68">
        <v>551.4</v>
      </c>
      <c r="CD50" s="68">
        <v>567.92499999999995</v>
      </c>
      <c r="CE50" s="163">
        <v>574.35</v>
      </c>
    </row>
    <row r="51" spans="2:83" ht="14.25" customHeight="1" x14ac:dyDescent="0.3">
      <c r="B51" s="171" t="s">
        <v>228</v>
      </c>
      <c r="C51" s="352" t="s">
        <v>28</v>
      </c>
      <c r="D51" s="162">
        <v>10398.464292524099</v>
      </c>
      <c r="E51" s="68">
        <v>10633.28047881264</v>
      </c>
      <c r="F51" s="68">
        <v>13074.245441416209</v>
      </c>
      <c r="G51" s="68">
        <v>10737.94528070394</v>
      </c>
      <c r="H51" s="68">
        <v>10015.04089732134</v>
      </c>
      <c r="I51" s="68">
        <v>9666.9048117402508</v>
      </c>
      <c r="J51" s="68">
        <v>8616.1702619603893</v>
      </c>
      <c r="K51" s="68">
        <v>8184.5603994091098</v>
      </c>
      <c r="L51" s="68">
        <v>8656.9327938446404</v>
      </c>
      <c r="M51" s="68">
        <v>8178.5955132337003</v>
      </c>
      <c r="N51" s="68">
        <v>8289.5370617746485</v>
      </c>
      <c r="O51" s="68">
        <v>7061.0587283483001</v>
      </c>
      <c r="P51" s="68">
        <v>6526.2305977919295</v>
      </c>
      <c r="Q51" s="68">
        <v>7341.07938979138</v>
      </c>
      <c r="R51" s="68">
        <v>6828.6194617587098</v>
      </c>
      <c r="S51" s="163">
        <v>6375.3477575374509</v>
      </c>
      <c r="T51" s="68">
        <f t="shared" si="34"/>
        <v>76.114614768187849</v>
      </c>
      <c r="U51" s="68">
        <f t="shared" si="34"/>
        <v>79.493200469242936</v>
      </c>
      <c r="V51" s="68">
        <f t="shared" si="34"/>
        <v>97.670823126800769</v>
      </c>
      <c r="W51" s="68">
        <f t="shared" si="34"/>
        <v>78.146241693958814</v>
      </c>
      <c r="X51" s="68">
        <f t="shared" si="34"/>
        <v>64.388935804806678</v>
      </c>
      <c r="Y51" s="68">
        <f t="shared" si="34"/>
        <v>65.968577235427915</v>
      </c>
      <c r="Z51" s="68">
        <f t="shared" si="34"/>
        <v>57.144157076205396</v>
      </c>
      <c r="AA51" s="68">
        <f t="shared" si="34"/>
        <v>51.90880177102845</v>
      </c>
      <c r="AB51" s="68">
        <f t="shared" si="34"/>
        <v>58.659986247429615</v>
      </c>
      <c r="AC51" s="68">
        <f t="shared" si="34"/>
        <v>57.498182692250332</v>
      </c>
      <c r="AD51" s="68">
        <f t="shared" si="34"/>
        <v>65.214394216699247</v>
      </c>
      <c r="AE51" s="68">
        <f t="shared" si="34"/>
        <v>47.809354025913294</v>
      </c>
      <c r="AF51" s="68">
        <f t="shared" si="34"/>
        <v>35.732449087984172</v>
      </c>
      <c r="AG51" s="68">
        <f t="shared" si="34"/>
        <v>46.044556488680172</v>
      </c>
      <c r="AH51" s="68">
        <f t="shared" si="34"/>
        <v>46.602650512446083</v>
      </c>
      <c r="AI51" s="163">
        <f t="shared" si="34"/>
        <v>43.539130204178505</v>
      </c>
      <c r="AJ51" s="68">
        <f t="shared" si="35"/>
        <v>211.78135015324034</v>
      </c>
      <c r="AK51" s="68">
        <f t="shared" si="35"/>
        <v>211.7129015194154</v>
      </c>
      <c r="AL51" s="68">
        <f t="shared" si="35"/>
        <v>262.27172400032515</v>
      </c>
      <c r="AM51" s="68">
        <f t="shared" si="35"/>
        <v>211.89827884960906</v>
      </c>
      <c r="AN51" s="68">
        <f t="shared" si="35"/>
        <v>194.84515364438403</v>
      </c>
      <c r="AO51" s="68">
        <f t="shared" si="35"/>
        <v>183.43272887552658</v>
      </c>
      <c r="AP51" s="68">
        <f t="shared" si="35"/>
        <v>161.35150303296609</v>
      </c>
      <c r="AQ51" s="68">
        <f t="shared" si="35"/>
        <v>152.34174777867119</v>
      </c>
      <c r="AR51" s="68">
        <f t="shared" si="35"/>
        <v>160.61099803051277</v>
      </c>
      <c r="AS51" s="68">
        <f t="shared" si="35"/>
        <v>148.63417561533302</v>
      </c>
      <c r="AT51" s="68">
        <f t="shared" si="35"/>
        <v>148.29225513013682</v>
      </c>
      <c r="AU51" s="68">
        <f t="shared" si="35"/>
        <v>124.1504831357943</v>
      </c>
      <c r="AV51" s="68">
        <f t="shared" si="35"/>
        <v>111.17939689594431</v>
      </c>
      <c r="AW51" s="68">
        <f t="shared" si="35"/>
        <v>122.81186766694067</v>
      </c>
      <c r="AX51" s="68">
        <f t="shared" si="35"/>
        <v>113.33808235284165</v>
      </c>
      <c r="AY51" s="68">
        <f t="shared" si="35"/>
        <v>102.45637215809482</v>
      </c>
      <c r="AZ51" s="162">
        <v>136615.86968801351</v>
      </c>
      <c r="BA51" s="68">
        <v>133763.39631622718</v>
      </c>
      <c r="BB51" s="68">
        <v>133860.29750606915</v>
      </c>
      <c r="BC51" s="68">
        <v>137408.33913365341</v>
      </c>
      <c r="BD51" s="68">
        <v>155539.77981064428</v>
      </c>
      <c r="BE51" s="68">
        <v>146538.02184093057</v>
      </c>
      <c r="BF51" s="68">
        <v>150779.54952542522</v>
      </c>
      <c r="BG51" s="68">
        <v>157671.9192153865</v>
      </c>
      <c r="BH51" s="68">
        <v>147578.15928100346</v>
      </c>
      <c r="BI51" s="68">
        <v>142240.93928339097</v>
      </c>
      <c r="BJ51" s="68">
        <v>127112.076426403</v>
      </c>
      <c r="BK51" s="68">
        <v>147691.99191691889</v>
      </c>
      <c r="BL51" s="68">
        <v>182641.56989973909</v>
      </c>
      <c r="BM51" s="68">
        <v>159434.25129083713</v>
      </c>
      <c r="BN51" s="68">
        <v>146528.56407673642</v>
      </c>
      <c r="BO51" s="163">
        <v>146428</v>
      </c>
      <c r="BP51" s="68">
        <v>49.099999999999994</v>
      </c>
      <c r="BQ51" s="68">
        <v>50.225000000000001</v>
      </c>
      <c r="BR51" s="68">
        <v>49.85</v>
      </c>
      <c r="BS51" s="68">
        <v>50.674999999999997</v>
      </c>
      <c r="BT51" s="68">
        <v>51.400000000000006</v>
      </c>
      <c r="BU51" s="68">
        <v>52.7</v>
      </c>
      <c r="BV51" s="68">
        <v>53.4</v>
      </c>
      <c r="BW51" s="68">
        <v>53.725000000000001</v>
      </c>
      <c r="BX51" s="68">
        <v>53.900000000000006</v>
      </c>
      <c r="BY51" s="68">
        <v>55.025000000000006</v>
      </c>
      <c r="BZ51" s="68">
        <v>55.9</v>
      </c>
      <c r="CA51" s="68">
        <v>56.874999999999993</v>
      </c>
      <c r="CB51" s="68">
        <v>58.699999999999996</v>
      </c>
      <c r="CC51" s="68">
        <v>59.775000000000006</v>
      </c>
      <c r="CD51" s="68">
        <v>60.25</v>
      </c>
      <c r="CE51" s="163">
        <v>62.225000000000001</v>
      </c>
    </row>
    <row r="52" spans="2:83" x14ac:dyDescent="0.3">
      <c r="B52" s="169" t="s">
        <v>125</v>
      </c>
      <c r="C52" s="352" t="s">
        <v>24</v>
      </c>
      <c r="D52" s="162">
        <v>1950.6130154655609</v>
      </c>
      <c r="E52" s="68">
        <v>1919.1955973163308</v>
      </c>
      <c r="F52" s="68">
        <v>2018.1372293610339</v>
      </c>
      <c r="G52" s="68">
        <v>2041.9581427671878</v>
      </c>
      <c r="H52" s="68">
        <v>1989.0280428644371</v>
      </c>
      <c r="I52" s="68">
        <v>1968.513458112835</v>
      </c>
      <c r="J52" s="68">
        <v>1907.1280948612771</v>
      </c>
      <c r="K52" s="68">
        <v>1966.8063472775129</v>
      </c>
      <c r="L52" s="68">
        <v>1979.5493799716669</v>
      </c>
      <c r="M52" s="68">
        <v>1893.424444292923</v>
      </c>
      <c r="N52" s="68">
        <v>1867.395407178474</v>
      </c>
      <c r="O52" s="68">
        <v>1941.589696997383</v>
      </c>
      <c r="P52" s="68">
        <v>1930.0939391280499</v>
      </c>
      <c r="Q52" s="68">
        <v>2007.27050738763</v>
      </c>
      <c r="R52" s="68">
        <v>1809.198296309303</v>
      </c>
      <c r="S52" s="163">
        <v>1762.0918890817268</v>
      </c>
      <c r="T52" s="68">
        <f t="shared" si="34"/>
        <v>6.8982035842596385</v>
      </c>
      <c r="U52" s="68">
        <f t="shared" si="34"/>
        <v>6.6773372196990701</v>
      </c>
      <c r="V52" s="68">
        <f t="shared" si="34"/>
        <v>7.1016740105223537</v>
      </c>
      <c r="W52" s="68">
        <f t="shared" si="34"/>
        <v>6.9484341321873506</v>
      </c>
      <c r="X52" s="68">
        <f t="shared" si="34"/>
        <v>6.7930695243956825</v>
      </c>
      <c r="Y52" s="68">
        <f t="shared" si="34"/>
        <v>7.0042385280162316</v>
      </c>
      <c r="Z52" s="68">
        <f t="shared" si="34"/>
        <v>6.5831345241545218</v>
      </c>
      <c r="AA52" s="68">
        <f t="shared" si="34"/>
        <v>6.3629832448343304</v>
      </c>
      <c r="AB52" s="68">
        <f t="shared" si="34"/>
        <v>6.5380694312392258</v>
      </c>
      <c r="AC52" s="68">
        <f t="shared" si="34"/>
        <v>5.989385366047653</v>
      </c>
      <c r="AD52" s="68">
        <f t="shared" si="34"/>
        <v>5.6731940935965497</v>
      </c>
      <c r="AE52" s="68">
        <f t="shared" si="34"/>
        <v>5.7177416606188682</v>
      </c>
      <c r="AF52" s="68">
        <f t="shared" si="34"/>
        <v>5.7237192570972759</v>
      </c>
      <c r="AG52" s="68">
        <f t="shared" si="34"/>
        <v>5.8966457970026207</v>
      </c>
      <c r="AH52" s="68">
        <f t="shared" si="34"/>
        <v>5.1117563966590884</v>
      </c>
      <c r="AI52" s="163">
        <f t="shared" si="34"/>
        <v>4.7566382662167443</v>
      </c>
      <c r="AJ52" s="68">
        <f t="shared" si="35"/>
        <v>6.659655225215297</v>
      </c>
      <c r="AK52" s="68">
        <f t="shared" si="35"/>
        <v>6.5479208369714454</v>
      </c>
      <c r="AL52" s="68">
        <f t="shared" si="35"/>
        <v>6.7739774418428604</v>
      </c>
      <c r="AM52" s="68">
        <f t="shared" si="35"/>
        <v>6.54473763707432</v>
      </c>
      <c r="AN52" s="68">
        <f t="shared" si="35"/>
        <v>6.2784976100518861</v>
      </c>
      <c r="AO52" s="68">
        <f t="shared" si="35"/>
        <v>6.1762129048955527</v>
      </c>
      <c r="AP52" s="68">
        <f t="shared" si="35"/>
        <v>5.8753176058572922</v>
      </c>
      <c r="AQ52" s="68">
        <f t="shared" si="35"/>
        <v>5.9098748415790663</v>
      </c>
      <c r="AR52" s="68">
        <f t="shared" si="35"/>
        <v>5.8536242477169127</v>
      </c>
      <c r="AS52" s="68">
        <f t="shared" si="35"/>
        <v>5.2174826241193797</v>
      </c>
      <c r="AT52" s="68">
        <f t="shared" si="35"/>
        <v>4.9760719663672601</v>
      </c>
      <c r="AU52" s="68">
        <f t="shared" si="35"/>
        <v>5.1648326049009325</v>
      </c>
      <c r="AV52" s="68">
        <f t="shared" si="35"/>
        <v>5.1651674292581795</v>
      </c>
      <c r="AW52" s="68">
        <f t="shared" si="35"/>
        <v>5.2673896408518788</v>
      </c>
      <c r="AX52" s="68">
        <f t="shared" si="35"/>
        <v>4.5857633769958888</v>
      </c>
      <c r="AY52" s="68">
        <f t="shared" si="35"/>
        <v>4.4545077142936913</v>
      </c>
      <c r="AZ52" s="162">
        <v>282771.15797458938</v>
      </c>
      <c r="BA52" s="68">
        <v>287419.30116311001</v>
      </c>
      <c r="BB52" s="68">
        <v>284177.67787859816</v>
      </c>
      <c r="BC52" s="68">
        <v>293873.13802230492</v>
      </c>
      <c r="BD52" s="68">
        <v>292802.54467017</v>
      </c>
      <c r="BE52" s="68">
        <v>281046.03380352969</v>
      </c>
      <c r="BF52" s="68">
        <v>289699.09210631106</v>
      </c>
      <c r="BG52" s="68">
        <v>309101.29283685103</v>
      </c>
      <c r="BH52" s="68">
        <v>302772.76813753002</v>
      </c>
      <c r="BI52" s="68">
        <v>316130.0081017125</v>
      </c>
      <c r="BJ52" s="68">
        <v>329161.2055519555</v>
      </c>
      <c r="BK52" s="68">
        <v>339572.82651822927</v>
      </c>
      <c r="BL52" s="68">
        <v>337209.74989029719</v>
      </c>
      <c r="BM52" s="68">
        <v>340408.86573311972</v>
      </c>
      <c r="BN52" s="68">
        <v>353928.89565155102</v>
      </c>
      <c r="BO52" s="163">
        <v>370449</v>
      </c>
      <c r="BP52" s="68">
        <v>292.90000000000003</v>
      </c>
      <c r="BQ52" s="68">
        <v>293.10000000000002</v>
      </c>
      <c r="BR52" s="68">
        <v>297.92499999999995</v>
      </c>
      <c r="BS52" s="68">
        <v>312</v>
      </c>
      <c r="BT52" s="68">
        <v>316.79999999999995</v>
      </c>
      <c r="BU52" s="68">
        <v>318.72500000000002</v>
      </c>
      <c r="BV52" s="68">
        <v>324.60000000000002</v>
      </c>
      <c r="BW52" s="68">
        <v>332.79999999999995</v>
      </c>
      <c r="BX52" s="68">
        <v>338.17500000000001</v>
      </c>
      <c r="BY52" s="68">
        <v>362.9</v>
      </c>
      <c r="BZ52" s="68">
        <v>375.27500000000003</v>
      </c>
      <c r="CA52" s="68">
        <v>375.92500000000001</v>
      </c>
      <c r="CB52" s="68">
        <v>373.67499999999995</v>
      </c>
      <c r="CC52" s="68">
        <v>381.07500000000005</v>
      </c>
      <c r="CD52" s="68">
        <v>394.52499999999998</v>
      </c>
      <c r="CE52" s="163">
        <v>395.57499999999999</v>
      </c>
    </row>
    <row r="53" spans="2:83" x14ac:dyDescent="0.3">
      <c r="B53" s="169" t="s">
        <v>126</v>
      </c>
      <c r="C53" s="352" t="s">
        <v>197</v>
      </c>
      <c r="D53" s="162">
        <v>10933.896281601259</v>
      </c>
      <c r="E53" s="68">
        <v>9743.9927334724707</v>
      </c>
      <c r="F53" s="68">
        <v>9836.5463200581489</v>
      </c>
      <c r="G53" s="68">
        <v>8583.7590815358199</v>
      </c>
      <c r="H53" s="68">
        <v>7459.7844987825993</v>
      </c>
      <c r="I53" s="68">
        <v>7655.7666468470998</v>
      </c>
      <c r="J53" s="68">
        <v>7705.0263013982494</v>
      </c>
      <c r="K53" s="68">
        <v>8220.3650591421301</v>
      </c>
      <c r="L53" s="68">
        <v>8960.6366413239703</v>
      </c>
      <c r="M53" s="68">
        <v>8369.7963309448405</v>
      </c>
      <c r="N53" s="68">
        <v>8261.4457893883991</v>
      </c>
      <c r="O53" s="68">
        <v>8127.5010064313401</v>
      </c>
      <c r="P53" s="68">
        <v>5959.9872869116807</v>
      </c>
      <c r="Q53" s="68">
        <v>6264.6126919919998</v>
      </c>
      <c r="R53" s="68">
        <v>6999.4901032056405</v>
      </c>
      <c r="S53" s="163">
        <v>6748.1880000309702</v>
      </c>
      <c r="T53" s="68">
        <f t="shared" si="34"/>
        <v>55.275592089609823</v>
      </c>
      <c r="U53" s="68">
        <f t="shared" si="34"/>
        <v>55.356877090214439</v>
      </c>
      <c r="V53" s="68">
        <f t="shared" si="34"/>
        <v>52.608915377927183</v>
      </c>
      <c r="W53" s="68">
        <f t="shared" si="34"/>
        <v>41.650880668757694</v>
      </c>
      <c r="X53" s="68">
        <f t="shared" si="34"/>
        <v>37.280166443849978</v>
      </c>
      <c r="Y53" s="68">
        <f t="shared" si="34"/>
        <v>37.321919344055935</v>
      </c>
      <c r="Z53" s="68">
        <f t="shared" si="34"/>
        <v>37.0191145088884</v>
      </c>
      <c r="AA53" s="68">
        <f t="shared" si="34"/>
        <v>40.473760088789888</v>
      </c>
      <c r="AB53" s="68">
        <f t="shared" si="34"/>
        <v>43.899001073203465</v>
      </c>
      <c r="AC53" s="68">
        <f t="shared" si="34"/>
        <v>39.887754369568917</v>
      </c>
      <c r="AD53" s="68">
        <f t="shared" si="34"/>
        <v>37.798702645674581</v>
      </c>
      <c r="AE53" s="68">
        <f t="shared" si="34"/>
        <v>36.187853919283398</v>
      </c>
      <c r="AF53" s="68">
        <f t="shared" si="34"/>
        <v>33.968270736689163</v>
      </c>
      <c r="AG53" s="68">
        <f t="shared" si="34"/>
        <v>34.480750371303095</v>
      </c>
      <c r="AH53" s="68">
        <f t="shared" si="34"/>
        <v>33.902983813318826</v>
      </c>
      <c r="AI53" s="163">
        <f t="shared" si="34"/>
        <v>35.176859400899573</v>
      </c>
      <c r="AJ53" s="68">
        <f t="shared" si="35"/>
        <v>45.567394380501185</v>
      </c>
      <c r="AK53" s="68">
        <f t="shared" si="35"/>
        <v>42.122523434442755</v>
      </c>
      <c r="AL53" s="68">
        <f t="shared" si="35"/>
        <v>42.321378165249641</v>
      </c>
      <c r="AM53" s="68">
        <f t="shared" si="35"/>
        <v>36.368007971764939</v>
      </c>
      <c r="AN53" s="68">
        <f t="shared" si="35"/>
        <v>32.14731522853954</v>
      </c>
      <c r="AO53" s="68">
        <f t="shared" si="35"/>
        <v>33.034591787905505</v>
      </c>
      <c r="AP53" s="68">
        <f t="shared" si="35"/>
        <v>33.72740775398664</v>
      </c>
      <c r="AQ53" s="68">
        <f t="shared" si="35"/>
        <v>36.498457361048416</v>
      </c>
      <c r="AR53" s="68">
        <f t="shared" si="35"/>
        <v>39.095273304205797</v>
      </c>
      <c r="AS53" s="68">
        <f t="shared" si="35"/>
        <v>35.74163053675602</v>
      </c>
      <c r="AT53" s="68">
        <f t="shared" si="35"/>
        <v>34.390449742484748</v>
      </c>
      <c r="AU53" s="68">
        <f t="shared" si="35"/>
        <v>33.343593872538833</v>
      </c>
      <c r="AV53" s="68">
        <f t="shared" si="35"/>
        <v>25.475474618130711</v>
      </c>
      <c r="AW53" s="68">
        <f t="shared" si="35"/>
        <v>26.757555545080617</v>
      </c>
      <c r="AX53" s="68">
        <f t="shared" si="35"/>
        <v>29.207135836451663</v>
      </c>
      <c r="AY53" s="68">
        <f t="shared" si="35"/>
        <v>28.196753368979298</v>
      </c>
      <c r="AZ53" s="162">
        <v>197806.95001648852</v>
      </c>
      <c r="BA53" s="68">
        <v>176021.35896489973</v>
      </c>
      <c r="BB53" s="68">
        <v>186974.89293202976</v>
      </c>
      <c r="BC53" s="68">
        <v>206088.297383217</v>
      </c>
      <c r="BD53" s="68">
        <v>200100.62213692779</v>
      </c>
      <c r="BE53" s="68">
        <v>205127.89217166541</v>
      </c>
      <c r="BF53" s="68">
        <v>208136.42907499179</v>
      </c>
      <c r="BG53" s="68">
        <v>203103.5673757167</v>
      </c>
      <c r="BH53" s="68">
        <v>204119.37452475799</v>
      </c>
      <c r="BI53" s="68">
        <v>209833.73125989534</v>
      </c>
      <c r="BJ53" s="68">
        <v>218564.26837797253</v>
      </c>
      <c r="BK53" s="68">
        <v>224591.95907443532</v>
      </c>
      <c r="BL53" s="68">
        <v>175457.48304679792</v>
      </c>
      <c r="BM53" s="68">
        <v>181684.34922477146</v>
      </c>
      <c r="BN53" s="68">
        <v>206456.46240894831</v>
      </c>
      <c r="BO53" s="163">
        <v>191836</v>
      </c>
      <c r="BP53" s="68">
        <v>239.95</v>
      </c>
      <c r="BQ53" s="68">
        <v>231.32499999999999</v>
      </c>
      <c r="BR53" s="68">
        <v>232.42500000000001</v>
      </c>
      <c r="BS53" s="68">
        <v>236.02500000000001</v>
      </c>
      <c r="BT53" s="68">
        <v>232.04999999999998</v>
      </c>
      <c r="BU53" s="68">
        <v>231.75</v>
      </c>
      <c r="BV53" s="68">
        <v>228.45000000000002</v>
      </c>
      <c r="BW53" s="68">
        <v>225.22500000000002</v>
      </c>
      <c r="BX53" s="68">
        <v>229.20000000000002</v>
      </c>
      <c r="BY53" s="68">
        <v>234.17500000000001</v>
      </c>
      <c r="BZ53" s="68">
        <v>240.22500000000002</v>
      </c>
      <c r="CA53" s="68">
        <v>243.75</v>
      </c>
      <c r="CB53" s="68">
        <v>233.95000000000002</v>
      </c>
      <c r="CC53" s="68">
        <v>234.125</v>
      </c>
      <c r="CD53" s="68">
        <v>239.65</v>
      </c>
      <c r="CE53" s="163">
        <v>239.32499999999999</v>
      </c>
    </row>
    <row r="54" spans="2:83" x14ac:dyDescent="0.3">
      <c r="B54" s="169" t="s">
        <v>127</v>
      </c>
      <c r="C54" s="352" t="s">
        <v>29</v>
      </c>
      <c r="D54" s="162">
        <v>4275.2889449763325</v>
      </c>
      <c r="E54" s="68">
        <v>4063.1518498475184</v>
      </c>
      <c r="F54" s="68">
        <v>4258.3920123485932</v>
      </c>
      <c r="G54" s="68">
        <v>4267.9850501274323</v>
      </c>
      <c r="H54" s="68">
        <v>3920.0294504898698</v>
      </c>
      <c r="I54" s="68">
        <v>3864.3671816164415</v>
      </c>
      <c r="J54" s="68">
        <v>3650.1275836323384</v>
      </c>
      <c r="K54" s="68">
        <v>3648.5448716468663</v>
      </c>
      <c r="L54" s="68">
        <v>3540.3560408569078</v>
      </c>
      <c r="M54" s="68">
        <v>3473.1895526798635</v>
      </c>
      <c r="N54" s="68">
        <v>3419.8606624362683</v>
      </c>
      <c r="O54" s="68">
        <v>3431.087458533163</v>
      </c>
      <c r="P54" s="68">
        <v>3166.8681321342774</v>
      </c>
      <c r="Q54" s="68">
        <v>3099.0389926977768</v>
      </c>
      <c r="R54" s="68">
        <v>2913.8711192495189</v>
      </c>
      <c r="S54" s="163">
        <v>2858.7372746432352</v>
      </c>
      <c r="T54" s="68">
        <f t="shared" si="34"/>
        <v>2.4362740900545727</v>
      </c>
      <c r="U54" s="68">
        <f t="shared" si="34"/>
        <v>2.3339465931880854</v>
      </c>
      <c r="V54" s="68">
        <f t="shared" si="34"/>
        <v>2.3479036437329275</v>
      </c>
      <c r="W54" s="68">
        <f t="shared" si="34"/>
        <v>2.2552931308032909</v>
      </c>
      <c r="X54" s="68">
        <f t="shared" si="34"/>
        <v>2.0550513685758802</v>
      </c>
      <c r="Y54" s="68">
        <f t="shared" si="34"/>
        <v>1.9407934913898102</v>
      </c>
      <c r="Z54" s="68">
        <f t="shared" si="34"/>
        <v>1.7547475878569427</v>
      </c>
      <c r="AA54" s="68">
        <f t="shared" si="34"/>
        <v>1.6673913009573746</v>
      </c>
      <c r="AB54" s="68">
        <f t="shared" si="34"/>
        <v>1.5639182690337416</v>
      </c>
      <c r="AC54" s="68">
        <f t="shared" si="34"/>
        <v>1.5079752398362818</v>
      </c>
      <c r="AD54" s="68">
        <f t="shared" si="34"/>
        <v>1.4430698192861577</v>
      </c>
      <c r="AE54" s="68">
        <f t="shared" si="34"/>
        <v>1.3891906732767136</v>
      </c>
      <c r="AF54" s="68">
        <f t="shared" si="34"/>
        <v>1.2898735338289862</v>
      </c>
      <c r="AG54" s="68">
        <f t="shared" si="34"/>
        <v>1.1886464210951544</v>
      </c>
      <c r="AH54" s="68">
        <f t="shared" si="34"/>
        <v>1.1078955662690189</v>
      </c>
      <c r="AI54" s="163">
        <f t="shared" si="34"/>
        <v>1.0719045488487817</v>
      </c>
      <c r="AJ54" s="68">
        <f t="shared" si="35"/>
        <v>2.3627234114736777</v>
      </c>
      <c r="AK54" s="68">
        <f t="shared" si="35"/>
        <v>2.2432241207130335</v>
      </c>
      <c r="AL54" s="68">
        <f t="shared" si="35"/>
        <v>2.3027359437339463</v>
      </c>
      <c r="AM54" s="68">
        <f t="shared" si="35"/>
        <v>2.2333778388945227</v>
      </c>
      <c r="AN54" s="68">
        <f t="shared" si="35"/>
        <v>2.021232814102051</v>
      </c>
      <c r="AO54" s="68">
        <f t="shared" si="35"/>
        <v>1.9550577666783573</v>
      </c>
      <c r="AP54" s="68">
        <f t="shared" si="35"/>
        <v>1.7999100488830289</v>
      </c>
      <c r="AQ54" s="68">
        <f t="shared" si="35"/>
        <v>1.7601162003217072</v>
      </c>
      <c r="AR54" s="68">
        <f t="shared" si="35"/>
        <v>1.6604824017620488</v>
      </c>
      <c r="AS54" s="68">
        <f t="shared" si="35"/>
        <v>1.5920559928858111</v>
      </c>
      <c r="AT54" s="68">
        <f t="shared" si="35"/>
        <v>1.5401655801464873</v>
      </c>
      <c r="AU54" s="68">
        <f t="shared" si="35"/>
        <v>1.5343040619488715</v>
      </c>
      <c r="AV54" s="68">
        <f t="shared" si="35"/>
        <v>1.4448874232684825</v>
      </c>
      <c r="AW54" s="68">
        <f t="shared" si="35"/>
        <v>1.3925761628011939</v>
      </c>
      <c r="AX54" s="68">
        <f t="shared" si="35"/>
        <v>1.2416623497387957</v>
      </c>
      <c r="AY54" s="68">
        <f t="shared" si="35"/>
        <v>1.2005447986910947</v>
      </c>
      <c r="AZ54" s="162">
        <v>1754847.2737238551</v>
      </c>
      <c r="BA54" s="68">
        <v>1740893.2413904991</v>
      </c>
      <c r="BB54" s="68">
        <v>1813699.6480733699</v>
      </c>
      <c r="BC54" s="68">
        <v>1892430.2973455433</v>
      </c>
      <c r="BD54" s="68">
        <v>1907509.2284463875</v>
      </c>
      <c r="BE54" s="68">
        <v>1991127.4428528468</v>
      </c>
      <c r="BF54" s="68">
        <v>2080143.9528349522</v>
      </c>
      <c r="BG54" s="68">
        <v>2188175.546766954</v>
      </c>
      <c r="BH54" s="68">
        <v>2263773.0570436376</v>
      </c>
      <c r="BI54" s="68">
        <v>2303213.9128868864</v>
      </c>
      <c r="BJ54" s="68">
        <v>2369851.1442280514</v>
      </c>
      <c r="BK54" s="68">
        <v>2469846.310183025</v>
      </c>
      <c r="BL54" s="68">
        <v>2455177.2317813495</v>
      </c>
      <c r="BM54" s="68">
        <v>2607200.0366959334</v>
      </c>
      <c r="BN54" s="68">
        <v>2630095.4782790183</v>
      </c>
      <c r="BO54" s="163">
        <v>2666970</v>
      </c>
      <c r="BP54" s="68">
        <v>1809.4749999999997</v>
      </c>
      <c r="BQ54" s="68">
        <v>1811.3000000000002</v>
      </c>
      <c r="BR54" s="68">
        <v>1849.2750000000001</v>
      </c>
      <c r="BS54" s="68">
        <v>1911</v>
      </c>
      <c r="BT54" s="68">
        <v>1939.4249999999997</v>
      </c>
      <c r="BU54" s="68">
        <v>1976.6000000000001</v>
      </c>
      <c r="BV54" s="68">
        <v>2027.95</v>
      </c>
      <c r="BW54" s="68">
        <v>2072.8999999999996</v>
      </c>
      <c r="BX54" s="68">
        <v>2132.1249999999995</v>
      </c>
      <c r="BY54" s="68">
        <v>2181.5749999999998</v>
      </c>
      <c r="BZ54" s="68">
        <v>2220.4500000000003</v>
      </c>
      <c r="CA54" s="68">
        <v>2236.2499999999995</v>
      </c>
      <c r="CB54" s="68">
        <v>2191.7749999999996</v>
      </c>
      <c r="CC54" s="68">
        <v>2225.4</v>
      </c>
      <c r="CD54" s="68">
        <v>2346.75</v>
      </c>
      <c r="CE54" s="163">
        <v>2381.2000000000003</v>
      </c>
    </row>
    <row r="55" spans="2:83" x14ac:dyDescent="0.3">
      <c r="B55" s="169" t="s">
        <v>128</v>
      </c>
      <c r="C55" s="352" t="s">
        <v>26</v>
      </c>
      <c r="D55" s="162">
        <v>587.25267824906075</v>
      </c>
      <c r="E55" s="68">
        <v>556.23445933252515</v>
      </c>
      <c r="F55" s="68">
        <v>574.24977315370472</v>
      </c>
      <c r="G55" s="68">
        <v>512.19894046445506</v>
      </c>
      <c r="H55" s="68">
        <v>521.777469926751</v>
      </c>
      <c r="I55" s="68">
        <v>455.96998223853689</v>
      </c>
      <c r="J55" s="68">
        <v>427.11180525941933</v>
      </c>
      <c r="K55" s="68">
        <v>421.37109930675734</v>
      </c>
      <c r="L55" s="68">
        <v>412.32623291052107</v>
      </c>
      <c r="M55" s="68">
        <v>394.99525101513825</v>
      </c>
      <c r="N55" s="68">
        <v>385.08320071104436</v>
      </c>
      <c r="O55" s="68">
        <v>412.53723633184626</v>
      </c>
      <c r="P55" s="68">
        <v>398.14218341591936</v>
      </c>
      <c r="Q55" s="68">
        <v>393.28614586254196</v>
      </c>
      <c r="R55" s="68">
        <v>366.72105779371884</v>
      </c>
      <c r="S55" s="163">
        <v>363.17362452059575</v>
      </c>
      <c r="T55" s="68">
        <f t="shared" si="34"/>
        <v>0.56832243918547309</v>
      </c>
      <c r="U55" s="68">
        <f t="shared" si="34"/>
        <v>0.53300902932677063</v>
      </c>
      <c r="V55" s="68">
        <f t="shared" si="34"/>
        <v>0.54691824101123565</v>
      </c>
      <c r="W55" s="68">
        <f t="shared" si="34"/>
        <v>0.49016974886026793</v>
      </c>
      <c r="X55" s="68">
        <f t="shared" si="34"/>
        <v>0.4964929045585989</v>
      </c>
      <c r="Y55" s="68">
        <f t="shared" si="34"/>
        <v>0.43298146849611868</v>
      </c>
      <c r="Z55" s="68">
        <f t="shared" si="34"/>
        <v>0.404384056455521</v>
      </c>
      <c r="AA55" s="68">
        <f t="shared" si="34"/>
        <v>0.39336844976175955</v>
      </c>
      <c r="AB55" s="68">
        <f t="shared" si="34"/>
        <v>0.37806783272793021</v>
      </c>
      <c r="AC55" s="68">
        <f t="shared" si="34"/>
        <v>0.35838369133783782</v>
      </c>
      <c r="AD55" s="68">
        <f t="shared" si="34"/>
        <v>0.34708174095638633</v>
      </c>
      <c r="AE55" s="68">
        <f t="shared" si="34"/>
        <v>0.37134950012750906</v>
      </c>
      <c r="AF55" s="68">
        <f t="shared" si="34"/>
        <v>0.37307261701877564</v>
      </c>
      <c r="AG55" s="68">
        <f t="shared" si="34"/>
        <v>0.35838845074118869</v>
      </c>
      <c r="AH55" s="68">
        <f t="shared" si="34"/>
        <v>0.33099430583765865</v>
      </c>
      <c r="AI55" s="163">
        <f t="shared" si="34"/>
        <v>0.32432847834119277</v>
      </c>
      <c r="AJ55" s="68">
        <f t="shared" si="35"/>
        <v>0.43439061931286399</v>
      </c>
      <c r="AK55" s="68">
        <f t="shared" si="35"/>
        <v>0.41983127732849662</v>
      </c>
      <c r="AL55" s="68">
        <f t="shared" si="35"/>
        <v>0.43550785746256743</v>
      </c>
      <c r="AM55" s="68">
        <f t="shared" si="35"/>
        <v>0.38678417252365871</v>
      </c>
      <c r="AN55" s="68">
        <f t="shared" si="35"/>
        <v>0.3911595254056644</v>
      </c>
      <c r="AO55" s="68">
        <f t="shared" si="35"/>
        <v>0.33813751255198421</v>
      </c>
      <c r="AP55" s="68">
        <f t="shared" si="35"/>
        <v>0.31272486702379187</v>
      </c>
      <c r="AQ55" s="68">
        <f t="shared" si="35"/>
        <v>0.3017174869282046</v>
      </c>
      <c r="AR55" s="68">
        <f t="shared" si="35"/>
        <v>0.28701533684429981</v>
      </c>
      <c r="AS55" s="68">
        <f t="shared" si="35"/>
        <v>0.27015149252980303</v>
      </c>
      <c r="AT55" s="68">
        <f t="shared" si="35"/>
        <v>0.260900896499632</v>
      </c>
      <c r="AU55" s="68">
        <f t="shared" si="35"/>
        <v>0.27758321619718151</v>
      </c>
      <c r="AV55" s="68">
        <f t="shared" si="35"/>
        <v>0.26848436934836173</v>
      </c>
      <c r="AW55" s="68">
        <f t="shared" si="35"/>
        <v>0.26213833624111305</v>
      </c>
      <c r="AX55" s="68">
        <f t="shared" si="35"/>
        <v>0.24113693963290292</v>
      </c>
      <c r="AY55" s="68">
        <f t="shared" si="35"/>
        <v>0.23619128494957858</v>
      </c>
      <c r="AZ55" s="162">
        <v>1033308.9770143841</v>
      </c>
      <c r="BA55" s="68">
        <v>1043574.1774113844</v>
      </c>
      <c r="BB55" s="68">
        <v>1049973.7073898539</v>
      </c>
      <c r="BC55" s="68">
        <v>1044941.9648099642</v>
      </c>
      <c r="BD55" s="68">
        <v>1050926.337790529</v>
      </c>
      <c r="BE55" s="68">
        <v>1053093.5280492825</v>
      </c>
      <c r="BF55" s="68">
        <v>1056203.3750863227</v>
      </c>
      <c r="BG55" s="68">
        <v>1071186.8213171579</v>
      </c>
      <c r="BH55" s="68">
        <v>1090614.4274042069</v>
      </c>
      <c r="BI55" s="68">
        <v>1102157.4378583755</v>
      </c>
      <c r="BJ55" s="68">
        <v>1109488.5016133224</v>
      </c>
      <c r="BK55" s="68">
        <v>1110913.6707877477</v>
      </c>
      <c r="BL55" s="68">
        <v>1067197.551504784</v>
      </c>
      <c r="BM55" s="68">
        <v>1097373.9389458026</v>
      </c>
      <c r="BN55" s="68">
        <v>1107937.6633554019</v>
      </c>
      <c r="BO55" s="163">
        <v>1119771</v>
      </c>
      <c r="BP55" s="68">
        <v>1351.8999999999999</v>
      </c>
      <c r="BQ55" s="68">
        <v>1324.9</v>
      </c>
      <c r="BR55" s="68">
        <v>1318.5749999999998</v>
      </c>
      <c r="BS55" s="68">
        <v>1324.25</v>
      </c>
      <c r="BT55" s="68">
        <v>1333.9250000000002</v>
      </c>
      <c r="BU55" s="68">
        <v>1348.4749999999999</v>
      </c>
      <c r="BV55" s="68">
        <v>1365.7750000000001</v>
      </c>
      <c r="BW55" s="68">
        <v>1396.575</v>
      </c>
      <c r="BX55" s="68">
        <v>1436.6</v>
      </c>
      <c r="BY55" s="68">
        <v>1462.125</v>
      </c>
      <c r="BZ55" s="68">
        <v>1475.9749999999999</v>
      </c>
      <c r="CA55" s="68">
        <v>1486.175</v>
      </c>
      <c r="CB55" s="68">
        <v>1482.9250000000002</v>
      </c>
      <c r="CC55" s="68">
        <v>1500.3000000000002</v>
      </c>
      <c r="CD55" s="68">
        <v>1520.8000000000002</v>
      </c>
      <c r="CE55" s="163">
        <v>1537.625</v>
      </c>
    </row>
    <row r="56" spans="2:83" x14ac:dyDescent="0.3">
      <c r="B56" s="169" t="s">
        <v>298</v>
      </c>
      <c r="C56" s="352" t="s">
        <v>297</v>
      </c>
      <c r="D56" s="162">
        <v>11446.823771318281</v>
      </c>
      <c r="E56" s="68">
        <v>11402.796313645775</v>
      </c>
      <c r="F56" s="68">
        <v>11195.753631492498</v>
      </c>
      <c r="G56" s="68">
        <v>10454.44326190731</v>
      </c>
      <c r="H56" s="68">
        <v>10062.4415307735</v>
      </c>
      <c r="I56" s="68">
        <v>9968.9754165335635</v>
      </c>
      <c r="J56" s="68">
        <v>9871.054553245589</v>
      </c>
      <c r="K56" s="68">
        <v>10019.190309898264</v>
      </c>
      <c r="L56" s="68">
        <v>9757.0084827383162</v>
      </c>
      <c r="M56" s="68">
        <v>9601.7868402844033</v>
      </c>
      <c r="N56" s="68">
        <v>9230.0143238408</v>
      </c>
      <c r="O56" s="68">
        <v>8939.9064471107649</v>
      </c>
      <c r="P56" s="68">
        <v>8344.9804332583644</v>
      </c>
      <c r="Q56" s="68">
        <v>8358.8281861477881</v>
      </c>
      <c r="R56" s="68">
        <v>7461.6048181323513</v>
      </c>
      <c r="S56" s="163">
        <v>7396.2774845417589</v>
      </c>
      <c r="T56" s="68" t="s">
        <v>242</v>
      </c>
      <c r="U56" s="68" t="s">
        <v>242</v>
      </c>
      <c r="V56" s="68" t="s">
        <v>242</v>
      </c>
      <c r="W56" s="68" t="s">
        <v>242</v>
      </c>
      <c r="X56" s="68" t="s">
        <v>242</v>
      </c>
      <c r="Y56" s="68" t="s">
        <v>242</v>
      </c>
      <c r="Z56" s="68" t="s">
        <v>242</v>
      </c>
      <c r="AA56" s="68" t="s">
        <v>242</v>
      </c>
      <c r="AB56" s="68" t="s">
        <v>242</v>
      </c>
      <c r="AC56" s="68" t="s">
        <v>242</v>
      </c>
      <c r="AD56" s="68" t="s">
        <v>242</v>
      </c>
      <c r="AE56" s="68" t="s">
        <v>242</v>
      </c>
      <c r="AF56" s="68" t="s">
        <v>242</v>
      </c>
      <c r="AG56" s="68" t="s">
        <v>242</v>
      </c>
      <c r="AH56" s="68" t="s">
        <v>242</v>
      </c>
      <c r="AI56" s="163" t="s">
        <v>242</v>
      </c>
      <c r="AJ56" s="68" t="s">
        <v>242</v>
      </c>
      <c r="AK56" s="68" t="s">
        <v>242</v>
      </c>
      <c r="AL56" s="68" t="s">
        <v>242</v>
      </c>
      <c r="AM56" s="68" t="s">
        <v>242</v>
      </c>
      <c r="AN56" s="68" t="s">
        <v>242</v>
      </c>
      <c r="AO56" s="68" t="s">
        <v>242</v>
      </c>
      <c r="AP56" s="68" t="s">
        <v>242</v>
      </c>
      <c r="AQ56" s="68" t="s">
        <v>242</v>
      </c>
      <c r="AR56" s="68" t="s">
        <v>242</v>
      </c>
      <c r="AS56" s="68" t="s">
        <v>242</v>
      </c>
      <c r="AT56" s="68" t="s">
        <v>242</v>
      </c>
      <c r="AU56" s="68" t="s">
        <v>242</v>
      </c>
      <c r="AV56" s="68" t="s">
        <v>242</v>
      </c>
      <c r="AW56" s="68" t="s">
        <v>242</v>
      </c>
      <c r="AX56" s="68" t="s">
        <v>242</v>
      </c>
      <c r="AY56" s="68" t="s">
        <v>242</v>
      </c>
      <c r="AZ56" s="162">
        <v>60587.029262834563</v>
      </c>
      <c r="BA56" s="68">
        <v>59354.633667353977</v>
      </c>
      <c r="BB56" s="68">
        <v>59189.913518417081</v>
      </c>
      <c r="BC56" s="68">
        <v>59939.436672393582</v>
      </c>
      <c r="BD56" s="68">
        <v>60459.364218401373</v>
      </c>
      <c r="BE56" s="68">
        <v>60393.724689748247</v>
      </c>
      <c r="BF56" s="68">
        <v>61822.446564942693</v>
      </c>
      <c r="BG56" s="68">
        <v>62299.367317717777</v>
      </c>
      <c r="BH56" s="68">
        <v>62511.236213372875</v>
      </c>
      <c r="BI56" s="68">
        <v>64220.07140892536</v>
      </c>
      <c r="BJ56" s="68">
        <v>64245.044956193749</v>
      </c>
      <c r="BK56" s="68">
        <v>64679.993814527777</v>
      </c>
      <c r="BL56" s="68">
        <v>61443.469095848188</v>
      </c>
      <c r="BM56" s="68">
        <v>63106.097240118761</v>
      </c>
      <c r="BN56" s="68">
        <v>65857.6649175645</v>
      </c>
      <c r="BO56" s="163">
        <v>66873</v>
      </c>
      <c r="BP56" s="68">
        <v>99.3</v>
      </c>
      <c r="BQ56" s="68">
        <v>100.22500000000001</v>
      </c>
      <c r="BR56" s="68">
        <v>99.9</v>
      </c>
      <c r="BS56" s="68">
        <v>98.600000000000009</v>
      </c>
      <c r="BT56" s="68">
        <v>102.07499999999999</v>
      </c>
      <c r="BU56" s="68">
        <v>106.6</v>
      </c>
      <c r="BV56" s="68">
        <v>109.85000000000001</v>
      </c>
      <c r="BW56" s="68">
        <v>112.64999999999999</v>
      </c>
      <c r="BX56" s="68">
        <v>113.95</v>
      </c>
      <c r="BY56" s="68">
        <v>118.10000000000001</v>
      </c>
      <c r="BZ56" s="68">
        <v>119.2</v>
      </c>
      <c r="CA56" s="68">
        <v>120.15</v>
      </c>
      <c r="CB56" s="68">
        <v>118.02500000000001</v>
      </c>
      <c r="CC56" s="68">
        <v>117.25000000000001</v>
      </c>
      <c r="CD56" s="68">
        <v>121.32499999999999</v>
      </c>
      <c r="CE56" s="236">
        <v>121.375</v>
      </c>
    </row>
    <row r="57" spans="2:83" x14ac:dyDescent="0.3">
      <c r="B57" s="170" t="s">
        <v>129</v>
      </c>
      <c r="C57" s="212" t="s">
        <v>30</v>
      </c>
      <c r="D57" s="349">
        <v>67717.3912720847</v>
      </c>
      <c r="E57" s="158">
        <v>62277.440891930135</v>
      </c>
      <c r="F57" s="158">
        <v>68399.515908096349</v>
      </c>
      <c r="G57" s="158">
        <v>63038.315623160466</v>
      </c>
      <c r="H57" s="158">
        <v>59484.612598078238</v>
      </c>
      <c r="I57" s="158">
        <v>58076.111754123893</v>
      </c>
      <c r="J57" s="158">
        <v>56563.955117091697</v>
      </c>
      <c r="K57" s="158">
        <v>57086.716271539794</v>
      </c>
      <c r="L57" s="158">
        <v>58024.947486807599</v>
      </c>
      <c r="M57" s="158">
        <v>56508.015557691862</v>
      </c>
      <c r="N57" s="158">
        <v>55635.150551618011</v>
      </c>
      <c r="O57" s="158">
        <v>54183.589195577508</v>
      </c>
      <c r="P57" s="158">
        <v>48613.090333459768</v>
      </c>
      <c r="Q57" s="158">
        <v>50778.337580412917</v>
      </c>
      <c r="R57" s="158">
        <v>49090.024485188638</v>
      </c>
      <c r="S57" s="159">
        <v>47600.628573262635</v>
      </c>
      <c r="T57" s="158">
        <f t="shared" ref="T57:AI57" si="36">(D57*1000)/AZ57</f>
        <v>14.040844272928014</v>
      </c>
      <c r="U57" s="158">
        <f t="shared" si="36"/>
        <v>13.486840346525151</v>
      </c>
      <c r="V57" s="158">
        <f t="shared" si="36"/>
        <v>14.007129332814891</v>
      </c>
      <c r="W57" s="158">
        <f t="shared" si="36"/>
        <v>12.513330134083294</v>
      </c>
      <c r="X57" s="158">
        <f t="shared" si="36"/>
        <v>11.857049633109426</v>
      </c>
      <c r="Y57" s="158">
        <f t="shared" si="36"/>
        <v>11.446070038580627</v>
      </c>
      <c r="Z57" s="158">
        <f t="shared" si="36"/>
        <v>10.89785308753965</v>
      </c>
      <c r="AA57" s="158">
        <f t="shared" si="36"/>
        <v>10.534005773007774</v>
      </c>
      <c r="AB57" s="158">
        <f t="shared" si="36"/>
        <v>10.461320301273243</v>
      </c>
      <c r="AC57" s="158">
        <f t="shared" si="36"/>
        <v>10.00522066663064</v>
      </c>
      <c r="AD57" s="158">
        <f t="shared" si="36"/>
        <v>9.6667177297597195</v>
      </c>
      <c r="AE57" s="158">
        <f t="shared" si="36"/>
        <v>9.1804366968099007</v>
      </c>
      <c r="AF57" s="158">
        <f t="shared" si="36"/>
        <v>8.4051684321630979</v>
      </c>
      <c r="AG57" s="158">
        <f t="shared" si="36"/>
        <v>8.2874696440535889</v>
      </c>
      <c r="AH57" s="158">
        <f t="shared" si="36"/>
        <v>7.8966872030602007</v>
      </c>
      <c r="AI57" s="159">
        <f t="shared" si="36"/>
        <v>7.6700560411468306</v>
      </c>
      <c r="AJ57" s="158">
        <f t="shared" ref="AJ57:AY57" si="37">(D57*1000)/(BP57*1000)</f>
        <v>14.68549583828085</v>
      </c>
      <c r="AK57" s="158">
        <f t="shared" si="37"/>
        <v>13.785438342476441</v>
      </c>
      <c r="AL57" s="158">
        <f t="shared" si="37"/>
        <v>15.039967436941931</v>
      </c>
      <c r="AM57" s="158">
        <f t="shared" si="37"/>
        <v>13.550361794688575</v>
      </c>
      <c r="AN57" s="158">
        <f t="shared" si="37"/>
        <v>12.688358906402504</v>
      </c>
      <c r="AO57" s="158">
        <f t="shared" si="37"/>
        <v>12.262498324904881</v>
      </c>
      <c r="AP57" s="158">
        <f t="shared" si="37"/>
        <v>11.770915036644542</v>
      </c>
      <c r="AQ57" s="158">
        <f t="shared" si="37"/>
        <v>11.703793602734898</v>
      </c>
      <c r="AR57" s="158">
        <f t="shared" si="37"/>
        <v>11.663774922973305</v>
      </c>
      <c r="AS57" s="158">
        <f t="shared" si="37"/>
        <v>11.079351323979347</v>
      </c>
      <c r="AT57" s="158">
        <f t="shared" si="37"/>
        <v>10.727433222775225</v>
      </c>
      <c r="AU57" s="158">
        <f t="shared" si="37"/>
        <v>10.380793393282534</v>
      </c>
      <c r="AV57" s="158">
        <f t="shared" si="37"/>
        <v>9.4341225976556427</v>
      </c>
      <c r="AW57" s="158">
        <f t="shared" si="37"/>
        <v>9.7315192495892369</v>
      </c>
      <c r="AX57" s="159">
        <f t="shared" si="37"/>
        <v>9.0902402616870628</v>
      </c>
      <c r="AY57" s="159">
        <f t="shared" si="37"/>
        <v>8.7153502706597994</v>
      </c>
      <c r="AZ57" s="158">
        <v>4822886</v>
      </c>
      <c r="BA57" s="158">
        <v>4617645</v>
      </c>
      <c r="BB57" s="158">
        <v>4883193</v>
      </c>
      <c r="BC57" s="158">
        <v>5037693</v>
      </c>
      <c r="BD57" s="158">
        <v>5016814</v>
      </c>
      <c r="BE57" s="158">
        <v>5073891</v>
      </c>
      <c r="BF57" s="158">
        <v>5190376</v>
      </c>
      <c r="BG57" s="158">
        <v>5419279</v>
      </c>
      <c r="BH57" s="158">
        <v>5546618</v>
      </c>
      <c r="BI57" s="158">
        <v>5647853</v>
      </c>
      <c r="BJ57" s="158">
        <v>5755330</v>
      </c>
      <c r="BK57" s="158">
        <v>5902071</v>
      </c>
      <c r="BL57" s="158">
        <v>5783714</v>
      </c>
      <c r="BM57" s="158">
        <v>6127122</v>
      </c>
      <c r="BN57" s="158">
        <v>6216534</v>
      </c>
      <c r="BO57" s="158">
        <v>6206034</v>
      </c>
      <c r="BP57" s="158">
        <v>4611.1750000000002</v>
      </c>
      <c r="BQ57" s="158">
        <v>4517.625</v>
      </c>
      <c r="BR57" s="158">
        <v>4547.8499999999995</v>
      </c>
      <c r="BS57" s="158">
        <v>4652.1500000000005</v>
      </c>
      <c r="BT57" s="158">
        <v>4688.125</v>
      </c>
      <c r="BU57" s="158">
        <v>4736.0750000000007</v>
      </c>
      <c r="BV57" s="158">
        <v>4805.4000000000005</v>
      </c>
      <c r="BW57" s="158">
        <v>4877.6249999999991</v>
      </c>
      <c r="BX57" s="158">
        <v>4974.8</v>
      </c>
      <c r="BY57" s="158">
        <v>5100.3</v>
      </c>
      <c r="BZ57" s="158">
        <v>5186.25</v>
      </c>
      <c r="CA57" s="158">
        <v>5219.5999999999995</v>
      </c>
      <c r="CB57" s="158">
        <v>5152.8999999999996</v>
      </c>
      <c r="CC57" s="158">
        <v>5217.9250000000002</v>
      </c>
      <c r="CD57" s="158">
        <v>5400.3</v>
      </c>
      <c r="CE57" s="159">
        <v>5461.7000000000007</v>
      </c>
    </row>
    <row r="58" spans="2:83" x14ac:dyDescent="0.3">
      <c r="D58" s="186"/>
      <c r="E58" s="186"/>
      <c r="F58" s="186"/>
      <c r="G58" s="186"/>
      <c r="H58" s="186"/>
      <c r="I58" s="186"/>
      <c r="J58" s="186"/>
      <c r="K58" s="186"/>
      <c r="L58" s="186"/>
      <c r="M58" s="186"/>
      <c r="N58" s="186"/>
      <c r="O58" s="186"/>
      <c r="P58" s="186"/>
      <c r="Q58" s="186"/>
      <c r="R58" s="186"/>
      <c r="S58" s="186"/>
      <c r="BI58" s="186"/>
      <c r="BJ58" s="186"/>
      <c r="BK58" s="186"/>
    </row>
    <row r="59" spans="2:83" x14ac:dyDescent="0.3">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6"/>
      <c r="CC59" s="186"/>
      <c r="CD59" s="186"/>
      <c r="CE59" s="186"/>
    </row>
    <row r="60" spans="2:83" ht="14.5" x14ac:dyDescent="0.35">
      <c r="B60" s="119" t="s">
        <v>246</v>
      </c>
      <c r="C60" s="178" t="s">
        <v>243</v>
      </c>
      <c r="BF60" s="184"/>
      <c r="BG60" s="184"/>
      <c r="BH60" s="184"/>
      <c r="BI60" s="184"/>
      <c r="BJ60" s="184"/>
      <c r="BK60" s="184"/>
      <c r="BL60" s="184"/>
      <c r="BM60" s="184"/>
      <c r="BN60" s="184"/>
      <c r="BO60" s="184"/>
    </row>
    <row r="61" spans="2:83" ht="14.5" x14ac:dyDescent="0.35">
      <c r="B61" s="182" t="s">
        <v>247</v>
      </c>
      <c r="C61" s="181" t="s">
        <v>245</v>
      </c>
      <c r="G61" s="184"/>
      <c r="H61" s="184"/>
      <c r="I61" s="184"/>
      <c r="J61" s="184"/>
      <c r="K61" s="184"/>
      <c r="L61" s="184"/>
      <c r="M61" s="184"/>
      <c r="N61" s="184"/>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184"/>
      <c r="AR61" s="184"/>
      <c r="AS61" s="184"/>
      <c r="AT61" s="184"/>
      <c r="AU61" s="184"/>
      <c r="BF61" s="184"/>
      <c r="BG61" s="184"/>
      <c r="BH61" s="184"/>
      <c r="BI61" s="184"/>
      <c r="BJ61" s="184"/>
      <c r="BK61" s="184"/>
      <c r="BL61" s="184"/>
      <c r="BM61" s="184"/>
      <c r="BN61" s="184"/>
      <c r="BO61" s="184"/>
    </row>
    <row r="62" spans="2:83" ht="14.5" x14ac:dyDescent="0.35">
      <c r="B62" s="73" t="s">
        <v>394</v>
      </c>
      <c r="C62" s="73" t="s">
        <v>393</v>
      </c>
      <c r="G62" s="184"/>
      <c r="H62" s="184"/>
      <c r="I62" s="184"/>
      <c r="J62" s="184"/>
      <c r="K62" s="184"/>
      <c r="L62" s="184"/>
      <c r="M62" s="184"/>
      <c r="N62" s="184"/>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184"/>
      <c r="AR62" s="184"/>
      <c r="AS62" s="184"/>
      <c r="AU62" s="184"/>
      <c r="BF62" s="184"/>
      <c r="BG62" s="184"/>
      <c r="BH62" s="184"/>
      <c r="BI62" s="184"/>
      <c r="BJ62" s="184"/>
      <c r="BK62" s="184"/>
      <c r="BL62" s="184"/>
      <c r="BM62" s="184"/>
      <c r="BN62" s="184"/>
      <c r="BO62" s="184"/>
    </row>
    <row r="63" spans="2:83" ht="14.5" x14ac:dyDescent="0.35">
      <c r="B63" s="73"/>
      <c r="G63" s="184"/>
      <c r="H63" s="184"/>
      <c r="I63" s="6"/>
      <c r="J63" s="6"/>
      <c r="K63" s="6"/>
      <c r="L63" s="6"/>
      <c r="M63" s="6"/>
      <c r="N63" s="6"/>
      <c r="O63" s="6"/>
      <c r="P63" s="6"/>
      <c r="Q63" s="6"/>
      <c r="R63" s="6"/>
      <c r="S63" s="6"/>
      <c r="T63" s="6"/>
      <c r="U63" s="6"/>
      <c r="V63" s="184"/>
      <c r="W63" s="184"/>
      <c r="X63" s="184"/>
      <c r="Y63" s="184"/>
      <c r="Z63" s="184"/>
      <c r="AA63" s="184"/>
      <c r="AB63" s="184"/>
      <c r="AC63" s="184"/>
      <c r="AD63" s="184"/>
      <c r="AE63" s="184"/>
      <c r="AF63" s="184"/>
      <c r="AG63" s="184"/>
      <c r="AH63" s="184"/>
      <c r="AI63" s="184"/>
      <c r="AJ63" s="184"/>
      <c r="AK63" s="184"/>
      <c r="AL63" s="184"/>
      <c r="AM63" s="184"/>
      <c r="AN63" s="184"/>
      <c r="AO63" s="184"/>
      <c r="AP63" s="184"/>
      <c r="AQ63" s="184"/>
      <c r="AR63" s="184"/>
      <c r="AS63" s="184"/>
      <c r="AU63" s="184"/>
      <c r="BF63" s="184"/>
      <c r="BG63" s="184"/>
      <c r="BH63" s="184"/>
      <c r="BI63" s="184"/>
      <c r="BJ63" s="184"/>
      <c r="BK63" s="184"/>
      <c r="BL63" s="184"/>
      <c r="BM63" s="184"/>
      <c r="BN63" s="184"/>
      <c r="BO63" s="184"/>
    </row>
    <row r="64" spans="2:83" ht="14.5" x14ac:dyDescent="0.35">
      <c r="B64" s="76"/>
      <c r="G64" s="184"/>
      <c r="H64" s="184"/>
      <c r="I64" s="6"/>
      <c r="J64" s="6"/>
      <c r="K64" s="6"/>
      <c r="L64" s="6"/>
      <c r="M64" s="6"/>
      <c r="N64" s="6"/>
      <c r="O64" s="6"/>
      <c r="P64" s="6"/>
      <c r="Q64" s="6"/>
      <c r="R64" s="6"/>
      <c r="S64" s="6"/>
      <c r="T64" s="6"/>
      <c r="U64" s="6"/>
      <c r="V64" s="184"/>
      <c r="W64" s="184"/>
      <c r="X64" s="184"/>
      <c r="Y64" s="184"/>
      <c r="Z64" s="184"/>
      <c r="AA64" s="184"/>
      <c r="AB64" s="184"/>
      <c r="AC64" s="184"/>
      <c r="AD64" s="184"/>
      <c r="AE64" s="184"/>
      <c r="AF64" s="184"/>
      <c r="AG64" s="184"/>
      <c r="AH64" s="184"/>
      <c r="AI64" s="184"/>
      <c r="AJ64" s="184"/>
      <c r="AK64" s="184"/>
      <c r="AL64" s="184"/>
      <c r="AM64" s="184"/>
      <c r="AN64" s="184"/>
      <c r="AO64" s="184"/>
      <c r="AP64" s="184"/>
      <c r="AQ64" s="184"/>
      <c r="AR64" s="184"/>
      <c r="AS64" s="184"/>
      <c r="AU64" s="184"/>
      <c r="BF64" s="184"/>
      <c r="BG64" s="184"/>
      <c r="BH64" s="184"/>
      <c r="BI64" s="184"/>
      <c r="BJ64" s="184"/>
      <c r="BK64" s="184"/>
      <c r="BL64" s="184"/>
      <c r="BM64" s="184"/>
      <c r="BN64" s="184"/>
      <c r="BO64" s="184"/>
    </row>
    <row r="65" spans="2:67" ht="14.5" x14ac:dyDescent="0.35">
      <c r="B65" s="77"/>
      <c r="G65" s="184"/>
      <c r="H65" s="184"/>
      <c r="I65" s="6"/>
      <c r="J65" s="6"/>
      <c r="K65" s="6"/>
      <c r="L65" s="6"/>
      <c r="M65" s="6"/>
      <c r="N65" s="6"/>
      <c r="O65" s="6"/>
      <c r="P65" s="6"/>
      <c r="Q65" s="6"/>
      <c r="R65" s="6"/>
      <c r="S65" s="6"/>
      <c r="T65" s="6"/>
      <c r="U65" s="6"/>
      <c r="V65" s="184"/>
      <c r="W65" s="184"/>
      <c r="X65" s="184"/>
      <c r="Y65" s="184"/>
      <c r="Z65" s="184"/>
      <c r="AA65" s="184"/>
      <c r="AB65" s="184"/>
      <c r="AC65" s="184"/>
      <c r="AD65" s="184"/>
      <c r="AE65" s="184"/>
      <c r="AF65" s="184"/>
      <c r="AG65" s="184"/>
      <c r="AH65" s="184"/>
      <c r="AI65" s="184"/>
      <c r="AJ65" s="184"/>
      <c r="AK65" s="184"/>
      <c r="AL65" s="184"/>
      <c r="AM65" s="184"/>
      <c r="AN65" s="184"/>
      <c r="AO65" s="184"/>
      <c r="AP65" s="184"/>
      <c r="AQ65" s="184"/>
      <c r="AR65" s="184"/>
      <c r="AS65" s="184"/>
      <c r="AU65" s="184"/>
      <c r="BF65" s="184"/>
      <c r="BG65" s="184"/>
      <c r="BH65" s="184"/>
      <c r="BI65" s="184"/>
      <c r="BJ65" s="184"/>
      <c r="BK65" s="184"/>
      <c r="BL65" s="184"/>
      <c r="BM65" s="184"/>
      <c r="BN65" s="184"/>
      <c r="BO65" s="184"/>
    </row>
    <row r="66" spans="2:67" ht="14.5" x14ac:dyDescent="0.35">
      <c r="B66" s="78"/>
      <c r="G66" s="184"/>
      <c r="H66" s="184"/>
      <c r="I66" s="6"/>
      <c r="J66" s="6"/>
      <c r="K66" s="6"/>
      <c r="L66" s="6"/>
      <c r="M66" s="6"/>
      <c r="N66" s="6"/>
      <c r="O66" s="6"/>
      <c r="P66" s="6"/>
      <c r="Q66" s="6"/>
      <c r="R66" s="6"/>
      <c r="S66" s="6"/>
      <c r="T66" s="6"/>
      <c r="U66" s="6"/>
      <c r="V66" s="184"/>
      <c r="W66" s="184"/>
      <c r="X66" s="184"/>
      <c r="Y66" s="184"/>
      <c r="Z66" s="184"/>
      <c r="AA66" s="184"/>
      <c r="AB66" s="184"/>
      <c r="AC66" s="184"/>
      <c r="AD66" s="184"/>
      <c r="AE66" s="184"/>
      <c r="AF66" s="184"/>
      <c r="AG66" s="184"/>
      <c r="AH66" s="184"/>
      <c r="AI66" s="184"/>
      <c r="AJ66" s="184"/>
      <c r="AK66" s="184"/>
      <c r="AL66" s="184"/>
      <c r="AM66" s="184"/>
      <c r="AN66" s="184"/>
      <c r="AO66" s="184"/>
      <c r="AP66" s="184"/>
      <c r="AQ66" s="184"/>
      <c r="AR66" s="184"/>
      <c r="AS66" s="184"/>
      <c r="AU66" s="184"/>
      <c r="BF66" s="184"/>
      <c r="BG66" s="184"/>
      <c r="BH66" s="184"/>
      <c r="BI66" s="184"/>
      <c r="BJ66" s="184"/>
      <c r="BK66" s="184"/>
      <c r="BL66" s="184"/>
      <c r="BM66" s="184"/>
      <c r="BN66" s="184"/>
      <c r="BO66" s="184"/>
    </row>
    <row r="67" spans="2:67" ht="14.5" x14ac:dyDescent="0.35">
      <c r="B67" s="76" t="s">
        <v>117</v>
      </c>
      <c r="C67" s="76" t="s">
        <v>119</v>
      </c>
      <c r="G67" s="184"/>
      <c r="H67" s="184"/>
      <c r="I67" s="6"/>
      <c r="J67" s="6"/>
      <c r="K67" s="6"/>
      <c r="L67" s="6"/>
      <c r="M67" s="6"/>
      <c r="N67" s="6"/>
      <c r="O67" s="6"/>
      <c r="P67" s="6"/>
      <c r="Q67" s="6"/>
      <c r="R67" s="6"/>
      <c r="S67" s="6"/>
      <c r="T67" s="6"/>
      <c r="U67" s="6"/>
      <c r="V67" s="184"/>
      <c r="W67" s="184"/>
      <c r="X67" s="184"/>
      <c r="Y67" s="184"/>
      <c r="Z67" s="184"/>
      <c r="AA67" s="184"/>
      <c r="AB67" s="184"/>
      <c r="AC67" s="184"/>
      <c r="AD67" s="184"/>
      <c r="AE67" s="184"/>
      <c r="AF67" s="184"/>
      <c r="AG67" s="184"/>
      <c r="AH67" s="184"/>
      <c r="AI67" s="184"/>
      <c r="AJ67" s="184"/>
      <c r="AK67" s="184"/>
      <c r="AL67" s="184"/>
      <c r="AM67" s="184"/>
      <c r="AN67" s="184"/>
      <c r="AO67" s="184"/>
      <c r="AP67" s="184"/>
      <c r="AQ67" s="184"/>
      <c r="AR67" s="184"/>
      <c r="AS67" s="184"/>
      <c r="AU67" s="184"/>
      <c r="BF67" s="184"/>
      <c r="BG67" s="184"/>
      <c r="BH67" s="184"/>
      <c r="BI67" s="184"/>
      <c r="BJ67" s="184"/>
      <c r="BK67" s="184"/>
      <c r="BL67" s="184"/>
      <c r="BM67" s="184"/>
      <c r="BN67" s="184"/>
      <c r="BO67" s="184"/>
    </row>
    <row r="68" spans="2:67" ht="14.5" x14ac:dyDescent="0.35">
      <c r="B68" s="194">
        <v>45533</v>
      </c>
      <c r="C68" s="194">
        <v>45533</v>
      </c>
      <c r="G68" s="184"/>
      <c r="H68" s="184"/>
      <c r="I68" s="6"/>
      <c r="J68" s="6"/>
      <c r="K68" s="6"/>
      <c r="L68" s="6"/>
      <c r="M68" s="6"/>
      <c r="N68" s="6"/>
      <c r="O68" s="6"/>
      <c r="P68" s="6"/>
      <c r="Q68" s="6"/>
      <c r="R68" s="6"/>
      <c r="S68" s="6"/>
      <c r="T68" s="6"/>
      <c r="U68" s="6"/>
      <c r="V68" s="184"/>
      <c r="W68" s="184"/>
      <c r="X68" s="184"/>
      <c r="Y68" s="184"/>
      <c r="Z68" s="184"/>
      <c r="AA68" s="184"/>
      <c r="AB68" s="184"/>
      <c r="AC68" s="184"/>
      <c r="AD68" s="184"/>
      <c r="AE68" s="184"/>
      <c r="AF68" s="184"/>
      <c r="AG68" s="184"/>
      <c r="AH68" s="184"/>
      <c r="AI68" s="184"/>
      <c r="AJ68" s="184"/>
      <c r="AK68" s="184"/>
      <c r="AL68" s="184"/>
      <c r="AM68" s="184"/>
      <c r="AN68" s="184"/>
      <c r="AO68" s="184"/>
      <c r="AP68" s="184"/>
      <c r="AQ68" s="184"/>
      <c r="AR68" s="184"/>
      <c r="AS68" s="184"/>
      <c r="AU68" s="184"/>
      <c r="BF68" s="184"/>
      <c r="BG68" s="184"/>
      <c r="BH68" s="184"/>
      <c r="BI68" s="184"/>
      <c r="BJ68" s="184"/>
      <c r="BK68" s="184"/>
      <c r="BL68" s="184"/>
      <c r="BM68" s="184"/>
      <c r="BN68" s="184"/>
      <c r="BO68" s="184"/>
    </row>
    <row r="69" spans="2:67" ht="14.5" x14ac:dyDescent="0.35">
      <c r="B69" s="78"/>
      <c r="C69" s="78"/>
      <c r="G69" s="184"/>
      <c r="H69" s="184"/>
      <c r="I69" s="6"/>
      <c r="J69" s="6"/>
      <c r="K69" s="6"/>
      <c r="L69" s="6"/>
      <c r="M69" s="6"/>
      <c r="N69" s="6"/>
      <c r="O69" s="6"/>
      <c r="P69" s="6"/>
      <c r="Q69" s="6"/>
      <c r="R69" s="6"/>
      <c r="S69" s="6"/>
      <c r="T69" s="6"/>
      <c r="U69" s="6"/>
      <c r="V69" s="184"/>
      <c r="W69" s="184"/>
      <c r="X69" s="184"/>
      <c r="Y69" s="184"/>
      <c r="Z69" s="184"/>
      <c r="AA69" s="184"/>
      <c r="AB69" s="184"/>
      <c r="AC69" s="184"/>
      <c r="AD69" s="184"/>
      <c r="AE69" s="184"/>
      <c r="AF69" s="184"/>
      <c r="AG69" s="184"/>
      <c r="AH69" s="184"/>
      <c r="AI69" s="184"/>
      <c r="AJ69" s="184"/>
      <c r="AK69" s="184"/>
      <c r="AL69" s="184"/>
      <c r="AM69" s="184"/>
      <c r="AN69" s="184"/>
      <c r="AO69" s="184"/>
      <c r="AP69" s="184"/>
      <c r="AQ69" s="184"/>
      <c r="AR69" s="184"/>
      <c r="AS69" s="184"/>
      <c r="AU69" s="184"/>
      <c r="BF69" s="184"/>
      <c r="BG69" s="184"/>
      <c r="BH69" s="184"/>
      <c r="BI69" s="184"/>
      <c r="BJ69" s="184"/>
      <c r="BK69" s="184"/>
      <c r="BL69" s="184"/>
      <c r="BM69" s="184"/>
      <c r="BN69" s="184"/>
      <c r="BO69" s="184"/>
    </row>
    <row r="70" spans="2:67" ht="14.5" x14ac:dyDescent="0.35">
      <c r="B70" s="76" t="s">
        <v>118</v>
      </c>
      <c r="C70" s="76" t="s">
        <v>120</v>
      </c>
      <c r="G70" s="184"/>
      <c r="H70" s="184"/>
      <c r="I70" s="6"/>
      <c r="J70" s="6"/>
      <c r="K70" s="6"/>
      <c r="L70" s="6"/>
      <c r="M70" s="6"/>
      <c r="N70" s="6"/>
      <c r="O70" s="6"/>
      <c r="P70" s="6"/>
      <c r="Q70" s="6"/>
      <c r="R70" s="6"/>
      <c r="S70" s="6"/>
      <c r="T70" s="6"/>
      <c r="U70" s="6"/>
      <c r="V70" s="184"/>
      <c r="W70" s="184"/>
      <c r="X70" s="184"/>
      <c r="Y70" s="184"/>
      <c r="Z70" s="184"/>
      <c r="AA70" s="184"/>
      <c r="AB70" s="184"/>
      <c r="AC70" s="184"/>
      <c r="AD70" s="184"/>
      <c r="AE70" s="184"/>
      <c r="AF70" s="184"/>
      <c r="AG70" s="184"/>
      <c r="AH70" s="184"/>
      <c r="AI70" s="184"/>
      <c r="AJ70" s="184"/>
      <c r="AK70" s="184"/>
      <c r="AL70" s="184"/>
      <c r="AM70" s="184"/>
      <c r="AN70" s="184"/>
      <c r="AO70" s="184"/>
      <c r="AP70" s="184"/>
      <c r="AQ70" s="184"/>
      <c r="AR70" s="184"/>
      <c r="AS70" s="184"/>
      <c r="AU70" s="184"/>
      <c r="BF70" s="184"/>
      <c r="BG70" s="184"/>
      <c r="BH70" s="184"/>
      <c r="BI70" s="184"/>
      <c r="BJ70" s="184"/>
      <c r="BK70" s="184"/>
      <c r="BL70" s="184"/>
      <c r="BM70" s="184"/>
      <c r="BN70" s="184"/>
      <c r="BO70" s="184"/>
    </row>
    <row r="71" spans="2:67" ht="14.5" x14ac:dyDescent="0.35">
      <c r="B71" s="78" t="s">
        <v>183</v>
      </c>
      <c r="C71" s="78" t="s">
        <v>182</v>
      </c>
      <c r="G71" s="184"/>
      <c r="H71" s="184"/>
      <c r="I71" s="6"/>
      <c r="J71" s="6"/>
      <c r="K71" s="6"/>
      <c r="L71" s="6"/>
      <c r="M71" s="6"/>
      <c r="N71" s="6"/>
      <c r="O71" s="6"/>
      <c r="P71" s="6"/>
      <c r="Q71" s="6"/>
      <c r="R71" s="6"/>
      <c r="S71" s="6"/>
      <c r="T71" s="6"/>
      <c r="U71" s="6"/>
      <c r="V71" s="184"/>
      <c r="W71" s="184"/>
      <c r="X71" s="184"/>
      <c r="Y71" s="184"/>
      <c r="Z71" s="184"/>
      <c r="AA71" s="184"/>
      <c r="AB71" s="184"/>
      <c r="AC71" s="184"/>
      <c r="AD71" s="184"/>
      <c r="AE71" s="184"/>
      <c r="AF71" s="184"/>
      <c r="AG71" s="184"/>
      <c r="AH71" s="184"/>
      <c r="AI71" s="184"/>
      <c r="AJ71" s="184"/>
      <c r="AK71" s="184"/>
      <c r="AL71" s="184"/>
      <c r="AM71" s="184"/>
      <c r="AN71" s="184"/>
      <c r="AO71" s="184"/>
      <c r="AP71" s="184"/>
      <c r="AQ71" s="184"/>
      <c r="AR71" s="184"/>
      <c r="AS71" s="184"/>
      <c r="AU71" s="184"/>
      <c r="BF71" s="184"/>
      <c r="BG71" s="184"/>
      <c r="BH71" s="184"/>
      <c r="BI71" s="184"/>
      <c r="BJ71" s="184"/>
      <c r="BK71" s="184"/>
      <c r="BL71" s="184"/>
      <c r="BM71" s="184"/>
      <c r="BN71" s="184"/>
      <c r="BO71" s="184"/>
    </row>
    <row r="72" spans="2:67" ht="14.5" x14ac:dyDescent="0.35">
      <c r="B72" s="79"/>
      <c r="C72" s="78"/>
      <c r="G72" s="184"/>
      <c r="H72" s="184"/>
      <c r="I72" s="6"/>
      <c r="J72" s="6"/>
      <c r="K72" s="6"/>
      <c r="L72" s="6"/>
      <c r="M72" s="6"/>
      <c r="N72" s="6"/>
      <c r="O72" s="6"/>
      <c r="P72" s="6"/>
      <c r="Q72" s="6"/>
      <c r="R72" s="6"/>
      <c r="S72" s="6"/>
      <c r="T72" s="6"/>
      <c r="U72" s="6"/>
      <c r="V72" s="184"/>
      <c r="W72" s="184"/>
      <c r="X72" s="184"/>
      <c r="Y72" s="184"/>
      <c r="Z72" s="184"/>
      <c r="AA72" s="184"/>
      <c r="AB72" s="184"/>
      <c r="AC72" s="184"/>
      <c r="AD72" s="184"/>
      <c r="AE72" s="184"/>
      <c r="AF72" s="184"/>
      <c r="AG72" s="184"/>
      <c r="AH72" s="184"/>
      <c r="AI72" s="184"/>
      <c r="AJ72" s="184"/>
      <c r="AK72" s="184"/>
      <c r="AL72" s="184"/>
      <c r="AM72" s="184"/>
      <c r="AN72" s="184"/>
      <c r="AO72" s="184"/>
      <c r="AP72" s="184"/>
      <c r="AQ72" s="184"/>
      <c r="AR72" s="184"/>
      <c r="AS72" s="184"/>
      <c r="AU72" s="184"/>
      <c r="BF72" s="184"/>
      <c r="BG72" s="184"/>
      <c r="BH72" s="184"/>
      <c r="BI72" s="184"/>
      <c r="BJ72" s="184"/>
      <c r="BK72" s="184"/>
      <c r="BL72" s="184"/>
      <c r="BM72" s="184"/>
      <c r="BN72" s="184"/>
      <c r="BO72" s="184"/>
    </row>
    <row r="73" spans="2:67" ht="14.5" x14ac:dyDescent="0.35">
      <c r="B73" s="76" t="s">
        <v>34</v>
      </c>
      <c r="C73" s="76" t="s">
        <v>33</v>
      </c>
      <c r="I73" s="6"/>
      <c r="J73" s="6"/>
      <c r="K73" s="6"/>
      <c r="L73" s="6"/>
      <c r="M73" s="6"/>
      <c r="N73" s="6"/>
      <c r="O73" s="6"/>
      <c r="P73" s="6"/>
      <c r="Q73" s="6"/>
      <c r="R73" s="6"/>
      <c r="S73" s="6"/>
      <c r="T73" s="6"/>
      <c r="U73" s="6"/>
      <c r="BF73" s="184"/>
      <c r="BG73" s="184"/>
      <c r="BH73" s="184"/>
      <c r="BI73" s="184"/>
      <c r="BJ73" s="184"/>
      <c r="BK73" s="184"/>
      <c r="BL73" s="184"/>
      <c r="BM73" s="184"/>
      <c r="BN73" s="184"/>
      <c r="BO73" s="184"/>
    </row>
    <row r="74" spans="2:67" ht="14.5" x14ac:dyDescent="0.35">
      <c r="B74" s="79" t="s">
        <v>426</v>
      </c>
      <c r="C74" s="79" t="s">
        <v>423</v>
      </c>
      <c r="I74" s="6"/>
      <c r="J74" s="6"/>
      <c r="K74" s="6"/>
      <c r="L74" s="6"/>
      <c r="M74" s="6"/>
      <c r="N74" s="6"/>
      <c r="O74" s="6"/>
      <c r="P74" s="6"/>
      <c r="Q74" s="6"/>
      <c r="R74" s="6"/>
      <c r="S74" s="6"/>
      <c r="T74" s="6"/>
      <c r="U74" s="6"/>
      <c r="BF74" s="184"/>
      <c r="BG74" s="184"/>
      <c r="BH74" s="184"/>
      <c r="BI74" s="184"/>
      <c r="BJ74" s="184"/>
      <c r="BK74" s="184"/>
      <c r="BL74" s="184"/>
      <c r="BM74" s="184"/>
      <c r="BN74" s="184"/>
      <c r="BO74" s="184"/>
    </row>
    <row r="75" spans="2:67" ht="14.5" x14ac:dyDescent="0.35">
      <c r="B75" s="79" t="s">
        <v>427</v>
      </c>
      <c r="C75" s="79" t="s">
        <v>425</v>
      </c>
      <c r="I75" s="6"/>
      <c r="J75" s="6"/>
      <c r="K75" s="6"/>
      <c r="L75" s="6"/>
      <c r="M75" s="6"/>
      <c r="N75" s="6"/>
      <c r="O75" s="6"/>
      <c r="P75" s="6"/>
      <c r="Q75" s="6"/>
      <c r="R75" s="6"/>
      <c r="S75" s="6"/>
      <c r="T75" s="6"/>
      <c r="U75" s="6"/>
      <c r="BF75" s="184"/>
      <c r="BG75" s="184"/>
      <c r="BH75" s="184"/>
      <c r="BI75" s="184"/>
      <c r="BJ75" s="184"/>
      <c r="BK75" s="184"/>
      <c r="BL75" s="184"/>
      <c r="BM75" s="184"/>
      <c r="BN75" s="184"/>
      <c r="BO75" s="184"/>
    </row>
    <row r="76" spans="2:67" ht="14.5" x14ac:dyDescent="0.35">
      <c r="B76" s="79" t="s">
        <v>424</v>
      </c>
      <c r="C76" s="79" t="s">
        <v>424</v>
      </c>
      <c r="I76" s="6"/>
      <c r="J76" s="6"/>
      <c r="K76" s="6"/>
      <c r="L76" s="6"/>
      <c r="M76" s="6"/>
      <c r="N76" s="6"/>
      <c r="O76" s="6"/>
      <c r="P76" s="6"/>
      <c r="Q76" s="6"/>
      <c r="R76" s="6"/>
      <c r="S76" s="6"/>
      <c r="T76" s="6"/>
      <c r="U76" s="6"/>
    </row>
  </sheetData>
  <mergeCells count="15">
    <mergeCell ref="AZ46:BO46"/>
    <mergeCell ref="AZ4:BO4"/>
    <mergeCell ref="BP4:CE4"/>
    <mergeCell ref="BP46:CE46"/>
    <mergeCell ref="D2:S2"/>
    <mergeCell ref="T2:AI2"/>
    <mergeCell ref="AJ2:AY2"/>
    <mergeCell ref="AZ2:BO2"/>
    <mergeCell ref="BP2:CE2"/>
    <mergeCell ref="D46:S46"/>
    <mergeCell ref="T46:AI46"/>
    <mergeCell ref="T4:AI4"/>
    <mergeCell ref="AJ4:AY4"/>
    <mergeCell ref="AJ46:AY46"/>
    <mergeCell ref="D4:S4"/>
  </mergeCells>
  <hyperlinks>
    <hyperlink ref="B1" location="'Innehåll - Contents'!A1" display="Tillbaka till innehåll - Back to content" xr:uid="{00000000-0004-0000-0400-000000000000}"/>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7"/>
  <dimension ref="A1:BP111"/>
  <sheetViews>
    <sheetView zoomScale="70" zoomScaleNormal="70" workbookViewId="0">
      <pane xSplit="3" ySplit="4" topLeftCell="D22" activePane="bottomRight" state="frozen"/>
      <selection pane="topRight"/>
      <selection pane="bottomLeft"/>
      <selection pane="bottomRight" activeCell="D33" sqref="D33"/>
    </sheetView>
  </sheetViews>
  <sheetFormatPr defaultColWidth="9.1796875" defaultRowHeight="14.5" x14ac:dyDescent="0.35"/>
  <cols>
    <col min="1" max="1" width="4.453125" style="56" customWidth="1"/>
    <col min="2" max="2" width="30.453125" style="56" customWidth="1"/>
    <col min="3" max="3" width="60" style="56" customWidth="1"/>
    <col min="4" max="4" width="9" style="108" customWidth="1"/>
    <col min="5" max="33" width="8.453125" style="108" bestFit="1" customWidth="1"/>
    <col min="34" max="38" width="7.81640625" style="108" bestFit="1" customWidth="1"/>
    <col min="39" max="43" width="9.1796875" style="108"/>
    <col min="44" max="52" width="9.1796875" style="56"/>
    <col min="53" max="62" width="9.1796875" style="183"/>
    <col min="63" max="65" width="9.1796875" style="56"/>
    <col min="66" max="66" width="9.1796875" style="56" customWidth="1"/>
    <col min="67" max="16384" width="9.1796875" style="56"/>
  </cols>
  <sheetData>
    <row r="1" spans="1:68" s="2" customFormat="1" x14ac:dyDescent="0.35">
      <c r="A1" s="56"/>
      <c r="B1" s="191" t="s">
        <v>193</v>
      </c>
      <c r="C1" s="32"/>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BA1" s="183"/>
      <c r="BB1" s="183"/>
      <c r="BC1" s="183"/>
      <c r="BD1" s="183"/>
      <c r="BE1" s="183"/>
      <c r="BF1" s="183"/>
      <c r="BG1" s="183"/>
      <c r="BH1" s="183"/>
      <c r="BI1" s="183"/>
      <c r="BJ1" s="183"/>
    </row>
    <row r="2" spans="1:68" s="3" customFormat="1" x14ac:dyDescent="0.35">
      <c r="A2" s="86"/>
      <c r="B2" s="87" t="s">
        <v>436</v>
      </c>
      <c r="C2" s="87" t="s">
        <v>435</v>
      </c>
      <c r="D2" s="255"/>
      <c r="E2" s="255"/>
      <c r="F2" s="255"/>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s="255"/>
      <c r="AG2" s="255"/>
      <c r="AH2" s="255"/>
      <c r="AI2" s="255"/>
      <c r="AJ2" s="255"/>
      <c r="AK2" s="255"/>
      <c r="AL2" s="255"/>
      <c r="AM2" s="255"/>
      <c r="AN2" s="255"/>
      <c r="AO2" s="255"/>
      <c r="AP2" s="255"/>
      <c r="AQ2" s="255"/>
      <c r="BA2" s="370"/>
      <c r="BB2" s="370"/>
      <c r="BC2" s="370"/>
      <c r="BD2" s="370"/>
      <c r="BE2" s="370"/>
      <c r="BF2" s="370"/>
      <c r="BG2" s="370"/>
      <c r="BH2" s="370"/>
      <c r="BI2" s="370"/>
      <c r="BJ2" s="370"/>
    </row>
    <row r="3" spans="1:68" s="58" customFormat="1" x14ac:dyDescent="0.35">
      <c r="A3" s="55"/>
      <c r="B3" s="58" t="s">
        <v>392</v>
      </c>
      <c r="C3" s="58" t="s">
        <v>405</v>
      </c>
      <c r="D3" s="102" t="s">
        <v>51</v>
      </c>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BA3" s="183"/>
      <c r="BB3" s="183"/>
      <c r="BC3" s="183"/>
      <c r="BD3" s="183"/>
      <c r="BE3" s="183"/>
      <c r="BF3" s="183"/>
      <c r="BG3" s="183"/>
      <c r="BH3" s="183"/>
      <c r="BI3" s="183"/>
      <c r="BJ3" s="183"/>
    </row>
    <row r="4" spans="1:68" s="58" customFormat="1" ht="13" x14ac:dyDescent="0.3">
      <c r="A4" s="82"/>
      <c r="B4" s="118" t="s">
        <v>133</v>
      </c>
      <c r="C4" s="81" t="s">
        <v>21</v>
      </c>
      <c r="D4" s="103" t="s">
        <v>52</v>
      </c>
      <c r="E4" s="103" t="s">
        <v>53</v>
      </c>
      <c r="F4" s="103" t="s">
        <v>54</v>
      </c>
      <c r="G4" s="103" t="s">
        <v>55</v>
      </c>
      <c r="H4" s="103" t="s">
        <v>56</v>
      </c>
      <c r="I4" s="103" t="s">
        <v>57</v>
      </c>
      <c r="J4" s="103" t="s">
        <v>58</v>
      </c>
      <c r="K4" s="103" t="s">
        <v>59</v>
      </c>
      <c r="L4" s="103" t="s">
        <v>60</v>
      </c>
      <c r="M4" s="103" t="s">
        <v>61</v>
      </c>
      <c r="N4" s="103" t="s">
        <v>62</v>
      </c>
      <c r="O4" s="103" t="s">
        <v>63</v>
      </c>
      <c r="P4" s="103" t="s">
        <v>64</v>
      </c>
      <c r="Q4" s="103" t="s">
        <v>65</v>
      </c>
      <c r="R4" s="103" t="s">
        <v>66</v>
      </c>
      <c r="S4" s="103" t="s">
        <v>67</v>
      </c>
      <c r="T4" s="103" t="s">
        <v>68</v>
      </c>
      <c r="U4" s="103" t="s">
        <v>69</v>
      </c>
      <c r="V4" s="103" t="s">
        <v>70</v>
      </c>
      <c r="W4" s="103" t="s">
        <v>71</v>
      </c>
      <c r="X4" s="103" t="s">
        <v>72</v>
      </c>
      <c r="Y4" s="103" t="s">
        <v>73</v>
      </c>
      <c r="Z4" s="103" t="s">
        <v>74</v>
      </c>
      <c r="AA4" s="103" t="s">
        <v>75</v>
      </c>
      <c r="AB4" s="103" t="s">
        <v>76</v>
      </c>
      <c r="AC4" s="103" t="s">
        <v>77</v>
      </c>
      <c r="AD4" s="103" t="s">
        <v>78</v>
      </c>
      <c r="AE4" s="103" t="s">
        <v>79</v>
      </c>
      <c r="AF4" s="103" t="s">
        <v>80</v>
      </c>
      <c r="AG4" s="103" t="s">
        <v>81</v>
      </c>
      <c r="AH4" s="103" t="s">
        <v>177</v>
      </c>
      <c r="AI4" s="103" t="s">
        <v>178</v>
      </c>
      <c r="AJ4" s="103" t="s">
        <v>192</v>
      </c>
      <c r="AK4" s="103" t="s">
        <v>194</v>
      </c>
      <c r="AL4" s="103" t="s">
        <v>196</v>
      </c>
      <c r="AM4" s="103" t="s">
        <v>198</v>
      </c>
      <c r="AN4" s="103" t="s">
        <v>199</v>
      </c>
      <c r="AO4" s="103" t="s">
        <v>203</v>
      </c>
      <c r="AP4" s="103" t="s">
        <v>207</v>
      </c>
      <c r="AQ4" s="103" t="s">
        <v>209</v>
      </c>
      <c r="AR4" s="339" t="s">
        <v>249</v>
      </c>
      <c r="AS4" s="339" t="s">
        <v>259</v>
      </c>
      <c r="AT4" s="339" t="s">
        <v>260</v>
      </c>
      <c r="AU4" s="339" t="s">
        <v>265</v>
      </c>
      <c r="AV4" s="339" t="s">
        <v>266</v>
      </c>
      <c r="AW4" s="339" t="s">
        <v>267</v>
      </c>
      <c r="AX4" s="339" t="s">
        <v>268</v>
      </c>
      <c r="AY4" s="339" t="s">
        <v>270</v>
      </c>
      <c r="AZ4" s="339" t="s">
        <v>273</v>
      </c>
      <c r="BA4" s="339" t="s">
        <v>275</v>
      </c>
      <c r="BB4" s="339" t="s">
        <v>276</v>
      </c>
      <c r="BC4" s="339" t="s">
        <v>278</v>
      </c>
      <c r="BD4" s="339" t="s">
        <v>279</v>
      </c>
      <c r="BE4" s="339" t="s">
        <v>280</v>
      </c>
      <c r="BF4" s="339" t="s">
        <v>282</v>
      </c>
      <c r="BG4" s="216" t="s">
        <v>284</v>
      </c>
      <c r="BH4" s="339" t="s">
        <v>285</v>
      </c>
      <c r="BI4" s="339" t="s">
        <v>286</v>
      </c>
      <c r="BJ4" s="339" t="s">
        <v>288</v>
      </c>
      <c r="BK4" s="339" t="s">
        <v>305</v>
      </c>
      <c r="BL4" s="339" t="s">
        <v>308</v>
      </c>
      <c r="BM4" s="339" t="s">
        <v>396</v>
      </c>
      <c r="BN4" s="339" t="s">
        <v>397</v>
      </c>
      <c r="BO4" s="339" t="s">
        <v>400</v>
      </c>
      <c r="BP4" s="339" t="s">
        <v>401</v>
      </c>
    </row>
    <row r="5" spans="1:68" s="73" customFormat="1" ht="13" x14ac:dyDescent="0.3">
      <c r="A5" s="265">
        <v>1</v>
      </c>
      <c r="B5" s="73" t="s">
        <v>134</v>
      </c>
      <c r="C5" s="265" t="s">
        <v>35</v>
      </c>
      <c r="D5" s="340">
        <f>('1 Utsläpp'!D6/'6 Prel. FV'!D6)*1000</f>
        <v>161.80118526566869</v>
      </c>
      <c r="E5" s="340">
        <f>('1 Utsläpp'!E6/'6 Prel. FV'!E6)*1000</f>
        <v>160.2142137338233</v>
      </c>
      <c r="F5" s="340">
        <f>('1 Utsläpp'!F6/'6 Prel. FV'!F6)*1000</f>
        <v>171.25490193321954</v>
      </c>
      <c r="G5" s="340">
        <f>('1 Utsläpp'!G6/'6 Prel. FV'!G6)*1000</f>
        <v>159.47310759596118</v>
      </c>
      <c r="H5" s="340">
        <f>('1 Utsläpp'!H6/'6 Prel. FV'!H6)*1000</f>
        <v>156.96811017674881</v>
      </c>
      <c r="I5" s="340">
        <f>('1 Utsläpp'!I6/'6 Prel. FV'!I6)*1000</f>
        <v>146.28004941073476</v>
      </c>
      <c r="J5" s="340">
        <f>('1 Utsläpp'!J6/'6 Prel. FV'!J6)*1000</f>
        <v>154.91623304192549</v>
      </c>
      <c r="K5" s="340">
        <f>('1 Utsläpp'!K6/'6 Prel. FV'!K6)*1000</f>
        <v>144.83354189295457</v>
      </c>
      <c r="L5" s="340">
        <f>('1 Utsläpp'!L6/'6 Prel. FV'!L6)*1000</f>
        <v>156.41298118090927</v>
      </c>
      <c r="M5" s="340">
        <f>('1 Utsläpp'!M6/'6 Prel. FV'!M6)*1000</f>
        <v>149.43556380572508</v>
      </c>
      <c r="N5" s="340">
        <f>('1 Utsläpp'!N6/'6 Prel. FV'!N6)*1000</f>
        <v>156.3266837346182</v>
      </c>
      <c r="O5" s="340">
        <f>('1 Utsläpp'!O6/'6 Prel. FV'!O6)*1000</f>
        <v>153.35755963570415</v>
      </c>
      <c r="P5" s="340">
        <f>('1 Utsläpp'!P6/'6 Prel. FV'!P6)*1000</f>
        <v>152.71593205616045</v>
      </c>
      <c r="Q5" s="340">
        <f>('1 Utsläpp'!Q6/'6 Prel. FV'!Q6)*1000</f>
        <v>143.02440182804517</v>
      </c>
      <c r="R5" s="340">
        <f>('1 Utsläpp'!R6/'6 Prel. FV'!R6)*1000</f>
        <v>150.13492697823821</v>
      </c>
      <c r="S5" s="340">
        <f>('1 Utsläpp'!S6/'6 Prel. FV'!S6)*1000</f>
        <v>141.30222061498523</v>
      </c>
      <c r="T5" s="340">
        <f>('1 Utsläpp'!T6/'6 Prel. FV'!T6)*1000</f>
        <v>143.58336277343608</v>
      </c>
      <c r="U5" s="340">
        <f>('1 Utsläpp'!U6/'6 Prel. FV'!U6)*1000</f>
        <v>138.56360777937903</v>
      </c>
      <c r="V5" s="340">
        <f>('1 Utsläpp'!V6/'6 Prel. FV'!V6)*1000</f>
        <v>146.04345230618733</v>
      </c>
      <c r="W5" s="340">
        <f>('1 Utsläpp'!W6/'6 Prel. FV'!W6)*1000</f>
        <v>141.43170872193491</v>
      </c>
      <c r="X5" s="340">
        <f>('1 Utsläpp'!X6/'6 Prel. FV'!X6)*1000</f>
        <v>140.00692011945279</v>
      </c>
      <c r="Y5" s="340">
        <f>('1 Utsläpp'!Y6/'6 Prel. FV'!Y6)*1000</f>
        <v>126.14359925524271</v>
      </c>
      <c r="Z5" s="340">
        <f>('1 Utsläpp'!Z6/'6 Prel. FV'!Z6)*1000</f>
        <v>137.70989619541601</v>
      </c>
      <c r="AA5" s="340">
        <f>('1 Utsläpp'!AA6/'6 Prel. FV'!AA6)*1000</f>
        <v>129.19020614031805</v>
      </c>
      <c r="AB5" s="340">
        <f>('1 Utsläpp'!AB6/'6 Prel. FV'!AB6)*1000</f>
        <v>122.77110754817534</v>
      </c>
      <c r="AC5" s="340">
        <f>('1 Utsläpp'!AC6/'6 Prel. FV'!AC6)*1000</f>
        <v>114.7945991370696</v>
      </c>
      <c r="AD5" s="340">
        <f>('1 Utsläpp'!AD6/'6 Prel. FV'!AD6)*1000</f>
        <v>130.47787475594689</v>
      </c>
      <c r="AE5" s="340">
        <f>('1 Utsläpp'!AE6/'6 Prel. FV'!AE6)*1000</f>
        <v>115.43574354636512</v>
      </c>
      <c r="AF5" s="340">
        <f>('1 Utsläpp'!AF6/'6 Prel. FV'!AF6)*1000</f>
        <v>120.80851346841456</v>
      </c>
      <c r="AG5" s="340">
        <f>('1 Utsläpp'!AG6/'6 Prel. FV'!AG6)*1000</f>
        <v>110.76866015245132</v>
      </c>
      <c r="AH5" s="340">
        <f>('1 Utsläpp'!AH6/'6 Prel. FV'!AH6)*1000</f>
        <v>121.30102842106857</v>
      </c>
      <c r="AI5" s="340">
        <f>('1 Utsläpp'!AI6/'6 Prel. FV'!AI6)*1000</f>
        <v>113.10375584143635</v>
      </c>
      <c r="AJ5" s="340">
        <f>('1 Utsläpp'!AJ6/'6 Prel. FV'!AJ6)*1000</f>
        <v>117.29378705296081</v>
      </c>
      <c r="AK5" s="340">
        <f>('1 Utsläpp'!AK6/'6 Prel. FV'!AK6)*1000</f>
        <v>113.3678140569959</v>
      </c>
      <c r="AL5" s="340">
        <f>('1 Utsläpp'!AL6/'6 Prel. FV'!AL6)*1000</f>
        <v>120.58311017118893</v>
      </c>
      <c r="AM5" s="340">
        <f>('1 Utsläpp'!AM6/'6 Prel. FV'!AM6)*1000</f>
        <v>108.89688266095159</v>
      </c>
      <c r="AN5" s="340">
        <f>('1 Utsläpp'!AN6/'6 Prel. FV'!AN6)*1000</f>
        <v>113.13026001063415</v>
      </c>
      <c r="AO5" s="340">
        <f>('1 Utsläpp'!AO6/'6 Prel. FV'!AO6)*1000</f>
        <v>105.61753257267161</v>
      </c>
      <c r="AP5" s="340">
        <f>('1 Utsläpp'!AP6/'6 Prel. FV'!AP6)*1000</f>
        <v>117.44616399897984</v>
      </c>
      <c r="AQ5" s="340">
        <f>('1 Utsläpp'!AQ6/'6 Prel. FV'!AQ6)*1000</f>
        <v>109.68486131016824</v>
      </c>
      <c r="AR5" s="340">
        <f>('1 Utsläpp'!AR6/'6 Prel. FV'!AR6)*1000</f>
        <v>117.50042538226927</v>
      </c>
      <c r="AS5" s="340">
        <f>('1 Utsläpp'!AS6/'6 Prel. FV'!AS6)*1000</f>
        <v>114.15693984626587</v>
      </c>
      <c r="AT5" s="340">
        <f>('1 Utsläpp'!AT6/'6 Prel. FV'!AT6)*1000</f>
        <v>123.25821871808584</v>
      </c>
      <c r="AU5" s="340">
        <f>('1 Utsläpp'!AU6/'6 Prel. FV'!AU6)*1000</f>
        <v>114.1186953601369</v>
      </c>
      <c r="AV5" s="340">
        <f>('1 Utsläpp'!AV6/'6 Prel. FV'!AV6)*1000</f>
        <v>108.68468706898092</v>
      </c>
      <c r="AW5" s="340">
        <f>('1 Utsläpp'!AW6/'6 Prel. FV'!AW6)*1000</f>
        <v>107.0165453324466</v>
      </c>
      <c r="AX5" s="340">
        <f>('1 Utsläpp'!AX6/'6 Prel. FV'!AX6)*1000</f>
        <v>116.5381750007447</v>
      </c>
      <c r="AY5" s="340">
        <f>('1 Utsläpp'!AY6/'6 Prel. FV'!AY6)*1000</f>
        <v>104.95737521155851</v>
      </c>
      <c r="AZ5" s="340">
        <f>('1 Utsläpp'!AZ6/'6 Prel. FV'!AZ6)*1000</f>
        <v>109.55967638544719</v>
      </c>
      <c r="BA5" s="340">
        <f>('1 Utsläpp'!BA6/'6 Prel. FV'!BA6)*1000</f>
        <v>113.30733546497778</v>
      </c>
      <c r="BB5" s="340">
        <f>('1 Utsläpp'!BB6/'6 Prel. FV'!BB6)*1000</f>
        <v>124.78268068963598</v>
      </c>
      <c r="BC5" s="340">
        <f>('1 Utsläpp'!BC6/'6 Prel. FV'!BC6)*1000</f>
        <v>113.39262453440018</v>
      </c>
      <c r="BD5" s="340">
        <f>('1 Utsläpp'!BD6/'6 Prel. FV'!BD6)*1000</f>
        <v>114.89591309353051</v>
      </c>
      <c r="BE5" s="340">
        <f>('1 Utsläpp'!BE6/'6 Prel. FV'!BE6)*1000</f>
        <v>115.79347810087185</v>
      </c>
      <c r="BF5" s="340">
        <f>('1 Utsläpp'!BF6/'6 Prel. FV'!BF6)*1000</f>
        <v>125.11490074183371</v>
      </c>
      <c r="BG5" s="340">
        <f>('1 Utsläpp'!BG6/'6 Prel. FV'!BG6)*1000</f>
        <v>114.58979553741561</v>
      </c>
      <c r="BH5" s="340">
        <f>('1 Utsläpp'!BH6/'6 Prel. FV'!BH6)*1000</f>
        <v>114.66718972983873</v>
      </c>
      <c r="BI5" s="340">
        <f>('1 Utsläpp'!BI6/'6 Prel. FV'!BI6)*1000</f>
        <v>113.75195628888761</v>
      </c>
      <c r="BJ5" s="340">
        <f>('1 Utsläpp'!BJ6/'6 Prel. FV'!BJ6)*1000</f>
        <v>123.13504783584102</v>
      </c>
      <c r="BK5" s="340">
        <f>('1 Utsläpp'!BK6/'6 Prel. FV'!BK6)*1000</f>
        <v>117.62767621450202</v>
      </c>
      <c r="BL5" s="340">
        <f>('1 Utsläpp'!BL6/'6 Prel. FV'!BL6)*1000</f>
        <v>116.90727896522745</v>
      </c>
      <c r="BM5" s="340">
        <f>('1 Utsläpp'!BM6/'6 Prel. FV'!BM6)*1000</f>
        <v>127.0536538253838</v>
      </c>
      <c r="BN5" s="340">
        <f>('1 Utsläpp'!BN6/'6 Prel. FV'!BN6)*1000</f>
        <v>156.19560698931207</v>
      </c>
      <c r="BO5" s="340">
        <f>('1 Utsläpp'!BO6/'6 Prel. FV'!BO6)*1000</f>
        <v>144.45344097209801</v>
      </c>
      <c r="BP5" s="340">
        <f>('1 Utsläpp'!BP6/'6 Prel. FV'!BP6)*1000</f>
        <v>130.5970465822468</v>
      </c>
    </row>
    <row r="6" spans="1:68" s="73" customFormat="1" ht="13" x14ac:dyDescent="0.3">
      <c r="A6" s="285">
        <v>2</v>
      </c>
      <c r="B6" s="73" t="s">
        <v>135</v>
      </c>
      <c r="C6" s="285" t="s">
        <v>1</v>
      </c>
      <c r="D6" s="340">
        <f>('1 Utsläpp'!D7/'6 Prel. FV'!D7)*1000</f>
        <v>18.133754390915087</v>
      </c>
      <c r="E6" s="340">
        <f>('1 Utsläpp'!E7/'6 Prel. FV'!E7)*1000</f>
        <v>16.235847027338849</v>
      </c>
      <c r="F6" s="340">
        <f>('1 Utsläpp'!F7/'6 Prel. FV'!F7)*1000</f>
        <v>16.042302345895759</v>
      </c>
      <c r="G6" s="340">
        <f>('1 Utsläpp'!G7/'6 Prel. FV'!G7)*1000</f>
        <v>18.030682216761129</v>
      </c>
      <c r="H6" s="340">
        <f>('1 Utsläpp'!H7/'6 Prel. FV'!H7)*1000</f>
        <v>17.213685652026985</v>
      </c>
      <c r="I6" s="340">
        <f>('1 Utsläpp'!I7/'6 Prel. FV'!I7)*1000</f>
        <v>13.760349950446329</v>
      </c>
      <c r="J6" s="340">
        <f>('1 Utsläpp'!J7/'6 Prel. FV'!J7)*1000</f>
        <v>14.578397750226319</v>
      </c>
      <c r="K6" s="340">
        <f>('1 Utsläpp'!K7/'6 Prel. FV'!K7)*1000</f>
        <v>18.599690703310856</v>
      </c>
      <c r="L6" s="340">
        <f>('1 Utsläpp'!L7/'6 Prel. FV'!L7)*1000</f>
        <v>23.381683406573934</v>
      </c>
      <c r="M6" s="340">
        <f>('1 Utsläpp'!M7/'6 Prel. FV'!M7)*1000</f>
        <v>16.541803158571138</v>
      </c>
      <c r="N6" s="340">
        <f>('1 Utsläpp'!N7/'6 Prel. FV'!N7)*1000</f>
        <v>15.82290544984968</v>
      </c>
      <c r="O6" s="340">
        <f>('1 Utsläpp'!O7/'6 Prel. FV'!O7)*1000</f>
        <v>19.302717175014077</v>
      </c>
      <c r="P6" s="340">
        <f>('1 Utsläpp'!P7/'6 Prel. FV'!P7)*1000</f>
        <v>22.303916991021961</v>
      </c>
      <c r="Q6" s="340">
        <f>('1 Utsläpp'!Q7/'6 Prel. FV'!Q7)*1000</f>
        <v>17.68455839802856</v>
      </c>
      <c r="R6" s="340">
        <f>('1 Utsläpp'!R7/'6 Prel. FV'!R7)*1000</f>
        <v>18.367012238711037</v>
      </c>
      <c r="S6" s="340">
        <f>('1 Utsläpp'!S7/'6 Prel. FV'!S7)*1000</f>
        <v>19.249338664863707</v>
      </c>
      <c r="T6" s="340">
        <f>('1 Utsläpp'!T7/'6 Prel. FV'!T7)*1000</f>
        <v>22.608453018602372</v>
      </c>
      <c r="U6" s="340">
        <f>('1 Utsläpp'!U7/'6 Prel. FV'!U7)*1000</f>
        <v>19.213572022173665</v>
      </c>
      <c r="V6" s="340">
        <f>('1 Utsläpp'!V7/'6 Prel. FV'!V7)*1000</f>
        <v>19.512769961001716</v>
      </c>
      <c r="W6" s="340">
        <f>('1 Utsläpp'!W7/'6 Prel. FV'!W7)*1000</f>
        <v>22.538443906499548</v>
      </c>
      <c r="X6" s="340">
        <f>('1 Utsläpp'!X7/'6 Prel. FV'!X7)*1000</f>
        <v>25.816473221940516</v>
      </c>
      <c r="Y6" s="340">
        <f>('1 Utsläpp'!Y7/'6 Prel. FV'!Y7)*1000</f>
        <v>22.093299158561834</v>
      </c>
      <c r="Z6" s="340">
        <f>('1 Utsläpp'!Z7/'6 Prel. FV'!Z7)*1000</f>
        <v>20.951412677650367</v>
      </c>
      <c r="AA6" s="340">
        <f>('1 Utsläpp'!AA7/'6 Prel. FV'!AA7)*1000</f>
        <v>23.215941027994994</v>
      </c>
      <c r="AB6" s="340">
        <f>('1 Utsläpp'!AB7/'6 Prel. FV'!AB7)*1000</f>
        <v>28.111153234071228</v>
      </c>
      <c r="AC6" s="340">
        <f>('1 Utsläpp'!AC7/'6 Prel. FV'!AC7)*1000</f>
        <v>23.212776729778017</v>
      </c>
      <c r="AD6" s="340">
        <f>('1 Utsläpp'!AD7/'6 Prel. FV'!AD7)*1000</f>
        <v>25.699287663867874</v>
      </c>
      <c r="AE6" s="340">
        <f>('1 Utsläpp'!AE7/'6 Prel. FV'!AE7)*1000</f>
        <v>26.983423597677668</v>
      </c>
      <c r="AF6" s="340">
        <f>('1 Utsläpp'!AF7/'6 Prel. FV'!AF7)*1000</f>
        <v>25.754814538754317</v>
      </c>
      <c r="AG6" s="340">
        <f>('1 Utsläpp'!AG7/'6 Prel. FV'!AG7)*1000</f>
        <v>23.456628270976438</v>
      </c>
      <c r="AH6" s="340">
        <f>('1 Utsläpp'!AH7/'6 Prel. FV'!AH7)*1000</f>
        <v>22.873255462486831</v>
      </c>
      <c r="AI6" s="340">
        <f>('1 Utsläpp'!AI7/'6 Prel. FV'!AI7)*1000</f>
        <v>24.749861707262458</v>
      </c>
      <c r="AJ6" s="340">
        <f>('1 Utsläpp'!AJ7/'6 Prel. FV'!AJ7)*1000</f>
        <v>25.118864376003756</v>
      </c>
      <c r="AK6" s="340">
        <f>('1 Utsläpp'!AK7/'6 Prel. FV'!AK7)*1000</f>
        <v>22.137511203001825</v>
      </c>
      <c r="AL6" s="340">
        <f>('1 Utsläpp'!AL7/'6 Prel. FV'!AL7)*1000</f>
        <v>22.866013534763706</v>
      </c>
      <c r="AM6" s="340">
        <f>('1 Utsläpp'!AM7/'6 Prel. FV'!AM7)*1000</f>
        <v>22.830218121704302</v>
      </c>
      <c r="AN6" s="340">
        <f>('1 Utsläpp'!AN7/'6 Prel. FV'!AN7)*1000</f>
        <v>24.703454102364521</v>
      </c>
      <c r="AO6" s="340">
        <f>('1 Utsläpp'!AO7/'6 Prel. FV'!AO7)*1000</f>
        <v>20.675226164542845</v>
      </c>
      <c r="AP6" s="340">
        <f>('1 Utsläpp'!AP7/'6 Prel. FV'!AP7)*1000</f>
        <v>20.618851542080897</v>
      </c>
      <c r="AQ6" s="340">
        <f>('1 Utsläpp'!AQ7/'6 Prel. FV'!AQ7)*1000</f>
        <v>18.85290068024683</v>
      </c>
      <c r="AR6" s="340">
        <f>('1 Utsläpp'!AR7/'6 Prel. FV'!AR7)*1000</f>
        <v>21.484971334486012</v>
      </c>
      <c r="AS6" s="340">
        <f>('1 Utsläpp'!AS7/'6 Prel. FV'!AS7)*1000</f>
        <v>18.664933401171055</v>
      </c>
      <c r="AT6" s="340">
        <f>('1 Utsläpp'!AT7/'6 Prel. FV'!AT7)*1000</f>
        <v>19.042012715451261</v>
      </c>
      <c r="AU6" s="340">
        <f>('1 Utsläpp'!AU7/'6 Prel. FV'!AU7)*1000</f>
        <v>18.911887871113603</v>
      </c>
      <c r="AV6" s="340">
        <f>('1 Utsläpp'!AV7/'6 Prel. FV'!AV7)*1000</f>
        <v>20.29020392702061</v>
      </c>
      <c r="AW6" s="340">
        <f>('1 Utsläpp'!AW7/'6 Prel. FV'!AW7)*1000</f>
        <v>18.822722866154312</v>
      </c>
      <c r="AX6" s="340">
        <f>('1 Utsläpp'!AX7/'6 Prel. FV'!AX7)*1000</f>
        <v>19.668266299940107</v>
      </c>
      <c r="AY6" s="340">
        <f>('1 Utsläpp'!AY7/'6 Prel. FV'!AY7)*1000</f>
        <v>20.542097359391775</v>
      </c>
      <c r="AZ6" s="340">
        <f>('1 Utsläpp'!AZ7/'6 Prel. FV'!AZ7)*1000</f>
        <v>22.619035404346391</v>
      </c>
      <c r="BA6" s="340">
        <f>('1 Utsläpp'!BA7/'6 Prel. FV'!BA7)*1000</f>
        <v>22.189573173843733</v>
      </c>
      <c r="BB6" s="340">
        <f>('1 Utsläpp'!BB7/'6 Prel. FV'!BB7)*1000</f>
        <v>17.558512545486163</v>
      </c>
      <c r="BC6" s="340">
        <f>('1 Utsläpp'!BC7/'6 Prel. FV'!BC7)*1000</f>
        <v>18.166832183005763</v>
      </c>
      <c r="BD6" s="340">
        <f>('1 Utsläpp'!BD7/'6 Prel. FV'!BD7)*1000</f>
        <v>18.105982014553121</v>
      </c>
      <c r="BE6" s="340">
        <f>('1 Utsläpp'!BE7/'6 Prel. FV'!BE7)*1000</f>
        <v>18.708256144139494</v>
      </c>
      <c r="BF6" s="340">
        <f>('1 Utsläpp'!BF7/'6 Prel. FV'!BF7)*1000</f>
        <v>18.567188746478699</v>
      </c>
      <c r="BG6" s="340">
        <f>('1 Utsläpp'!BG7/'6 Prel. FV'!BG7)*1000</f>
        <v>17.298975130461766</v>
      </c>
      <c r="BH6" s="340">
        <f>('1 Utsläpp'!BH7/'6 Prel. FV'!BH7)*1000</f>
        <v>19.786534843338824</v>
      </c>
      <c r="BI6" s="340">
        <f>('1 Utsläpp'!BI7/'6 Prel. FV'!BI7)*1000</f>
        <v>19.4751848400212</v>
      </c>
      <c r="BJ6" s="340">
        <f>('1 Utsläpp'!BJ7/'6 Prel. FV'!BJ7)*1000</f>
        <v>19.516313523755681</v>
      </c>
      <c r="BK6" s="340">
        <f>('1 Utsläpp'!BK7/'6 Prel. FV'!BK7)*1000</f>
        <v>23.490629101722117</v>
      </c>
      <c r="BL6" s="340">
        <f>('1 Utsläpp'!BL7/'6 Prel. FV'!BL7)*1000</f>
        <v>21.83078587457771</v>
      </c>
      <c r="BM6" s="340">
        <f>('1 Utsläpp'!BM7/'6 Prel. FV'!BM7)*1000</f>
        <v>23.429500157419056</v>
      </c>
      <c r="BN6" s="340">
        <f>('1 Utsläpp'!BN7/'6 Prel. FV'!BN7)*1000</f>
        <v>19.440297219182906</v>
      </c>
      <c r="BO6" s="340">
        <f>('1 Utsläpp'!BO7/'6 Prel. FV'!BO7)*1000</f>
        <v>25.401154295606819</v>
      </c>
      <c r="BP6" s="340">
        <f>('1 Utsläpp'!BP7/'6 Prel. FV'!BP7)*1000</f>
        <v>38.003553109611694</v>
      </c>
    </row>
    <row r="7" spans="1:68" s="73" customFormat="1" ht="13" x14ac:dyDescent="0.3">
      <c r="A7" s="285">
        <v>3</v>
      </c>
      <c r="B7" s="73" t="s">
        <v>136</v>
      </c>
      <c r="C7" s="285" t="s">
        <v>2</v>
      </c>
      <c r="D7" s="340">
        <f>('1 Utsläpp'!D8/'6 Prel. FV'!D8)*1000</f>
        <v>13.224492517372807</v>
      </c>
      <c r="E7" s="340">
        <f>('1 Utsläpp'!E8/'6 Prel. FV'!E8)*1000</f>
        <v>11.252101235756635</v>
      </c>
      <c r="F7" s="340">
        <f>('1 Utsläpp'!F8/'6 Prel. FV'!F8)*1000</f>
        <v>12.381637218111834</v>
      </c>
      <c r="G7" s="340">
        <f>('1 Utsläpp'!G8/'6 Prel. FV'!G8)*1000</f>
        <v>20.938643651194514</v>
      </c>
      <c r="H7" s="340">
        <f>('1 Utsläpp'!H8/'6 Prel. FV'!H8)*1000</f>
        <v>16.201741654009766</v>
      </c>
      <c r="I7" s="340">
        <f>('1 Utsläpp'!I8/'6 Prel. FV'!I8)*1000</f>
        <v>12.105743295875456</v>
      </c>
      <c r="J7" s="340">
        <f>('1 Utsläpp'!J8/'6 Prel. FV'!J8)*1000</f>
        <v>13.039050999646633</v>
      </c>
      <c r="K7" s="340">
        <f>('1 Utsläpp'!K8/'6 Prel. FV'!K8)*1000</f>
        <v>18.12337313569174</v>
      </c>
      <c r="L7" s="340">
        <f>('1 Utsläpp'!L8/'6 Prel. FV'!L8)*1000</f>
        <v>13.754915236348817</v>
      </c>
      <c r="M7" s="340">
        <f>('1 Utsläpp'!M8/'6 Prel. FV'!M8)*1000</f>
        <v>10.003803019999927</v>
      </c>
      <c r="N7" s="340">
        <f>('1 Utsläpp'!N8/'6 Prel. FV'!N8)*1000</f>
        <v>10.184413260936418</v>
      </c>
      <c r="O7" s="340">
        <f>('1 Utsläpp'!O8/'6 Prel. FV'!O8)*1000</f>
        <v>15.105225558432629</v>
      </c>
      <c r="P7" s="340">
        <f>('1 Utsläpp'!P8/'6 Prel. FV'!P8)*1000</f>
        <v>12.704670455399153</v>
      </c>
      <c r="Q7" s="340">
        <f>('1 Utsläpp'!Q8/'6 Prel. FV'!Q8)*1000</f>
        <v>10.795384176904891</v>
      </c>
      <c r="R7" s="340">
        <f>('1 Utsläpp'!R8/'6 Prel. FV'!R8)*1000</f>
        <v>11.309892777599616</v>
      </c>
      <c r="S7" s="340">
        <f>('1 Utsläpp'!S8/'6 Prel. FV'!S8)*1000</f>
        <v>16.07271469726188</v>
      </c>
      <c r="T7" s="340">
        <f>('1 Utsläpp'!T8/'6 Prel. FV'!T8)*1000</f>
        <v>13.520089415796527</v>
      </c>
      <c r="U7" s="340">
        <f>('1 Utsläpp'!U8/'6 Prel. FV'!U8)*1000</f>
        <v>11.478011858483812</v>
      </c>
      <c r="V7" s="340">
        <f>('1 Utsläpp'!V8/'6 Prel. FV'!V8)*1000</f>
        <v>12.087493380386919</v>
      </c>
      <c r="W7" s="340">
        <f>('1 Utsläpp'!W8/'6 Prel. FV'!W8)*1000</f>
        <v>18.21201117381548</v>
      </c>
      <c r="X7" s="340">
        <f>('1 Utsläpp'!X8/'6 Prel. FV'!X8)*1000</f>
        <v>13.816655568888795</v>
      </c>
      <c r="Y7" s="340">
        <f>('1 Utsläpp'!Y8/'6 Prel. FV'!Y8)*1000</f>
        <v>10.765627681799934</v>
      </c>
      <c r="Z7" s="340">
        <f>('1 Utsläpp'!Z8/'6 Prel. FV'!Z8)*1000</f>
        <v>11.909205708159693</v>
      </c>
      <c r="AA7" s="340">
        <f>('1 Utsläpp'!AA8/'6 Prel. FV'!AA8)*1000</f>
        <v>16.527113965225606</v>
      </c>
      <c r="AB7" s="340">
        <f>('1 Utsläpp'!AB8/'6 Prel. FV'!AB8)*1000</f>
        <v>13.756010292268446</v>
      </c>
      <c r="AC7" s="340">
        <f>('1 Utsläpp'!AC8/'6 Prel. FV'!AC8)*1000</f>
        <v>10.557483676264082</v>
      </c>
      <c r="AD7" s="340">
        <f>('1 Utsläpp'!AD8/'6 Prel. FV'!AD8)*1000</f>
        <v>11.345892338694465</v>
      </c>
      <c r="AE7" s="340">
        <f>('1 Utsläpp'!AE8/'6 Prel. FV'!AE8)*1000</f>
        <v>16.110513219454983</v>
      </c>
      <c r="AF7" s="340">
        <f>('1 Utsläpp'!AF8/'6 Prel. FV'!AF8)*1000</f>
        <v>13.964542025585194</v>
      </c>
      <c r="AG7" s="340">
        <f>('1 Utsläpp'!AG8/'6 Prel. FV'!AG8)*1000</f>
        <v>9.9154426124368378</v>
      </c>
      <c r="AH7" s="340">
        <f>('1 Utsläpp'!AH8/'6 Prel. FV'!AH8)*1000</f>
        <v>9.6937703932597099</v>
      </c>
      <c r="AI7" s="340">
        <f>('1 Utsläpp'!AI8/'6 Prel. FV'!AI8)*1000</f>
        <v>13.161710913917148</v>
      </c>
      <c r="AJ7" s="340">
        <f>('1 Utsläpp'!AJ8/'6 Prel. FV'!AJ8)*1000</f>
        <v>12.631970870358302</v>
      </c>
      <c r="AK7" s="340">
        <f>('1 Utsläpp'!AK8/'6 Prel. FV'!AK8)*1000</f>
        <v>9.1409505222623384</v>
      </c>
      <c r="AL7" s="340">
        <f>('1 Utsläpp'!AL8/'6 Prel. FV'!AL8)*1000</f>
        <v>10.336958412390802</v>
      </c>
      <c r="AM7" s="340">
        <f>('1 Utsläpp'!AM8/'6 Prel. FV'!AM8)*1000</f>
        <v>13.895362234215437</v>
      </c>
      <c r="AN7" s="340">
        <f>('1 Utsläpp'!AN8/'6 Prel. FV'!AN8)*1000</f>
        <v>11.480593993835546</v>
      </c>
      <c r="AO7" s="340">
        <f>('1 Utsläpp'!AO8/'6 Prel. FV'!AO8)*1000</f>
        <v>9.1034924641967532</v>
      </c>
      <c r="AP7" s="340">
        <f>('1 Utsläpp'!AP8/'6 Prel. FV'!AP8)*1000</f>
        <v>10.041846723276699</v>
      </c>
      <c r="AQ7" s="340">
        <f>('1 Utsläpp'!AQ8/'6 Prel. FV'!AQ8)*1000</f>
        <v>14.149830190907728</v>
      </c>
      <c r="AR7" s="340">
        <f>('1 Utsläpp'!AR8/'6 Prel. FV'!AR8)*1000</f>
        <v>10.864881291878508</v>
      </c>
      <c r="AS7" s="340">
        <f>('1 Utsläpp'!AS8/'6 Prel. FV'!AS8)*1000</f>
        <v>8.2268793727489964</v>
      </c>
      <c r="AT7" s="340">
        <f>('1 Utsläpp'!AT8/'6 Prel. FV'!AT8)*1000</f>
        <v>8.3498689631959095</v>
      </c>
      <c r="AU7" s="340">
        <f>('1 Utsläpp'!AU8/'6 Prel. FV'!AU8)*1000</f>
        <v>13.943945861620033</v>
      </c>
      <c r="AV7" s="340">
        <f>('1 Utsläpp'!AV8/'6 Prel. FV'!AV8)*1000</f>
        <v>11.025403763141515</v>
      </c>
      <c r="AW7" s="340">
        <f>('1 Utsläpp'!AW8/'6 Prel. FV'!AW8)*1000</f>
        <v>9.5209908193428046</v>
      </c>
      <c r="AX7" s="340">
        <f>('1 Utsläpp'!AX8/'6 Prel. FV'!AX8)*1000</f>
        <v>9.4607010876922182</v>
      </c>
      <c r="AY7" s="340">
        <f>('1 Utsläpp'!AY8/'6 Prel. FV'!AY8)*1000</f>
        <v>13.44037404725548</v>
      </c>
      <c r="AZ7" s="340">
        <f>('1 Utsläpp'!AZ8/'6 Prel. FV'!AZ8)*1000</f>
        <v>11.353551726060793</v>
      </c>
      <c r="BA7" s="340">
        <f>('1 Utsläpp'!BA8/'6 Prel. FV'!BA8)*1000</f>
        <v>9.0630582098892241</v>
      </c>
      <c r="BB7" s="340">
        <f>('1 Utsläpp'!BB8/'6 Prel. FV'!BB8)*1000</f>
        <v>8.046894045522011</v>
      </c>
      <c r="BC7" s="340">
        <f>('1 Utsläpp'!BC8/'6 Prel. FV'!BC8)*1000</f>
        <v>12.650780735197639</v>
      </c>
      <c r="BD7" s="340">
        <f>('1 Utsläpp'!BD8/'6 Prel. FV'!BD8)*1000</f>
        <v>9.4069425860835434</v>
      </c>
      <c r="BE7" s="340">
        <f>('1 Utsläpp'!BE8/'6 Prel. FV'!BE8)*1000</f>
        <v>7.2058767525057803</v>
      </c>
      <c r="BF7" s="340">
        <f>('1 Utsläpp'!BF8/'6 Prel. FV'!BF8)*1000</f>
        <v>6.8708573368760719</v>
      </c>
      <c r="BG7" s="340">
        <f>('1 Utsläpp'!BG8/'6 Prel. FV'!BG8)*1000</f>
        <v>10.276673304336789</v>
      </c>
      <c r="BH7" s="340">
        <f>('1 Utsläpp'!BH8/'6 Prel. FV'!BH8)*1000</f>
        <v>9.0311274991876189</v>
      </c>
      <c r="BI7" s="340">
        <f>('1 Utsläpp'!BI8/'6 Prel. FV'!BI8)*1000</f>
        <v>6.2259894863218159</v>
      </c>
      <c r="BJ7" s="340">
        <f>('1 Utsläpp'!BJ8/'6 Prel. FV'!BJ8)*1000</f>
        <v>6.8328344396229141</v>
      </c>
      <c r="BK7" s="340">
        <f>('1 Utsläpp'!BK8/'6 Prel. FV'!BK8)*1000</f>
        <v>9.9226981640962357</v>
      </c>
      <c r="BL7" s="340">
        <f>('1 Utsläpp'!BL8/'6 Prel. FV'!BL8)*1000</f>
        <v>9.2096207318893111</v>
      </c>
      <c r="BM7" s="340">
        <f>('1 Utsläpp'!BM8/'6 Prel. FV'!BM8)*1000</f>
        <v>9.001840828191229</v>
      </c>
      <c r="BN7" s="340">
        <f>('1 Utsläpp'!BN8/'6 Prel. FV'!BN8)*1000</f>
        <v>9.1630436860297291</v>
      </c>
      <c r="BO7" s="340">
        <f>('1 Utsläpp'!BO8/'6 Prel. FV'!BO8)*1000</f>
        <v>10.850825045467859</v>
      </c>
      <c r="BP7" s="340">
        <f>('1 Utsläpp'!BP8/'6 Prel. FV'!BP8)*1000</f>
        <v>11.351540634673556</v>
      </c>
    </row>
    <row r="8" spans="1:68" s="73" customFormat="1" ht="13" x14ac:dyDescent="0.3">
      <c r="A8" s="285">
        <v>4</v>
      </c>
      <c r="B8" s="73" t="s">
        <v>137</v>
      </c>
      <c r="C8" s="285" t="s">
        <v>3</v>
      </c>
      <c r="D8" s="340">
        <f>('1 Utsläpp'!D9/'6 Prel. FV'!D9)*1000</f>
        <v>8.4659517594130804</v>
      </c>
      <c r="E8" s="340">
        <f>('1 Utsläpp'!E9/'6 Prel. FV'!E9)*1000</f>
        <v>7.9719902355903391</v>
      </c>
      <c r="F8" s="340">
        <f>('1 Utsläpp'!F9/'6 Prel. FV'!F9)*1000</f>
        <v>7.4632165256492966</v>
      </c>
      <c r="G8" s="340">
        <f>('1 Utsläpp'!G9/'6 Prel. FV'!G9)*1000</f>
        <v>9.6657490418936867</v>
      </c>
      <c r="H8" s="340">
        <f>('1 Utsläpp'!H9/'6 Prel. FV'!H9)*1000</f>
        <v>10.666981295802302</v>
      </c>
      <c r="I8" s="340">
        <f>('1 Utsläpp'!I9/'6 Prel. FV'!I9)*1000</f>
        <v>9.4722827550207374</v>
      </c>
      <c r="J8" s="340">
        <f>('1 Utsläpp'!J9/'6 Prel. FV'!J9)*1000</f>
        <v>7.1822318512646417</v>
      </c>
      <c r="K8" s="340">
        <f>('1 Utsläpp'!K9/'6 Prel. FV'!K9)*1000</f>
        <v>10.12581961072434</v>
      </c>
      <c r="L8" s="340">
        <f>('1 Utsläpp'!L9/'6 Prel. FV'!L9)*1000</f>
        <v>11.002945822415061</v>
      </c>
      <c r="M8" s="340">
        <f>('1 Utsläpp'!M9/'6 Prel. FV'!M9)*1000</f>
        <v>8.5764446330059947</v>
      </c>
      <c r="N8" s="340">
        <f>('1 Utsläpp'!N9/'6 Prel. FV'!N9)*1000</f>
        <v>6.7628831354272645</v>
      </c>
      <c r="O8" s="340">
        <f>('1 Utsläpp'!O9/'6 Prel. FV'!O9)*1000</f>
        <v>9.4366922693751292</v>
      </c>
      <c r="P8" s="340">
        <f>('1 Utsläpp'!P9/'6 Prel. FV'!P9)*1000</f>
        <v>9.3966394743006454</v>
      </c>
      <c r="Q8" s="340">
        <f>('1 Utsläpp'!Q9/'6 Prel. FV'!Q9)*1000</f>
        <v>7.8007661213284978</v>
      </c>
      <c r="R8" s="340">
        <f>('1 Utsläpp'!R9/'6 Prel. FV'!R9)*1000</f>
        <v>7.0262229690887903</v>
      </c>
      <c r="S8" s="340">
        <f>('1 Utsläpp'!S9/'6 Prel. FV'!S9)*1000</f>
        <v>8.3859593989089145</v>
      </c>
      <c r="T8" s="340">
        <f>('1 Utsläpp'!T9/'6 Prel. FV'!T9)*1000</f>
        <v>8.6948691770800384</v>
      </c>
      <c r="U8" s="340">
        <f>('1 Utsläpp'!U9/'6 Prel. FV'!U9)*1000</f>
        <v>8.0509263422669601</v>
      </c>
      <c r="V8" s="340">
        <f>('1 Utsläpp'!V9/'6 Prel. FV'!V9)*1000</f>
        <v>6.9838878030115259</v>
      </c>
      <c r="W8" s="340">
        <f>('1 Utsläpp'!W9/'6 Prel. FV'!W9)*1000</f>
        <v>8.6567328027078556</v>
      </c>
      <c r="X8" s="340">
        <f>('1 Utsläpp'!X9/'6 Prel. FV'!X9)*1000</f>
        <v>9.4450624984220344</v>
      </c>
      <c r="Y8" s="340">
        <f>('1 Utsläpp'!Y9/'6 Prel. FV'!Y9)*1000</f>
        <v>6.9133569694944059</v>
      </c>
      <c r="Z8" s="340">
        <f>('1 Utsläpp'!Z9/'6 Prel. FV'!Z9)*1000</f>
        <v>6.269222101407002</v>
      </c>
      <c r="AA8" s="340">
        <f>('1 Utsläpp'!AA9/'6 Prel. FV'!AA9)*1000</f>
        <v>7.6467067952218093</v>
      </c>
      <c r="AB8" s="340">
        <f>('1 Utsläpp'!AB9/'6 Prel. FV'!AB9)*1000</f>
        <v>8.5186645080366077</v>
      </c>
      <c r="AC8" s="340">
        <f>('1 Utsläpp'!AC9/'6 Prel. FV'!AC9)*1000</f>
        <v>5.806416122320293</v>
      </c>
      <c r="AD8" s="340">
        <f>('1 Utsläpp'!AD9/'6 Prel. FV'!AD9)*1000</f>
        <v>6.1315734074076218</v>
      </c>
      <c r="AE8" s="340">
        <f>('1 Utsläpp'!AE9/'6 Prel. FV'!AE9)*1000</f>
        <v>6.6214843773595273</v>
      </c>
      <c r="AF8" s="340">
        <f>('1 Utsläpp'!AF9/'6 Prel. FV'!AF9)*1000</f>
        <v>6.3773377609174817</v>
      </c>
      <c r="AG8" s="340">
        <f>('1 Utsläpp'!AG9/'6 Prel. FV'!AG9)*1000</f>
        <v>4.9408997624005524</v>
      </c>
      <c r="AH8" s="340">
        <f>('1 Utsläpp'!AH9/'6 Prel. FV'!AH9)*1000</f>
        <v>5.2305621474219333</v>
      </c>
      <c r="AI8" s="340">
        <f>('1 Utsläpp'!AI9/'6 Prel. FV'!AI9)*1000</f>
        <v>5.4295362367995805</v>
      </c>
      <c r="AJ8" s="340">
        <f>('1 Utsläpp'!AJ9/'6 Prel. FV'!AJ9)*1000</f>
        <v>6.7979403548001427</v>
      </c>
      <c r="AK8" s="340">
        <f>('1 Utsläpp'!AK9/'6 Prel. FV'!AK9)*1000</f>
        <v>4.4883773287481086</v>
      </c>
      <c r="AL8" s="340">
        <f>('1 Utsläpp'!AL9/'6 Prel. FV'!AL9)*1000</f>
        <v>4.8331700254442849</v>
      </c>
      <c r="AM8" s="340">
        <f>('1 Utsläpp'!AM9/'6 Prel. FV'!AM9)*1000</f>
        <v>5.3905858215505971</v>
      </c>
      <c r="AN8" s="340">
        <f>('1 Utsläpp'!AN9/'6 Prel. FV'!AN9)*1000</f>
        <v>5.1994006051687212</v>
      </c>
      <c r="AO8" s="340">
        <f>('1 Utsläpp'!AO9/'6 Prel. FV'!AO9)*1000</f>
        <v>4.0749819866604762</v>
      </c>
      <c r="AP8" s="340">
        <f>('1 Utsläpp'!AP9/'6 Prel. FV'!AP9)*1000</f>
        <v>4.4798131554528364</v>
      </c>
      <c r="AQ8" s="340">
        <f>('1 Utsläpp'!AQ9/'6 Prel. FV'!AQ9)*1000</f>
        <v>4.7756329323457241</v>
      </c>
      <c r="AR8" s="340">
        <f>('1 Utsläpp'!AR9/'6 Prel. FV'!AR9)*1000</f>
        <v>4.6978480438849317</v>
      </c>
      <c r="AS8" s="340">
        <f>('1 Utsläpp'!AS9/'6 Prel. FV'!AS9)*1000</f>
        <v>3.681615506167915</v>
      </c>
      <c r="AT8" s="340">
        <f>('1 Utsläpp'!AT9/'6 Prel. FV'!AT9)*1000</f>
        <v>3.896922546837561</v>
      </c>
      <c r="AU8" s="340">
        <f>('1 Utsläpp'!AU9/'6 Prel. FV'!AU9)*1000</f>
        <v>4.222956397881334</v>
      </c>
      <c r="AV8" s="340">
        <f>('1 Utsläpp'!AV9/'6 Prel. FV'!AV9)*1000</f>
        <v>4.5581477749028325</v>
      </c>
      <c r="AW8" s="340">
        <f>('1 Utsläpp'!AW9/'6 Prel. FV'!AW9)*1000</f>
        <v>3.4199293187292525</v>
      </c>
      <c r="AX8" s="340">
        <f>('1 Utsläpp'!AX9/'6 Prel. FV'!AX9)*1000</f>
        <v>3.6473725094270737</v>
      </c>
      <c r="AY8" s="340">
        <f>('1 Utsläpp'!AY9/'6 Prel. FV'!AY9)*1000</f>
        <v>3.6200956668393207</v>
      </c>
      <c r="AZ8" s="340">
        <f>('1 Utsläpp'!AZ9/'6 Prel. FV'!AZ9)*1000</f>
        <v>4.0288066033974079</v>
      </c>
      <c r="BA8" s="340">
        <f>('1 Utsläpp'!BA9/'6 Prel. FV'!BA9)*1000</f>
        <v>3.3614430751960804</v>
      </c>
      <c r="BB8" s="340">
        <f>('1 Utsläpp'!BB9/'6 Prel. FV'!BB9)*1000</f>
        <v>3.4217808028326866</v>
      </c>
      <c r="BC8" s="340">
        <f>('1 Utsläpp'!BC9/'6 Prel. FV'!BC9)*1000</f>
        <v>3.7353104142915052</v>
      </c>
      <c r="BD8" s="340">
        <f>('1 Utsläpp'!BD9/'6 Prel. FV'!BD9)*1000</f>
        <v>4.2119289307008367</v>
      </c>
      <c r="BE8" s="340">
        <f>('1 Utsläpp'!BE9/'6 Prel. FV'!BE9)*1000</f>
        <v>3.2108508693959776</v>
      </c>
      <c r="BF8" s="340">
        <f>('1 Utsläpp'!BF9/'6 Prel. FV'!BF9)*1000</f>
        <v>3.2998411118616162</v>
      </c>
      <c r="BG8" s="340">
        <f>('1 Utsläpp'!BG9/'6 Prel. FV'!BG9)*1000</f>
        <v>3.1958029156096552</v>
      </c>
      <c r="BH8" s="340" t="e">
        <f>('1 Utsläpp'!BH9/'6 Prel. FV'!BH9)*1000</f>
        <v>#VALUE!</v>
      </c>
      <c r="BI8" s="340" t="e">
        <f>('1 Utsläpp'!BI9/'6 Prel. FV'!BI9)*1000</f>
        <v>#VALUE!</v>
      </c>
      <c r="BJ8" s="340" t="e">
        <f>('1 Utsläpp'!BJ9/'6 Prel. FV'!BJ9)*1000</f>
        <v>#VALUE!</v>
      </c>
      <c r="BK8" s="340" t="e">
        <f>('1 Utsläpp'!BK9/'6 Prel. FV'!BK9)*1000</f>
        <v>#VALUE!</v>
      </c>
      <c r="BL8" s="340" t="e">
        <f>('1 Utsläpp'!BL9/'6 Prel. FV'!BL9)*1000</f>
        <v>#VALUE!</v>
      </c>
      <c r="BM8" s="340" t="e">
        <f>('1 Utsläpp'!BM9/'6 Prel. FV'!BM9)*1000</f>
        <v>#VALUE!</v>
      </c>
      <c r="BN8" s="340" t="e">
        <f>('1 Utsläpp'!BN9/'6 Prel. FV'!BN9)*1000</f>
        <v>#VALUE!</v>
      </c>
      <c r="BO8" s="340" t="e">
        <f>('1 Utsläpp'!BO9/'6 Prel. FV'!BO9)*1000</f>
        <v>#VALUE!</v>
      </c>
      <c r="BP8" s="340" t="e">
        <f>('1 Utsläpp'!BP9/'6 Prel. FV'!BP9)*1000</f>
        <v>#VALUE!</v>
      </c>
    </row>
    <row r="9" spans="1:68" s="55" customFormat="1" ht="13" x14ac:dyDescent="0.3">
      <c r="A9" s="84">
        <v>5</v>
      </c>
      <c r="B9" s="55" t="s">
        <v>138</v>
      </c>
      <c r="C9" s="84" t="s">
        <v>36</v>
      </c>
      <c r="D9" s="340">
        <f>('1 Utsläpp'!D10/'6 Prel. FV'!D10)*1000</f>
        <v>22.18560698345658</v>
      </c>
      <c r="E9" s="340">
        <f>('1 Utsläpp'!E10/'6 Prel. FV'!E10)*1000</f>
        <v>17.393133650847936</v>
      </c>
      <c r="F9" s="340">
        <f>('1 Utsläpp'!F10/'6 Prel. FV'!F10)*1000</f>
        <v>21.562927124343506</v>
      </c>
      <c r="G9" s="340">
        <f>('1 Utsläpp'!G10/'6 Prel. FV'!G10)*1000</f>
        <v>27.333746281858406</v>
      </c>
      <c r="H9" s="340">
        <f>('1 Utsläpp'!H10/'6 Prel. FV'!H10)*1000</f>
        <v>26.656491562147277</v>
      </c>
      <c r="I9" s="340">
        <f>('1 Utsläpp'!I10/'6 Prel. FV'!I10)*1000</f>
        <v>16.804689976877292</v>
      </c>
      <c r="J9" s="340">
        <f>('1 Utsläpp'!J10/'6 Prel. FV'!J10)*1000</f>
        <v>17.108383729557179</v>
      </c>
      <c r="K9" s="340">
        <f>('1 Utsläpp'!K10/'6 Prel. FV'!K10)*1000</f>
        <v>20.608903526317604</v>
      </c>
      <c r="L9" s="340">
        <f>('1 Utsläpp'!L10/'6 Prel. FV'!L10)*1000</f>
        <v>25.513278835938806</v>
      </c>
      <c r="M9" s="340">
        <f>('1 Utsläpp'!M10/'6 Prel. FV'!M10)*1000</f>
        <v>15.46016163405231</v>
      </c>
      <c r="N9" s="340">
        <f>('1 Utsläpp'!N10/'6 Prel. FV'!N10)*1000</f>
        <v>14.508379859515426</v>
      </c>
      <c r="O9" s="340">
        <f>('1 Utsläpp'!O10/'6 Prel. FV'!O10)*1000</f>
        <v>21.613027656601229</v>
      </c>
      <c r="P9" s="340">
        <f>('1 Utsläpp'!P10/'6 Prel. FV'!P10)*1000</f>
        <v>23.935751808545159</v>
      </c>
      <c r="Q9" s="340">
        <f>('1 Utsläpp'!Q10/'6 Prel. FV'!Q10)*1000</f>
        <v>15.793980220986738</v>
      </c>
      <c r="R9" s="340">
        <f>('1 Utsläpp'!R10/'6 Prel. FV'!R10)*1000</f>
        <v>15.219293304161127</v>
      </c>
      <c r="S9" s="340">
        <f>('1 Utsläpp'!S10/'6 Prel. FV'!S10)*1000</f>
        <v>18.911425524428836</v>
      </c>
      <c r="T9" s="340">
        <f>('1 Utsläpp'!T10/'6 Prel. FV'!T10)*1000</f>
        <v>19.860792787666298</v>
      </c>
      <c r="U9" s="340">
        <f>('1 Utsläpp'!U10/'6 Prel. FV'!U10)*1000</f>
        <v>16.549173084151455</v>
      </c>
      <c r="V9" s="340">
        <f>('1 Utsläpp'!V10/'6 Prel. FV'!V10)*1000</f>
        <v>14.829511022800819</v>
      </c>
      <c r="W9" s="340">
        <f>('1 Utsläpp'!W10/'6 Prel. FV'!W10)*1000</f>
        <v>19.097845501118361</v>
      </c>
      <c r="X9" s="340">
        <f>('1 Utsläpp'!X10/'6 Prel. FV'!X10)*1000</f>
        <v>18.907447112755801</v>
      </c>
      <c r="Y9" s="340">
        <f>('1 Utsläpp'!Y10/'6 Prel. FV'!Y10)*1000</f>
        <v>14.77404676131305</v>
      </c>
      <c r="Z9" s="340">
        <f>('1 Utsläpp'!Z10/'6 Prel. FV'!Z10)*1000</f>
        <v>14.300619410528228</v>
      </c>
      <c r="AA9" s="340">
        <f>('1 Utsläpp'!AA10/'6 Prel. FV'!AA10)*1000</f>
        <v>14.620322272217907</v>
      </c>
      <c r="AB9" s="340">
        <f>('1 Utsläpp'!AB10/'6 Prel. FV'!AB10)*1000</f>
        <v>13.976196895072032</v>
      </c>
      <c r="AC9" s="340">
        <f>('1 Utsläpp'!AC10/'6 Prel. FV'!AC10)*1000</f>
        <v>13.269313200438729</v>
      </c>
      <c r="AD9" s="340">
        <f>('1 Utsläpp'!AD10/'6 Prel. FV'!AD10)*1000</f>
        <v>12.996228310339205</v>
      </c>
      <c r="AE9" s="340">
        <f>('1 Utsläpp'!AE10/'6 Prel. FV'!AE10)*1000</f>
        <v>15.10857685346094</v>
      </c>
      <c r="AF9" s="340">
        <f>('1 Utsläpp'!AF10/'6 Prel. FV'!AF10)*1000</f>
        <v>13.924902865094985</v>
      </c>
      <c r="AG9" s="340">
        <f>('1 Utsläpp'!AG10/'6 Prel. FV'!AG10)*1000</f>
        <v>11.493408059258174</v>
      </c>
      <c r="AH9" s="340">
        <f>('1 Utsläpp'!AH10/'6 Prel. FV'!AH10)*1000</f>
        <v>11.964028718242901</v>
      </c>
      <c r="AI9" s="340">
        <f>('1 Utsläpp'!AI10/'6 Prel. FV'!AI10)*1000</f>
        <v>13.426998975164231</v>
      </c>
      <c r="AJ9" s="340">
        <f>('1 Utsläpp'!AJ10/'6 Prel. FV'!AJ10)*1000</f>
        <v>16.999221223846884</v>
      </c>
      <c r="AK9" s="340">
        <f>('1 Utsläpp'!AK10/'6 Prel. FV'!AK10)*1000</f>
        <v>13.226274826269794</v>
      </c>
      <c r="AL9" s="340">
        <f>('1 Utsläpp'!AL10/'6 Prel. FV'!AL10)*1000</f>
        <v>13.968015943387725</v>
      </c>
      <c r="AM9" s="340">
        <f>('1 Utsläpp'!AM10/'6 Prel. FV'!AM10)*1000</f>
        <v>16.619190023098518</v>
      </c>
      <c r="AN9" s="340">
        <f>('1 Utsläpp'!AN10/'6 Prel. FV'!AN10)*1000</f>
        <v>15.138653444513611</v>
      </c>
      <c r="AO9" s="340">
        <f>('1 Utsläpp'!AO10/'6 Prel. FV'!AO10)*1000</f>
        <v>13.294321880885763</v>
      </c>
      <c r="AP9" s="340">
        <f>('1 Utsläpp'!AP10/'6 Prel. FV'!AP10)*1000</f>
        <v>12.805689124250485</v>
      </c>
      <c r="AQ9" s="340">
        <f>('1 Utsläpp'!AQ10/'6 Prel. FV'!AQ10)*1000</f>
        <v>15.862976817491294</v>
      </c>
      <c r="AR9" s="340">
        <f>('1 Utsläpp'!AR10/'6 Prel. FV'!AR10)*1000</f>
        <v>17.283328305539925</v>
      </c>
      <c r="AS9" s="340">
        <f>('1 Utsläpp'!AS10/'6 Prel. FV'!AS10)*1000</f>
        <v>13.686058164628012</v>
      </c>
      <c r="AT9" s="340">
        <f>('1 Utsläpp'!AT10/'6 Prel. FV'!AT10)*1000</f>
        <v>14.508927168154248</v>
      </c>
      <c r="AU9" s="340">
        <f>('1 Utsläpp'!AU10/'6 Prel. FV'!AU10)*1000</f>
        <v>14.854064773697798</v>
      </c>
      <c r="AV9" s="340">
        <f>('1 Utsläpp'!AV10/'6 Prel. FV'!AV10)*1000</f>
        <v>15.101852882587298</v>
      </c>
      <c r="AW9" s="340">
        <f>('1 Utsläpp'!AW10/'6 Prel. FV'!AW10)*1000</f>
        <v>13.424554279890522</v>
      </c>
      <c r="AX9" s="340">
        <f>('1 Utsläpp'!AX10/'6 Prel. FV'!AX10)*1000</f>
        <v>15.33776877596576</v>
      </c>
      <c r="AY9" s="340">
        <f>('1 Utsläpp'!AY10/'6 Prel. FV'!AY10)*1000</f>
        <v>16.140736803303241</v>
      </c>
      <c r="AZ9" s="340">
        <f>('1 Utsläpp'!AZ10/'6 Prel. FV'!AZ10)*1000</f>
        <v>14.680279333318955</v>
      </c>
      <c r="BA9" s="340">
        <f>('1 Utsläpp'!BA10/'6 Prel. FV'!BA10)*1000</f>
        <v>13.670980671839404</v>
      </c>
      <c r="BB9" s="340">
        <f>('1 Utsläpp'!BB10/'6 Prel. FV'!BB10)*1000</f>
        <v>14.766059517908507</v>
      </c>
      <c r="BC9" s="340">
        <f>('1 Utsläpp'!BC10/'6 Prel. FV'!BC10)*1000</f>
        <v>15.029338877203154</v>
      </c>
      <c r="BD9" s="340">
        <f>('1 Utsläpp'!BD10/'6 Prel. FV'!BD10)*1000</f>
        <v>15.260336516606687</v>
      </c>
      <c r="BE9" s="340">
        <f>('1 Utsläpp'!BE10/'6 Prel. FV'!BE10)*1000</f>
        <v>14.503994272831711</v>
      </c>
      <c r="BF9" s="340">
        <f>('1 Utsläpp'!BF10/'6 Prel. FV'!BF10)*1000</f>
        <v>13.513286756700227</v>
      </c>
      <c r="BG9" s="340">
        <f>('1 Utsläpp'!BG10/'6 Prel. FV'!BG10)*1000</f>
        <v>14.146076487542075</v>
      </c>
      <c r="BH9" s="340">
        <f>('1 Utsläpp'!BH10/'6 Prel. FV'!BH10)*1000</f>
        <v>14.077681140053004</v>
      </c>
      <c r="BI9" s="340">
        <f>('1 Utsläpp'!BI10/'6 Prel. FV'!BI10)*1000</f>
        <v>10.384303405034624</v>
      </c>
      <c r="BJ9" s="340">
        <f>('1 Utsläpp'!BJ10/'6 Prel. FV'!BJ10)*1000</f>
        <v>10.635778106928155</v>
      </c>
      <c r="BK9" s="340">
        <f>('1 Utsläpp'!BK10/'6 Prel. FV'!BK10)*1000</f>
        <v>14.201526387518445</v>
      </c>
      <c r="BL9" s="340">
        <f>('1 Utsläpp'!BL10/'6 Prel. FV'!BL10)*1000</f>
        <v>13.615984721426205</v>
      </c>
      <c r="BM9" s="340">
        <f>('1 Utsläpp'!BM10/'6 Prel. FV'!BM10)*1000</f>
        <v>14.640131764600072</v>
      </c>
      <c r="BN9" s="340">
        <f>('1 Utsläpp'!BN10/'6 Prel. FV'!BN10)*1000</f>
        <v>17.895368617016921</v>
      </c>
      <c r="BO9" s="340">
        <f>('1 Utsläpp'!BO10/'6 Prel. FV'!BO10)*1000</f>
        <v>13.4720319784154</v>
      </c>
      <c r="BP9" s="340">
        <f>('1 Utsläpp'!BP10/'6 Prel. FV'!BP10)*1000</f>
        <v>13.58895741074935</v>
      </c>
    </row>
    <row r="10" spans="1:68" s="55" customFormat="1" ht="13" x14ac:dyDescent="0.3">
      <c r="A10" s="84">
        <v>6</v>
      </c>
      <c r="B10" s="55" t="s">
        <v>139</v>
      </c>
      <c r="C10" s="84" t="s">
        <v>37</v>
      </c>
      <c r="D10" s="340">
        <f>('1 Utsläpp'!D11/'6 Prel. FV'!D11)*1000</f>
        <v>42.352765561732205</v>
      </c>
      <c r="E10" s="340">
        <f>('1 Utsläpp'!E11/'6 Prel. FV'!E11)*1000</f>
        <v>40.021532402869298</v>
      </c>
      <c r="F10" s="340">
        <f>('1 Utsläpp'!F11/'6 Prel. FV'!F11)*1000</f>
        <v>41.834437126915581</v>
      </c>
      <c r="G10" s="340">
        <f>('1 Utsläpp'!G11/'6 Prel. FV'!G11)*1000</f>
        <v>55.520490616338968</v>
      </c>
      <c r="H10" s="340">
        <f>('1 Utsläpp'!H11/'6 Prel. FV'!H11)*1000</f>
        <v>43.286749092200758</v>
      </c>
      <c r="I10" s="340">
        <f>('1 Utsläpp'!I11/'6 Prel. FV'!I11)*1000</f>
        <v>39.251463762830262</v>
      </c>
      <c r="J10" s="340">
        <f>('1 Utsläpp'!J11/'6 Prel. FV'!J11)*1000</f>
        <v>36.900801037824969</v>
      </c>
      <c r="K10" s="340">
        <f>('1 Utsläpp'!K11/'6 Prel. FV'!K11)*1000</f>
        <v>43.504558122455933</v>
      </c>
      <c r="L10" s="340">
        <f>('1 Utsläpp'!L11/'6 Prel. FV'!L11)*1000</f>
        <v>42.878234215083268</v>
      </c>
      <c r="M10" s="340">
        <f>('1 Utsläpp'!M11/'6 Prel. FV'!M11)*1000</f>
        <v>36.954288952646507</v>
      </c>
      <c r="N10" s="340">
        <f>('1 Utsläpp'!N11/'6 Prel. FV'!N11)*1000</f>
        <v>41.242367167777573</v>
      </c>
      <c r="O10" s="340">
        <f>('1 Utsläpp'!O11/'6 Prel. FV'!O11)*1000</f>
        <v>41.109661640457006</v>
      </c>
      <c r="P10" s="340">
        <f>('1 Utsläpp'!P11/'6 Prel. FV'!P11)*1000</f>
        <v>31.179395668273337</v>
      </c>
      <c r="Q10" s="340">
        <f>('1 Utsläpp'!Q11/'6 Prel. FV'!Q11)*1000</f>
        <v>32.088163788199012</v>
      </c>
      <c r="R10" s="340">
        <f>('1 Utsläpp'!R11/'6 Prel. FV'!R11)*1000</f>
        <v>37.148235356112586</v>
      </c>
      <c r="S10" s="340">
        <f>('1 Utsläpp'!S11/'6 Prel. FV'!S11)*1000</f>
        <v>37.989153177207946</v>
      </c>
      <c r="T10" s="340">
        <f>('1 Utsläpp'!T11/'6 Prel. FV'!T11)*1000</f>
        <v>44.091278983728593</v>
      </c>
      <c r="U10" s="340">
        <f>('1 Utsläpp'!U11/'6 Prel. FV'!U11)*1000</f>
        <v>34.245587489127445</v>
      </c>
      <c r="V10" s="340">
        <f>('1 Utsläpp'!V11/'6 Prel. FV'!V11)*1000</f>
        <v>31.202992105906578</v>
      </c>
      <c r="W10" s="340">
        <f>('1 Utsläpp'!W11/'6 Prel. FV'!W11)*1000</f>
        <v>42.126157371982885</v>
      </c>
      <c r="X10" s="340">
        <f>('1 Utsläpp'!X11/'6 Prel. FV'!X11)*1000</f>
        <v>29.589414004941354</v>
      </c>
      <c r="Y10" s="340">
        <f>('1 Utsläpp'!Y11/'6 Prel. FV'!Y11)*1000</f>
        <v>34.337211552617667</v>
      </c>
      <c r="Z10" s="340">
        <f>('1 Utsläpp'!Z11/'6 Prel. FV'!Z11)*1000</f>
        <v>38.78691220238079</v>
      </c>
      <c r="AA10" s="340">
        <f>('1 Utsläpp'!AA11/'6 Prel. FV'!AA11)*1000</f>
        <v>43.565158292135337</v>
      </c>
      <c r="AB10" s="340">
        <f>('1 Utsläpp'!AB11/'6 Prel. FV'!AB11)*1000</f>
        <v>40.00010814723661</v>
      </c>
      <c r="AC10" s="340">
        <f>('1 Utsläpp'!AC11/'6 Prel. FV'!AC11)*1000</f>
        <v>39.912359459432594</v>
      </c>
      <c r="AD10" s="340">
        <f>('1 Utsläpp'!AD11/'6 Prel. FV'!AD11)*1000</f>
        <v>47.060723669931804</v>
      </c>
      <c r="AE10" s="340">
        <f>('1 Utsläpp'!AE11/'6 Prel. FV'!AE11)*1000</f>
        <v>45.027343747448327</v>
      </c>
      <c r="AF10" s="340">
        <f>('1 Utsläpp'!AF11/'6 Prel. FV'!AF11)*1000</f>
        <v>43.636518857715068</v>
      </c>
      <c r="AG10" s="340">
        <f>('1 Utsläpp'!AG11/'6 Prel. FV'!AG11)*1000</f>
        <v>42.526401606595769</v>
      </c>
      <c r="AH10" s="340">
        <f>('1 Utsläpp'!AH11/'6 Prel. FV'!AH11)*1000</f>
        <v>47.051278402569373</v>
      </c>
      <c r="AI10" s="340">
        <f>('1 Utsläpp'!AI11/'6 Prel. FV'!AI11)*1000</f>
        <v>43.655696169999054</v>
      </c>
      <c r="AJ10" s="340">
        <f>('1 Utsläpp'!AJ11/'6 Prel. FV'!AJ11)*1000</f>
        <v>45.79666257835482</v>
      </c>
      <c r="AK10" s="340">
        <f>('1 Utsläpp'!AK11/'6 Prel. FV'!AK11)*1000</f>
        <v>38.973402436048012</v>
      </c>
      <c r="AL10" s="340">
        <f>('1 Utsläpp'!AL11/'6 Prel. FV'!AL11)*1000</f>
        <v>43.096983515700977</v>
      </c>
      <c r="AM10" s="340">
        <f>('1 Utsläpp'!AM11/'6 Prel. FV'!AM11)*1000</f>
        <v>48.656460374212664</v>
      </c>
      <c r="AN10" s="340">
        <f>('1 Utsläpp'!AN11/'6 Prel. FV'!AN11)*1000</f>
        <v>45.409295451204592</v>
      </c>
      <c r="AO10" s="340">
        <f>('1 Utsläpp'!AO11/'6 Prel. FV'!AO11)*1000</f>
        <v>44.526742461219804</v>
      </c>
      <c r="AP10" s="340">
        <f>('1 Utsläpp'!AP11/'6 Prel. FV'!AP11)*1000</f>
        <v>53.390695040251956</v>
      </c>
      <c r="AQ10" s="340">
        <f>('1 Utsläpp'!AQ11/'6 Prel. FV'!AQ11)*1000</f>
        <v>49.489914944395942</v>
      </c>
      <c r="AR10" s="340">
        <f>('1 Utsläpp'!AR11/'6 Prel. FV'!AR11)*1000</f>
        <v>45.963123629035053</v>
      </c>
      <c r="AS10" s="340">
        <f>('1 Utsläpp'!AS11/'6 Prel. FV'!AS11)*1000</f>
        <v>44.191577115420088</v>
      </c>
      <c r="AT10" s="340">
        <f>('1 Utsläpp'!AT11/'6 Prel. FV'!AT11)*1000</f>
        <v>53.489493777586667</v>
      </c>
      <c r="AU10" s="340">
        <f>('1 Utsläpp'!AU11/'6 Prel. FV'!AU11)*1000</f>
        <v>44.657871228956331</v>
      </c>
      <c r="AV10" s="340">
        <f>('1 Utsläpp'!AV11/'6 Prel. FV'!AV11)*1000</f>
        <v>33.173522210645615</v>
      </c>
      <c r="AW10" s="340">
        <f>('1 Utsläpp'!AW11/'6 Prel. FV'!AW11)*1000</f>
        <v>38.383311725695954</v>
      </c>
      <c r="AX10" s="340">
        <f>('1 Utsläpp'!AX11/'6 Prel. FV'!AX11)*1000</f>
        <v>38.933131771887226</v>
      </c>
      <c r="AY10" s="340">
        <f>('1 Utsläpp'!AY11/'6 Prel. FV'!AY11)*1000</f>
        <v>37.633146030196137</v>
      </c>
      <c r="AZ10" s="340">
        <f>('1 Utsläpp'!AZ11/'6 Prel. FV'!AZ11)*1000</f>
        <v>50.410708075175947</v>
      </c>
      <c r="BA10" s="340">
        <f>('1 Utsläpp'!BA11/'6 Prel. FV'!BA11)*1000</f>
        <v>25.208905131587791</v>
      </c>
      <c r="BB10" s="340">
        <f>('1 Utsläpp'!BB11/'6 Prel. FV'!BB11)*1000</f>
        <v>31.837285833554684</v>
      </c>
      <c r="BC10" s="340">
        <f>('1 Utsläpp'!BC11/'6 Prel. FV'!BC11)*1000</f>
        <v>24.044480263682388</v>
      </c>
      <c r="BD10" s="340">
        <f>('1 Utsläpp'!BD11/'6 Prel. FV'!BD11)*1000</f>
        <v>34.245287525195252</v>
      </c>
      <c r="BE10" s="340">
        <f>('1 Utsläpp'!BE11/'6 Prel. FV'!BE11)*1000</f>
        <v>38.731836832739127</v>
      </c>
      <c r="BF10" s="340">
        <f>('1 Utsläpp'!BF11/'6 Prel. FV'!BF11)*1000</f>
        <v>39.047263410517687</v>
      </c>
      <c r="BG10" s="340">
        <f>('1 Utsläpp'!BG11/'6 Prel. FV'!BG11)*1000</f>
        <v>34.996643165877764</v>
      </c>
      <c r="BH10" s="340">
        <f>('1 Utsläpp'!BH11/'6 Prel. FV'!BH11)*1000</f>
        <v>30.825892806837938</v>
      </c>
      <c r="BI10" s="340">
        <f>('1 Utsläpp'!BI11/'6 Prel. FV'!BI11)*1000</f>
        <v>14.102696572096875</v>
      </c>
      <c r="BJ10" s="340">
        <f>('1 Utsläpp'!BJ11/'6 Prel. FV'!BJ11)*1000</f>
        <v>25.273437615106676</v>
      </c>
      <c r="BK10" s="340">
        <f>('1 Utsläpp'!BK11/'6 Prel. FV'!BK11)*1000</f>
        <v>24.512000609919408</v>
      </c>
      <c r="BL10" s="340">
        <f>('1 Utsläpp'!BL11/'6 Prel. FV'!BL11)*1000</f>
        <v>24.010849148069198</v>
      </c>
      <c r="BM10" s="340">
        <f>('1 Utsläpp'!BM11/'6 Prel. FV'!BM11)*1000</f>
        <v>22.564050938362655</v>
      </c>
      <c r="BN10" s="340">
        <f>('1 Utsläpp'!BN11/'6 Prel. FV'!BN11)*1000</f>
        <v>19.822507261606411</v>
      </c>
      <c r="BO10" s="340">
        <f>('1 Utsläpp'!BO11/'6 Prel. FV'!BO11)*1000</f>
        <v>22.361085304357651</v>
      </c>
      <c r="BP10" s="340">
        <f>('1 Utsläpp'!BP11/'6 Prel. FV'!BP11)*1000</f>
        <v>21.386497475540331</v>
      </c>
    </row>
    <row r="11" spans="1:68" s="55" customFormat="1" ht="13" x14ac:dyDescent="0.3">
      <c r="A11" s="84">
        <v>7</v>
      </c>
      <c r="B11" s="55" t="s">
        <v>140</v>
      </c>
      <c r="C11" s="84" t="s">
        <v>38</v>
      </c>
      <c r="D11" s="340">
        <f>('1 Utsläpp'!D12/'6 Prel. FV'!D12)*1000</f>
        <v>69.643892172032352</v>
      </c>
      <c r="E11" s="340">
        <f>('1 Utsläpp'!E12/'6 Prel. FV'!E12)*1000</f>
        <v>65.054687031201993</v>
      </c>
      <c r="F11" s="340">
        <f>('1 Utsläpp'!F12/'6 Prel. FV'!F12)*1000</f>
        <v>75.456488435394789</v>
      </c>
      <c r="G11" s="340">
        <f>('1 Utsläpp'!G12/'6 Prel. FV'!G12)*1000</f>
        <v>84.695568588609532</v>
      </c>
      <c r="H11" s="340">
        <f>('1 Utsläpp'!H12/'6 Prel. FV'!H12)*1000</f>
        <v>89.245088503511795</v>
      </c>
      <c r="I11" s="340">
        <f>('1 Utsläpp'!I12/'6 Prel. FV'!I12)*1000</f>
        <v>81.540876658544278</v>
      </c>
      <c r="J11" s="340">
        <f>('1 Utsläpp'!J12/'6 Prel. FV'!J12)*1000</f>
        <v>83.928226062379053</v>
      </c>
      <c r="K11" s="340">
        <f>('1 Utsläpp'!K12/'6 Prel. FV'!K12)*1000</f>
        <v>82.798362232875263</v>
      </c>
      <c r="L11" s="340">
        <f>('1 Utsläpp'!L12/'6 Prel. FV'!L12)*1000</f>
        <v>88.922911290610259</v>
      </c>
      <c r="M11" s="340">
        <f>('1 Utsläpp'!M12/'6 Prel. FV'!M12)*1000</f>
        <v>73.544346902932944</v>
      </c>
      <c r="N11" s="340">
        <f>('1 Utsläpp'!N12/'6 Prel. FV'!N12)*1000</f>
        <v>75.487733977575786</v>
      </c>
      <c r="O11" s="340">
        <f>('1 Utsläpp'!O12/'6 Prel. FV'!O12)*1000</f>
        <v>74.593740945071161</v>
      </c>
      <c r="P11" s="340">
        <f>('1 Utsläpp'!P12/'6 Prel. FV'!P12)*1000</f>
        <v>76.641977082694993</v>
      </c>
      <c r="Q11" s="340">
        <f>('1 Utsläpp'!Q12/'6 Prel. FV'!Q12)*1000</f>
        <v>61.469150442180926</v>
      </c>
      <c r="R11" s="340">
        <f>('1 Utsläpp'!R12/'6 Prel. FV'!R12)*1000</f>
        <v>69.935434966621656</v>
      </c>
      <c r="S11" s="340">
        <f>('1 Utsläpp'!S12/'6 Prel. FV'!S12)*1000</f>
        <v>75.615325761102824</v>
      </c>
      <c r="T11" s="340">
        <f>('1 Utsläpp'!T12/'6 Prel. FV'!T12)*1000</f>
        <v>79.33982012618759</v>
      </c>
      <c r="U11" s="340">
        <f>('1 Utsläpp'!U12/'6 Prel. FV'!U12)*1000</f>
        <v>65.67637048036768</v>
      </c>
      <c r="V11" s="340">
        <f>('1 Utsläpp'!V12/'6 Prel. FV'!V12)*1000</f>
        <v>77.208417179778323</v>
      </c>
      <c r="W11" s="340">
        <f>('1 Utsläpp'!W12/'6 Prel. FV'!W12)*1000</f>
        <v>83.09426105939859</v>
      </c>
      <c r="X11" s="340">
        <f>('1 Utsläpp'!X12/'6 Prel. FV'!X12)*1000</f>
        <v>83.494865503724753</v>
      </c>
      <c r="Y11" s="340">
        <f>('1 Utsläpp'!Y12/'6 Prel. FV'!Y12)*1000</f>
        <v>70.999394023459274</v>
      </c>
      <c r="Z11" s="340">
        <f>('1 Utsläpp'!Z12/'6 Prel. FV'!Z12)*1000</f>
        <v>77.894883566627868</v>
      </c>
      <c r="AA11" s="340">
        <f>('1 Utsläpp'!AA12/'6 Prel. FV'!AA12)*1000</f>
        <v>83.549947817753818</v>
      </c>
      <c r="AB11" s="340">
        <f>('1 Utsläpp'!AB12/'6 Prel. FV'!AB12)*1000</f>
        <v>82.530903432116091</v>
      </c>
      <c r="AC11" s="340">
        <f>('1 Utsläpp'!AC12/'6 Prel. FV'!AC12)*1000</f>
        <v>69.689164691889445</v>
      </c>
      <c r="AD11" s="340">
        <f>('1 Utsläpp'!AD12/'6 Prel. FV'!AD12)*1000</f>
        <v>73.623044030548016</v>
      </c>
      <c r="AE11" s="340">
        <f>('1 Utsläpp'!AE12/'6 Prel. FV'!AE12)*1000</f>
        <v>80.041525849613208</v>
      </c>
      <c r="AF11" s="340">
        <f>('1 Utsläpp'!AF12/'6 Prel. FV'!AF12)*1000</f>
        <v>84.815112887389375</v>
      </c>
      <c r="AG11" s="340">
        <f>('1 Utsläpp'!AG12/'6 Prel. FV'!AG12)*1000</f>
        <v>73.416801471049865</v>
      </c>
      <c r="AH11" s="340">
        <f>('1 Utsläpp'!AH12/'6 Prel. FV'!AH12)*1000</f>
        <v>82.133664198553134</v>
      </c>
      <c r="AI11" s="340">
        <f>('1 Utsläpp'!AI12/'6 Prel. FV'!AI12)*1000</f>
        <v>81.834713510267449</v>
      </c>
      <c r="AJ11" s="340">
        <f>('1 Utsläpp'!AJ12/'6 Prel. FV'!AJ12)*1000</f>
        <v>90.17242587484192</v>
      </c>
      <c r="AK11" s="340">
        <f>('1 Utsläpp'!AK12/'6 Prel. FV'!AK12)*1000</f>
        <v>76.590974079507546</v>
      </c>
      <c r="AL11" s="340">
        <f>('1 Utsläpp'!AL12/'6 Prel. FV'!AL12)*1000</f>
        <v>86.210307609223563</v>
      </c>
      <c r="AM11" s="340">
        <f>('1 Utsläpp'!AM12/'6 Prel. FV'!AM12)*1000</f>
        <v>85.801449991090976</v>
      </c>
      <c r="AN11" s="340">
        <f>('1 Utsläpp'!AN12/'6 Prel. FV'!AN12)*1000</f>
        <v>77.792693434813202</v>
      </c>
      <c r="AO11" s="340">
        <f>('1 Utsläpp'!AO12/'6 Prel. FV'!AO12)*1000</f>
        <v>70.867212850907947</v>
      </c>
      <c r="AP11" s="340">
        <f>('1 Utsläpp'!AP12/'6 Prel. FV'!AP12)*1000</f>
        <v>76.468311570330982</v>
      </c>
      <c r="AQ11" s="340">
        <f>('1 Utsläpp'!AQ12/'6 Prel. FV'!AQ12)*1000</f>
        <v>73.643493070236332</v>
      </c>
      <c r="AR11" s="340">
        <f>('1 Utsläpp'!AR12/'6 Prel. FV'!AR12)*1000</f>
        <v>79.214564809873295</v>
      </c>
      <c r="AS11" s="340">
        <f>('1 Utsläpp'!AS12/'6 Prel. FV'!AS12)*1000</f>
        <v>72.657297270222585</v>
      </c>
      <c r="AT11" s="340">
        <f>('1 Utsläpp'!AT12/'6 Prel. FV'!AT12)*1000</f>
        <v>79.972533674775931</v>
      </c>
      <c r="AU11" s="340">
        <f>('1 Utsläpp'!AU12/'6 Prel. FV'!AU12)*1000</f>
        <v>74.3527180172172</v>
      </c>
      <c r="AV11" s="340">
        <f>('1 Utsläpp'!AV12/'6 Prel. FV'!AV12)*1000</f>
        <v>70.229539533917745</v>
      </c>
      <c r="AW11" s="340">
        <f>('1 Utsläpp'!AW12/'6 Prel. FV'!AW12)*1000</f>
        <v>59.743109351098035</v>
      </c>
      <c r="AX11" s="340">
        <f>('1 Utsläpp'!AX12/'6 Prel. FV'!AX12)*1000</f>
        <v>64.691098498242553</v>
      </c>
      <c r="AY11" s="340">
        <f>('1 Utsläpp'!AY12/'6 Prel. FV'!AY12)*1000</f>
        <v>63.580833170187688</v>
      </c>
      <c r="AZ11" s="340">
        <f>('1 Utsläpp'!AZ12/'6 Prel. FV'!AZ12)*1000</f>
        <v>63.814203935404819</v>
      </c>
      <c r="BA11" s="340">
        <f>('1 Utsläpp'!BA12/'6 Prel. FV'!BA12)*1000</f>
        <v>63.887070556568197</v>
      </c>
      <c r="BB11" s="340">
        <f>('1 Utsläpp'!BB12/'6 Prel. FV'!BB12)*1000</f>
        <v>66.116900962549153</v>
      </c>
      <c r="BC11" s="340">
        <f>('1 Utsläpp'!BC12/'6 Prel. FV'!BC12)*1000</f>
        <v>59.741978579629134</v>
      </c>
      <c r="BD11" s="340">
        <f>('1 Utsläpp'!BD12/'6 Prel. FV'!BD12)*1000</f>
        <v>63.095139415104775</v>
      </c>
      <c r="BE11" s="340">
        <f>('1 Utsläpp'!BE12/'6 Prel. FV'!BE12)*1000</f>
        <v>59.347208063210388</v>
      </c>
      <c r="BF11" s="340">
        <f>('1 Utsläpp'!BF12/'6 Prel. FV'!BF12)*1000</f>
        <v>58.784786616170308</v>
      </c>
      <c r="BG11" s="340">
        <f>('1 Utsläpp'!BG12/'6 Prel. FV'!BG12)*1000</f>
        <v>57.255382806026724</v>
      </c>
      <c r="BH11" s="340" t="e">
        <f>('1 Utsläpp'!BH12/'6 Prel. FV'!BH12)*1000</f>
        <v>#VALUE!</v>
      </c>
      <c r="BI11" s="340" t="e">
        <f>('1 Utsläpp'!BI12/'6 Prel. FV'!BI12)*1000</f>
        <v>#VALUE!</v>
      </c>
      <c r="BJ11" s="340" t="e">
        <f>('1 Utsläpp'!BJ12/'6 Prel. FV'!BJ12)*1000</f>
        <v>#VALUE!</v>
      </c>
      <c r="BK11" s="340" t="e">
        <f>('1 Utsläpp'!BK12/'6 Prel. FV'!BK12)*1000</f>
        <v>#VALUE!</v>
      </c>
      <c r="BL11" s="340" t="e">
        <f>('1 Utsläpp'!BL12/'6 Prel. FV'!BL12)*1000</f>
        <v>#VALUE!</v>
      </c>
      <c r="BM11" s="340" t="e">
        <f>('1 Utsläpp'!BM12/'6 Prel. FV'!BM12)*1000</f>
        <v>#VALUE!</v>
      </c>
      <c r="BN11" s="340" t="e">
        <f>('1 Utsläpp'!BN12/'6 Prel. FV'!BN12)*1000</f>
        <v>#VALUE!</v>
      </c>
      <c r="BO11" s="340" t="e">
        <f>('1 Utsläpp'!BO12/'6 Prel. FV'!BO12)*1000</f>
        <v>#VALUE!</v>
      </c>
      <c r="BP11" s="340" t="e">
        <f>('1 Utsläpp'!BP12/'6 Prel. FV'!BP12)*1000</f>
        <v>#VALUE!</v>
      </c>
    </row>
    <row r="12" spans="1:68" s="55" customFormat="1" ht="13" x14ac:dyDescent="0.3">
      <c r="A12" s="84">
        <v>8</v>
      </c>
      <c r="B12" s="55" t="s">
        <v>141</v>
      </c>
      <c r="C12" s="84" t="s">
        <v>39</v>
      </c>
      <c r="D12" s="340">
        <f>('1 Utsläpp'!D13/'6 Prel. FV'!D13)*1000</f>
        <v>39.458029738484541</v>
      </c>
      <c r="E12" s="340">
        <f>('1 Utsläpp'!E13/'6 Prel. FV'!E13)*1000</f>
        <v>38.604434420053089</v>
      </c>
      <c r="F12" s="340">
        <f>('1 Utsläpp'!F13/'6 Prel. FV'!F13)*1000</f>
        <v>48.074437395479933</v>
      </c>
      <c r="G12" s="340">
        <f>('1 Utsläpp'!G13/'6 Prel. FV'!G13)*1000</f>
        <v>51.761036165796483</v>
      </c>
      <c r="H12" s="340">
        <f>('1 Utsläpp'!H13/'6 Prel. FV'!H13)*1000</f>
        <v>45.292254721163616</v>
      </c>
      <c r="I12" s="340">
        <f>('1 Utsläpp'!I13/'6 Prel. FV'!I13)*1000</f>
        <v>43.0758221874935</v>
      </c>
      <c r="J12" s="340">
        <f>('1 Utsläpp'!J13/'6 Prel. FV'!J13)*1000</f>
        <v>45.398109049802343</v>
      </c>
      <c r="K12" s="340">
        <f>('1 Utsläpp'!K13/'6 Prel. FV'!K13)*1000</f>
        <v>50.085424791768006</v>
      </c>
      <c r="L12" s="340">
        <f>('1 Utsläpp'!L13/'6 Prel. FV'!L13)*1000</f>
        <v>58.300075239128091</v>
      </c>
      <c r="M12" s="340">
        <f>('1 Utsläpp'!M13/'6 Prel. FV'!M13)*1000</f>
        <v>47.751932523111023</v>
      </c>
      <c r="N12" s="340">
        <f>('1 Utsläpp'!N13/'6 Prel. FV'!N13)*1000</f>
        <v>47.000023550954097</v>
      </c>
      <c r="O12" s="340">
        <f>('1 Utsläpp'!O13/'6 Prel. FV'!O13)*1000</f>
        <v>40.836427739044495</v>
      </c>
      <c r="P12" s="340">
        <f>('1 Utsläpp'!P13/'6 Prel. FV'!P13)*1000</f>
        <v>43.930699448345564</v>
      </c>
      <c r="Q12" s="340">
        <f>('1 Utsläpp'!Q13/'6 Prel. FV'!Q13)*1000</f>
        <v>43.736606849278161</v>
      </c>
      <c r="R12" s="340">
        <f>('1 Utsläpp'!R13/'6 Prel. FV'!R13)*1000</f>
        <v>46.092269547089856</v>
      </c>
      <c r="S12" s="340">
        <f>('1 Utsläpp'!S13/'6 Prel. FV'!S13)*1000</f>
        <v>41.529472957287723</v>
      </c>
      <c r="T12" s="340">
        <f>('1 Utsläpp'!T13/'6 Prel. FV'!T13)*1000</f>
        <v>38.858627860184093</v>
      </c>
      <c r="U12" s="340">
        <f>('1 Utsläpp'!U13/'6 Prel. FV'!U13)*1000</f>
        <v>37.193582314263395</v>
      </c>
      <c r="V12" s="340">
        <f>('1 Utsläpp'!V13/'6 Prel. FV'!V13)*1000</f>
        <v>39.210372241290443</v>
      </c>
      <c r="W12" s="340">
        <f>('1 Utsläpp'!W13/'6 Prel. FV'!W13)*1000</f>
        <v>39.069317041163224</v>
      </c>
      <c r="X12" s="340">
        <f>('1 Utsläpp'!X13/'6 Prel. FV'!X13)*1000</f>
        <v>39.663113332763636</v>
      </c>
      <c r="Y12" s="340">
        <f>('1 Utsläpp'!Y13/'6 Prel. FV'!Y13)*1000</f>
        <v>36.506719766669356</v>
      </c>
      <c r="Z12" s="340">
        <f>('1 Utsläpp'!Z13/'6 Prel. FV'!Z13)*1000</f>
        <v>39.525592158059112</v>
      </c>
      <c r="AA12" s="340">
        <f>('1 Utsläpp'!AA13/'6 Prel. FV'!AA13)*1000</f>
        <v>35.39133004065966</v>
      </c>
      <c r="AB12" s="340">
        <f>('1 Utsläpp'!AB13/'6 Prel. FV'!AB13)*1000</f>
        <v>37.544656963198925</v>
      </c>
      <c r="AC12" s="340">
        <f>('1 Utsläpp'!AC13/'6 Prel. FV'!AC13)*1000</f>
        <v>34.96069270168524</v>
      </c>
      <c r="AD12" s="340">
        <f>('1 Utsläpp'!AD13/'6 Prel. FV'!AD13)*1000</f>
        <v>40.395760681762994</v>
      </c>
      <c r="AE12" s="340">
        <f>('1 Utsläpp'!AE13/'6 Prel. FV'!AE13)*1000</f>
        <v>39.548387251219481</v>
      </c>
      <c r="AF12" s="340">
        <f>('1 Utsläpp'!AF13/'6 Prel. FV'!AF13)*1000</f>
        <v>44.324403971926692</v>
      </c>
      <c r="AG12" s="340">
        <f>('1 Utsläpp'!AG13/'6 Prel. FV'!AG13)*1000</f>
        <v>39.021983084089726</v>
      </c>
      <c r="AH12" s="340">
        <f>('1 Utsläpp'!AH13/'6 Prel. FV'!AH13)*1000</f>
        <v>42.357104239394495</v>
      </c>
      <c r="AI12" s="340">
        <f>('1 Utsläpp'!AI13/'6 Prel. FV'!AI13)*1000</f>
        <v>36.692123921377998</v>
      </c>
      <c r="AJ12" s="340">
        <f>('1 Utsläpp'!AJ13/'6 Prel. FV'!AJ13)*1000</f>
        <v>39.69133593875938</v>
      </c>
      <c r="AK12" s="340">
        <f>('1 Utsläpp'!AK13/'6 Prel. FV'!AK13)*1000</f>
        <v>36.183972985290005</v>
      </c>
      <c r="AL12" s="340">
        <f>('1 Utsläpp'!AL13/'6 Prel. FV'!AL13)*1000</f>
        <v>42.823474113317154</v>
      </c>
      <c r="AM12" s="340">
        <f>('1 Utsläpp'!AM13/'6 Prel. FV'!AM13)*1000</f>
        <v>36.968012202832533</v>
      </c>
      <c r="AN12" s="340">
        <f>('1 Utsläpp'!AN13/'6 Prel. FV'!AN13)*1000</f>
        <v>36.922508938952632</v>
      </c>
      <c r="AO12" s="340">
        <f>('1 Utsläpp'!AO13/'6 Prel. FV'!AO13)*1000</f>
        <v>34.451689404942449</v>
      </c>
      <c r="AP12" s="340">
        <f>('1 Utsläpp'!AP13/'6 Prel. FV'!AP13)*1000</f>
        <v>39.653045865279054</v>
      </c>
      <c r="AQ12" s="340">
        <f>('1 Utsläpp'!AQ13/'6 Prel. FV'!AQ13)*1000</f>
        <v>34.54440415632358</v>
      </c>
      <c r="AR12" s="340">
        <f>('1 Utsläpp'!AR13/'6 Prel. FV'!AR13)*1000</f>
        <v>33.415360212986016</v>
      </c>
      <c r="AS12" s="340">
        <f>('1 Utsläpp'!AS13/'6 Prel. FV'!AS13)*1000</f>
        <v>31.99740875648812</v>
      </c>
      <c r="AT12" s="340">
        <f>('1 Utsläpp'!AT13/'6 Prel. FV'!AT13)*1000</f>
        <v>36.174076825196202</v>
      </c>
      <c r="AU12" s="340">
        <f>('1 Utsläpp'!AU13/'6 Prel. FV'!AU13)*1000</f>
        <v>30.686839549831362</v>
      </c>
      <c r="AV12" s="340">
        <f>('1 Utsläpp'!AV13/'6 Prel. FV'!AV13)*1000</f>
        <v>42.820152170347455</v>
      </c>
      <c r="AW12" s="340">
        <f>('1 Utsläpp'!AW13/'6 Prel. FV'!AW13)*1000</f>
        <v>40.348491026189791</v>
      </c>
      <c r="AX12" s="340">
        <f>('1 Utsläpp'!AX13/'6 Prel. FV'!AX13)*1000</f>
        <v>49.014657548758635</v>
      </c>
      <c r="AY12" s="340">
        <f>('1 Utsläpp'!AY13/'6 Prel. FV'!AY13)*1000</f>
        <v>37.766954263992233</v>
      </c>
      <c r="AZ12" s="340">
        <f>('1 Utsläpp'!AZ13/'6 Prel. FV'!AZ13)*1000</f>
        <v>33.840217271800256</v>
      </c>
      <c r="BA12" s="340">
        <f>('1 Utsläpp'!BA13/'6 Prel. FV'!BA13)*1000</f>
        <v>37.893708020133765</v>
      </c>
      <c r="BB12" s="340">
        <f>('1 Utsläpp'!BB13/'6 Prel. FV'!BB13)*1000</f>
        <v>36.511284019867617</v>
      </c>
      <c r="BC12" s="340">
        <f>('1 Utsläpp'!BC13/'6 Prel. FV'!BC13)*1000</f>
        <v>34.433912638813361</v>
      </c>
      <c r="BD12" s="340">
        <f>('1 Utsläpp'!BD13/'6 Prel. FV'!BD13)*1000</f>
        <v>34.659345068068397</v>
      </c>
      <c r="BE12" s="340">
        <f>('1 Utsläpp'!BE13/'6 Prel. FV'!BE13)*1000</f>
        <v>33.113912903701973</v>
      </c>
      <c r="BF12" s="340">
        <f>('1 Utsläpp'!BF13/'6 Prel. FV'!BF13)*1000</f>
        <v>37.67220388561941</v>
      </c>
      <c r="BG12" s="340">
        <f>('1 Utsläpp'!BG13/'6 Prel. FV'!BG13)*1000</f>
        <v>34.685651041054179</v>
      </c>
      <c r="BH12" s="340">
        <f>('1 Utsläpp'!BH13/'6 Prel. FV'!BH13)*1000</f>
        <v>37.207152053805714</v>
      </c>
      <c r="BI12" s="340">
        <f>('1 Utsläpp'!BI13/'6 Prel. FV'!BI13)*1000</f>
        <v>35.03268303923263</v>
      </c>
      <c r="BJ12" s="340">
        <f>('1 Utsläpp'!BJ13/'6 Prel. FV'!BJ13)*1000</f>
        <v>41.464170774806483</v>
      </c>
      <c r="BK12" s="340">
        <f>('1 Utsläpp'!BK13/'6 Prel. FV'!BK13)*1000</f>
        <v>31.923530820703498</v>
      </c>
      <c r="BL12" s="340">
        <f>('1 Utsläpp'!BL13/'6 Prel. FV'!BL13)*1000</f>
        <v>41.556928896488472</v>
      </c>
      <c r="BM12" s="340">
        <f>('1 Utsläpp'!BM13/'6 Prel. FV'!BM13)*1000</f>
        <v>38.526187280638283</v>
      </c>
      <c r="BN12" s="340">
        <f>('1 Utsläpp'!BN13/'6 Prel. FV'!BN13)*1000</f>
        <v>53.046975722218626</v>
      </c>
      <c r="BO12" s="340">
        <f>('1 Utsläpp'!BO13/'6 Prel. FV'!BO13)*1000</f>
        <v>46.172348806042265</v>
      </c>
      <c r="BP12" s="340">
        <f>('1 Utsläpp'!BP13/'6 Prel. FV'!BP13)*1000</f>
        <v>60.841234659411171</v>
      </c>
    </row>
    <row r="13" spans="1:68" s="55" customFormat="1" ht="13" x14ac:dyDescent="0.3">
      <c r="A13" s="84">
        <v>9</v>
      </c>
      <c r="B13" s="55" t="s">
        <v>142</v>
      </c>
      <c r="C13" s="84" t="s">
        <v>4</v>
      </c>
      <c r="D13" s="340">
        <f>('1 Utsläpp'!D14/'6 Prel. FV'!D14)*1000</f>
        <v>0.7447421892839613</v>
      </c>
      <c r="E13" s="340">
        <f>('1 Utsläpp'!E14/'6 Prel. FV'!E14)*1000</f>
        <v>0.62205976429893661</v>
      </c>
      <c r="F13" s="340">
        <f>('1 Utsläpp'!F14/'6 Prel. FV'!F14)*1000</f>
        <v>0.64291384491056403</v>
      </c>
      <c r="G13" s="340">
        <f>('1 Utsläpp'!G14/'6 Prel. FV'!G14)*1000</f>
        <v>0.73110114579493968</v>
      </c>
      <c r="H13" s="340">
        <f>('1 Utsläpp'!H14/'6 Prel. FV'!H14)*1000</f>
        <v>0.63280381900016902</v>
      </c>
      <c r="I13" s="340">
        <f>('1 Utsläpp'!I14/'6 Prel. FV'!I14)*1000</f>
        <v>0.61484143518688705</v>
      </c>
      <c r="J13" s="340">
        <f>('1 Utsläpp'!J14/'6 Prel. FV'!J14)*1000</f>
        <v>0.65122580881981018</v>
      </c>
      <c r="K13" s="340">
        <f>('1 Utsläpp'!K14/'6 Prel. FV'!K14)*1000</f>
        <v>0.70306420942434289</v>
      </c>
      <c r="L13" s="340">
        <f>('1 Utsläpp'!L14/'6 Prel. FV'!L14)*1000</f>
        <v>0.75939388014528597</v>
      </c>
      <c r="M13" s="340">
        <f>('1 Utsläpp'!M14/'6 Prel. FV'!M14)*1000</f>
        <v>0.72797779103547744</v>
      </c>
      <c r="N13" s="340">
        <f>('1 Utsläpp'!N14/'6 Prel. FV'!N14)*1000</f>
        <v>0.71924130931197072</v>
      </c>
      <c r="O13" s="340">
        <f>('1 Utsläpp'!O14/'6 Prel. FV'!O14)*1000</f>
        <v>0.60901028392348755</v>
      </c>
      <c r="P13" s="340">
        <f>('1 Utsläpp'!P14/'6 Prel. FV'!P14)*1000</f>
        <v>0.8496556069636233</v>
      </c>
      <c r="Q13" s="340">
        <f>('1 Utsläpp'!Q14/'6 Prel. FV'!Q14)*1000</f>
        <v>0.72234240836880292</v>
      </c>
      <c r="R13" s="340">
        <f>('1 Utsläpp'!R14/'6 Prel. FV'!R14)*1000</f>
        <v>0.78100166334321397</v>
      </c>
      <c r="S13" s="340">
        <f>('1 Utsläpp'!S14/'6 Prel. FV'!S14)*1000</f>
        <v>0.74894746528060641</v>
      </c>
      <c r="T13" s="340">
        <f>('1 Utsläpp'!T14/'6 Prel. FV'!T14)*1000</f>
        <v>0.60782322019723434</v>
      </c>
      <c r="U13" s="340">
        <f>('1 Utsläpp'!U14/'6 Prel. FV'!U14)*1000</f>
        <v>0.57230497827021043</v>
      </c>
      <c r="V13" s="340">
        <f>('1 Utsläpp'!V14/'6 Prel. FV'!V14)*1000</f>
        <v>0.61758897506490873</v>
      </c>
      <c r="W13" s="340">
        <f>('1 Utsläpp'!W14/'6 Prel. FV'!W14)*1000</f>
        <v>0.5788736125730497</v>
      </c>
      <c r="X13" s="340">
        <f>('1 Utsläpp'!X14/'6 Prel. FV'!X14)*1000</f>
        <v>0.54220590224547538</v>
      </c>
      <c r="Y13" s="340">
        <f>('1 Utsläpp'!Y14/'6 Prel. FV'!Y14)*1000</f>
        <v>0.54117140734197644</v>
      </c>
      <c r="Z13" s="340">
        <f>('1 Utsläpp'!Z14/'6 Prel. FV'!Z14)*1000</f>
        <v>0.59280608090350506</v>
      </c>
      <c r="AA13" s="340">
        <f>('1 Utsläpp'!AA14/'6 Prel. FV'!AA14)*1000</f>
        <v>0.53973959019678586</v>
      </c>
      <c r="AB13" s="340">
        <f>('1 Utsläpp'!AB14/'6 Prel. FV'!AB14)*1000</f>
        <v>0.49456842670424056</v>
      </c>
      <c r="AC13" s="340">
        <f>('1 Utsläpp'!AC14/'6 Prel. FV'!AC14)*1000</f>
        <v>0.45818668266027901</v>
      </c>
      <c r="AD13" s="340">
        <f>('1 Utsläpp'!AD14/'6 Prel. FV'!AD14)*1000</f>
        <v>0.56642774660438222</v>
      </c>
      <c r="AE13" s="340">
        <f>('1 Utsläpp'!AE14/'6 Prel. FV'!AE14)*1000</f>
        <v>0.56099476692256234</v>
      </c>
      <c r="AF13" s="340">
        <f>('1 Utsläpp'!AF14/'6 Prel. FV'!AF14)*1000</f>
        <v>0.50819044714963602</v>
      </c>
      <c r="AG13" s="340">
        <f>('1 Utsläpp'!AG14/'6 Prel. FV'!AG14)*1000</f>
        <v>0.37903676660742536</v>
      </c>
      <c r="AH13" s="340">
        <f>('1 Utsläpp'!AH14/'6 Prel. FV'!AH14)*1000</f>
        <v>0.51104480289264576</v>
      </c>
      <c r="AI13" s="340">
        <f>('1 Utsläpp'!AI14/'6 Prel. FV'!AI14)*1000</f>
        <v>0.49320577577088487</v>
      </c>
      <c r="AJ13" s="340">
        <f>('1 Utsläpp'!AJ14/'6 Prel. FV'!AJ14)*1000</f>
        <v>0.4905542540251373</v>
      </c>
      <c r="AK13" s="340">
        <f>('1 Utsläpp'!AK14/'6 Prel. FV'!AK14)*1000</f>
        <v>0.45403538254278364</v>
      </c>
      <c r="AL13" s="340">
        <f>('1 Utsläpp'!AL14/'6 Prel. FV'!AL14)*1000</f>
        <v>0.53925320848614144</v>
      </c>
      <c r="AM13" s="340">
        <f>('1 Utsläpp'!AM14/'6 Prel. FV'!AM14)*1000</f>
        <v>0.47925243361307962</v>
      </c>
      <c r="AN13" s="340">
        <f>('1 Utsläpp'!AN14/'6 Prel. FV'!AN14)*1000</f>
        <v>0.38366657307465879</v>
      </c>
      <c r="AO13" s="340">
        <f>('1 Utsläpp'!AO14/'6 Prel. FV'!AO14)*1000</f>
        <v>0.39074849717295562</v>
      </c>
      <c r="AP13" s="340">
        <f>('1 Utsläpp'!AP14/'6 Prel. FV'!AP14)*1000</f>
        <v>0.45130705184246006</v>
      </c>
      <c r="AQ13" s="340">
        <f>('1 Utsläpp'!AQ14/'6 Prel. FV'!AQ14)*1000</f>
        <v>0.41276810672900138</v>
      </c>
      <c r="AR13" s="340">
        <f>('1 Utsläpp'!AR14/'6 Prel. FV'!AR14)*1000</f>
        <v>0.41425601730121719</v>
      </c>
      <c r="AS13" s="340">
        <f>('1 Utsläpp'!AS14/'6 Prel. FV'!AS14)*1000</f>
        <v>0.42248863010914067</v>
      </c>
      <c r="AT13" s="340">
        <f>('1 Utsläpp'!AT14/'6 Prel. FV'!AT14)*1000</f>
        <v>0.51918243049858304</v>
      </c>
      <c r="AU13" s="340">
        <f>('1 Utsläpp'!AU14/'6 Prel. FV'!AU14)*1000</f>
        <v>0.40050062943916542</v>
      </c>
      <c r="AV13" s="340">
        <f>('1 Utsläpp'!AV14/'6 Prel. FV'!AV14)*1000</f>
        <v>0.35031932322219156</v>
      </c>
      <c r="AW13" s="340">
        <f>('1 Utsläpp'!AW14/'6 Prel. FV'!AW14)*1000</f>
        <v>0.36090064003182121</v>
      </c>
      <c r="AX13" s="340">
        <f>('1 Utsläpp'!AX14/'6 Prel. FV'!AX14)*1000</f>
        <v>0.40202145445348159</v>
      </c>
      <c r="AY13" s="340">
        <f>('1 Utsläpp'!AY14/'6 Prel. FV'!AY14)*1000</f>
        <v>0.32475209804281557</v>
      </c>
      <c r="AZ13" s="340">
        <f>('1 Utsläpp'!AZ14/'6 Prel. FV'!AZ14)*1000</f>
        <v>0.32384631696132815</v>
      </c>
      <c r="BA13" s="340">
        <f>('1 Utsläpp'!BA14/'6 Prel. FV'!BA14)*1000</f>
        <v>0.3525844729614302</v>
      </c>
      <c r="BB13" s="340">
        <f>('1 Utsläpp'!BB14/'6 Prel. FV'!BB14)*1000</f>
        <v>0.3735508595655434</v>
      </c>
      <c r="BC13" s="340">
        <f>('1 Utsläpp'!BC14/'6 Prel. FV'!BC14)*1000</f>
        <v>0.31870787537982914</v>
      </c>
      <c r="BD13" s="340">
        <f>('1 Utsläpp'!BD14/'6 Prel. FV'!BD14)*1000</f>
        <v>0.27192860786450457</v>
      </c>
      <c r="BE13" s="340">
        <f>('1 Utsläpp'!BE14/'6 Prel. FV'!BE14)*1000</f>
        <v>0.29782936015676331</v>
      </c>
      <c r="BF13" s="340">
        <f>('1 Utsläpp'!BF14/'6 Prel. FV'!BF14)*1000</f>
        <v>0.26965735480730685</v>
      </c>
      <c r="BG13" s="340">
        <f>('1 Utsläpp'!BG14/'6 Prel. FV'!BG14)*1000</f>
        <v>0.24192164419795539</v>
      </c>
      <c r="BH13" s="340">
        <f>('1 Utsläpp'!BH14/'6 Prel. FV'!BH14)*1000</f>
        <v>0.23526254562658683</v>
      </c>
      <c r="BI13" s="340">
        <f>('1 Utsläpp'!BI14/'6 Prel. FV'!BI14)*1000</f>
        <v>0.22878444960924346</v>
      </c>
      <c r="BJ13" s="340">
        <f>('1 Utsläpp'!BJ14/'6 Prel. FV'!BJ14)*1000</f>
        <v>0.27301553458347494</v>
      </c>
      <c r="BK13" s="340">
        <f>('1 Utsläpp'!BK14/'6 Prel. FV'!BK14)*1000</f>
        <v>0.21962494912752628</v>
      </c>
      <c r="BL13" s="340">
        <f>('1 Utsläpp'!BL14/'6 Prel. FV'!BL14)*1000</f>
        <v>0.2681498041538059</v>
      </c>
      <c r="BM13" s="340">
        <f>('1 Utsläpp'!BM14/'6 Prel. FV'!BM14)*1000</f>
        <v>0.26488205623379613</v>
      </c>
      <c r="BN13" s="340">
        <f>('1 Utsläpp'!BN14/'6 Prel. FV'!BN14)*1000</f>
        <v>0.25191825445079452</v>
      </c>
      <c r="BO13" s="340">
        <f>('1 Utsläpp'!BO14/'6 Prel. FV'!BO14)*1000</f>
        <v>0.23272354203665241</v>
      </c>
      <c r="BP13" s="340">
        <f>('1 Utsläpp'!BP14/'6 Prel. FV'!BP14)*1000</f>
        <v>0.32558927845807822</v>
      </c>
    </row>
    <row r="14" spans="1:68" s="55" customFormat="1" ht="13" x14ac:dyDescent="0.3">
      <c r="A14" s="84">
        <v>10</v>
      </c>
      <c r="B14" s="55" t="s">
        <v>143</v>
      </c>
      <c r="C14" s="84" t="s">
        <v>5</v>
      </c>
      <c r="D14" s="340">
        <f>('1 Utsläpp'!D15/'6 Prel. FV'!D15)*1000</f>
        <v>1.8969114715627844</v>
      </c>
      <c r="E14" s="340">
        <f>('1 Utsläpp'!E15/'6 Prel. FV'!E15)*1000</f>
        <v>1.4570329275563698</v>
      </c>
      <c r="F14" s="340">
        <f>('1 Utsläpp'!F15/'6 Prel. FV'!F15)*1000</f>
        <v>1.7900948796754523</v>
      </c>
      <c r="G14" s="340">
        <f>('1 Utsläpp'!G15/'6 Prel. FV'!G15)*1000</f>
        <v>2.4829448150480724</v>
      </c>
      <c r="H14" s="340">
        <f>('1 Utsläpp'!H15/'6 Prel. FV'!H15)*1000</f>
        <v>3.458584824938856</v>
      </c>
      <c r="I14" s="340">
        <f>('1 Utsläpp'!I15/'6 Prel. FV'!I15)*1000</f>
        <v>2.6550501088586862</v>
      </c>
      <c r="J14" s="340">
        <f>('1 Utsläpp'!J15/'6 Prel. FV'!J15)*1000</f>
        <v>2.9825390682058686</v>
      </c>
      <c r="K14" s="340">
        <f>('1 Utsläpp'!K15/'6 Prel. FV'!K15)*1000</f>
        <v>3.8760622470379955</v>
      </c>
      <c r="L14" s="340">
        <f>('1 Utsläpp'!L15/'6 Prel. FV'!L15)*1000</f>
        <v>4.8763358947965818</v>
      </c>
      <c r="M14" s="340">
        <f>('1 Utsläpp'!M15/'6 Prel. FV'!M15)*1000</f>
        <v>1.8723930630011245</v>
      </c>
      <c r="N14" s="340">
        <f>('1 Utsläpp'!N15/'6 Prel. FV'!N15)*1000</f>
        <v>2.0908214027220082</v>
      </c>
      <c r="O14" s="340">
        <f>('1 Utsläpp'!O15/'6 Prel. FV'!O15)*1000</f>
        <v>3.0290724638595208</v>
      </c>
      <c r="P14" s="340">
        <f>('1 Utsläpp'!P15/'6 Prel. FV'!P15)*1000</f>
        <v>2.5868314024058545</v>
      </c>
      <c r="Q14" s="340">
        <f>('1 Utsläpp'!Q15/'6 Prel. FV'!Q15)*1000</f>
        <v>1.1458044396415714</v>
      </c>
      <c r="R14" s="340">
        <f>('1 Utsläpp'!R15/'6 Prel. FV'!R15)*1000</f>
        <v>1.2297831567308579</v>
      </c>
      <c r="S14" s="340">
        <f>('1 Utsläpp'!S15/'6 Prel. FV'!S15)*1000</f>
        <v>1.3166279758673936</v>
      </c>
      <c r="T14" s="340">
        <f>('1 Utsläpp'!T15/'6 Prel. FV'!T15)*1000</f>
        <v>1.6246393029555901</v>
      </c>
      <c r="U14" s="340">
        <f>('1 Utsläpp'!U15/'6 Prel. FV'!U15)*1000</f>
        <v>1.3437873834611878</v>
      </c>
      <c r="V14" s="340">
        <f>('1 Utsläpp'!V15/'6 Prel. FV'!V15)*1000</f>
        <v>1.3356884527282888</v>
      </c>
      <c r="W14" s="340">
        <f>('1 Utsläpp'!W15/'6 Prel. FV'!W15)*1000</f>
        <v>1.8106285119315673</v>
      </c>
      <c r="X14" s="340">
        <f>('1 Utsläpp'!X15/'6 Prel. FV'!X15)*1000</f>
        <v>1.751860468631826</v>
      </c>
      <c r="Y14" s="340">
        <f>('1 Utsläpp'!Y15/'6 Prel. FV'!Y15)*1000</f>
        <v>1.46735708243213</v>
      </c>
      <c r="Z14" s="340">
        <f>('1 Utsläpp'!Z15/'6 Prel. FV'!Z15)*1000</f>
        <v>1.5190824340239033</v>
      </c>
      <c r="AA14" s="340">
        <f>('1 Utsläpp'!AA15/'6 Prel. FV'!AA15)*1000</f>
        <v>1.7221910970839198</v>
      </c>
      <c r="AB14" s="340">
        <f>('1 Utsläpp'!AB15/'6 Prel. FV'!AB15)*1000</f>
        <v>1.9460548081054441</v>
      </c>
      <c r="AC14" s="340">
        <f>('1 Utsläpp'!AC15/'6 Prel. FV'!AC15)*1000</f>
        <v>1.5358762274555569</v>
      </c>
      <c r="AD14" s="340">
        <f>('1 Utsläpp'!AD15/'6 Prel. FV'!AD15)*1000</f>
        <v>1.5514373518904911</v>
      </c>
      <c r="AE14" s="340">
        <f>('1 Utsläpp'!AE15/'6 Prel. FV'!AE15)*1000</f>
        <v>1.8407120594394299</v>
      </c>
      <c r="AF14" s="340">
        <f>('1 Utsläpp'!AF15/'6 Prel. FV'!AF15)*1000</f>
        <v>1.4883115598316932</v>
      </c>
      <c r="AG14" s="340">
        <f>('1 Utsläpp'!AG15/'6 Prel. FV'!AG15)*1000</f>
        <v>1.3522246258903894</v>
      </c>
      <c r="AH14" s="340">
        <f>('1 Utsläpp'!AH15/'6 Prel. FV'!AH15)*1000</f>
        <v>1.2132833553695119</v>
      </c>
      <c r="AI14" s="340">
        <f>('1 Utsläpp'!AI15/'6 Prel. FV'!AI15)*1000</f>
        <v>1.2786231351693655</v>
      </c>
      <c r="AJ14" s="340">
        <f>('1 Utsläpp'!AJ15/'6 Prel. FV'!AJ15)*1000</f>
        <v>1.7955986673903652</v>
      </c>
      <c r="AK14" s="340">
        <f>('1 Utsläpp'!AK15/'6 Prel. FV'!AK15)*1000</f>
        <v>1.3836365988189792</v>
      </c>
      <c r="AL14" s="340">
        <f>('1 Utsläpp'!AL15/'6 Prel. FV'!AL15)*1000</f>
        <v>1.4877314071065446</v>
      </c>
      <c r="AM14" s="340">
        <f>('1 Utsläpp'!AM15/'6 Prel. FV'!AM15)*1000</f>
        <v>1.5423591327820372</v>
      </c>
      <c r="AN14" s="340">
        <f>('1 Utsläpp'!AN15/'6 Prel. FV'!AN15)*1000</f>
        <v>1.1201774102123405</v>
      </c>
      <c r="AO14" s="340">
        <f>('1 Utsläpp'!AO15/'6 Prel. FV'!AO15)*1000</f>
        <v>1.0770493436892741</v>
      </c>
      <c r="AP14" s="340">
        <f>('1 Utsläpp'!AP15/'6 Prel. FV'!AP15)*1000</f>
        <v>1.0953490111586694</v>
      </c>
      <c r="AQ14" s="340">
        <f>('1 Utsläpp'!AQ15/'6 Prel. FV'!AQ15)*1000</f>
        <v>1.0880860614530294</v>
      </c>
      <c r="AR14" s="340">
        <f>('1 Utsläpp'!AR15/'6 Prel. FV'!AR15)*1000</f>
        <v>0.98050487187531143</v>
      </c>
      <c r="AS14" s="340">
        <f>('1 Utsläpp'!AS15/'6 Prel. FV'!AS15)*1000</f>
        <v>0.85088379813435633</v>
      </c>
      <c r="AT14" s="340">
        <f>('1 Utsläpp'!AT15/'6 Prel. FV'!AT15)*1000</f>
        <v>0.93380256898004943</v>
      </c>
      <c r="AU14" s="340">
        <f>('1 Utsläpp'!AU15/'6 Prel. FV'!AU15)*1000</f>
        <v>0.90405252179994999</v>
      </c>
      <c r="AV14" s="340">
        <f>('1 Utsläpp'!AV15/'6 Prel. FV'!AV15)*1000</f>
        <v>0.90777780689685783</v>
      </c>
      <c r="AW14" s="340">
        <f>('1 Utsläpp'!AW15/'6 Prel. FV'!AW15)*1000</f>
        <v>0.79076708357837056</v>
      </c>
      <c r="AX14" s="340">
        <f>('1 Utsläpp'!AX15/'6 Prel. FV'!AX15)*1000</f>
        <v>1.0327624850661579</v>
      </c>
      <c r="AY14" s="340">
        <f>('1 Utsläpp'!AY15/'6 Prel. FV'!AY15)*1000</f>
        <v>0.98534530789005992</v>
      </c>
      <c r="AZ14" s="340">
        <f>('1 Utsläpp'!AZ15/'6 Prel. FV'!AZ15)*1000</f>
        <v>0.81716870741864545</v>
      </c>
      <c r="BA14" s="340">
        <f>('1 Utsläpp'!BA15/'6 Prel. FV'!BA15)*1000</f>
        <v>0.83396885589826619</v>
      </c>
      <c r="BB14" s="340">
        <f>('1 Utsläpp'!BB15/'6 Prel. FV'!BB15)*1000</f>
        <v>0.89485586779990545</v>
      </c>
      <c r="BC14" s="340">
        <f>('1 Utsläpp'!BC15/'6 Prel. FV'!BC15)*1000</f>
        <v>0.77901969902384194</v>
      </c>
      <c r="BD14" s="340">
        <f>('1 Utsläpp'!BD15/'6 Prel. FV'!BD15)*1000</f>
        <v>0.77657147438393159</v>
      </c>
      <c r="BE14" s="340">
        <f>('1 Utsläpp'!BE15/'6 Prel. FV'!BE15)*1000</f>
        <v>0.75604630696644792</v>
      </c>
      <c r="BF14" s="340">
        <f>('1 Utsläpp'!BF15/'6 Prel. FV'!BF15)*1000</f>
        <v>0.85266208548480349</v>
      </c>
      <c r="BG14" s="340">
        <f>('1 Utsläpp'!BG15/'6 Prel. FV'!BG15)*1000</f>
        <v>0.76818818658918875</v>
      </c>
      <c r="BH14" s="340">
        <f>('1 Utsläpp'!BH15/'6 Prel. FV'!BH15)*1000</f>
        <v>0.71486965035326944</v>
      </c>
      <c r="BI14" s="340">
        <f>('1 Utsläpp'!BI15/'6 Prel. FV'!BI15)*1000</f>
        <v>0.59042417337999897</v>
      </c>
      <c r="BJ14" s="340">
        <f>('1 Utsläpp'!BJ15/'6 Prel. FV'!BJ15)*1000</f>
        <v>0.69264920788465079</v>
      </c>
      <c r="BK14" s="340">
        <f>('1 Utsläpp'!BK15/'6 Prel. FV'!BK15)*1000</f>
        <v>0.67781469217942536</v>
      </c>
      <c r="BL14" s="340">
        <f>('1 Utsläpp'!BL15/'6 Prel. FV'!BL15)*1000</f>
        <v>0.80278678207273779</v>
      </c>
      <c r="BM14" s="340">
        <f>('1 Utsläpp'!BM15/'6 Prel. FV'!BM15)*1000</f>
        <v>1.1378208348379961</v>
      </c>
      <c r="BN14" s="340">
        <f>('1 Utsläpp'!BN15/'6 Prel. FV'!BN15)*1000</f>
        <v>1.2950387782051238</v>
      </c>
      <c r="BO14" s="340">
        <f>('1 Utsläpp'!BO15/'6 Prel. FV'!BO15)*1000</f>
        <v>0.96649654100386717</v>
      </c>
      <c r="BP14" s="340">
        <f>('1 Utsläpp'!BP15/'6 Prel. FV'!BP15)*1000</f>
        <v>3.700333139374675</v>
      </c>
    </row>
    <row r="15" spans="1:68" s="55" customFormat="1" ht="13" x14ac:dyDescent="0.3">
      <c r="A15" s="84">
        <v>11</v>
      </c>
      <c r="B15" s="55" t="s">
        <v>144</v>
      </c>
      <c r="C15" s="84" t="s">
        <v>6</v>
      </c>
      <c r="D15" s="340">
        <f>('1 Utsläpp'!D16/'6 Prel. FV'!D16)*1000</f>
        <v>1.4958946634252184</v>
      </c>
      <c r="E15" s="340">
        <f>('1 Utsläpp'!E16/'6 Prel. FV'!E16)*1000</f>
        <v>1.2191414660295843</v>
      </c>
      <c r="F15" s="340">
        <f>('1 Utsläpp'!F16/'6 Prel. FV'!F16)*1000</f>
        <v>1.4163440731534007</v>
      </c>
      <c r="G15" s="340">
        <f>('1 Utsläpp'!G16/'6 Prel. FV'!G16)*1000</f>
        <v>1.8616384611316805</v>
      </c>
      <c r="H15" s="340">
        <f>('1 Utsläpp'!H16/'6 Prel. FV'!H16)*1000</f>
        <v>2.2082050462154297</v>
      </c>
      <c r="I15" s="340">
        <f>('1 Utsläpp'!I16/'6 Prel. FV'!I16)*1000</f>
        <v>2.210720698473061</v>
      </c>
      <c r="J15" s="340">
        <f>('1 Utsläpp'!J16/'6 Prel. FV'!J16)*1000</f>
        <v>2.1785959855761923</v>
      </c>
      <c r="K15" s="340">
        <f>('1 Utsläpp'!K16/'6 Prel. FV'!K16)*1000</f>
        <v>2.001880207877722</v>
      </c>
      <c r="L15" s="340">
        <f>('1 Utsläpp'!L16/'6 Prel. FV'!L16)*1000</f>
        <v>2.0123921730463006</v>
      </c>
      <c r="M15" s="340">
        <f>('1 Utsläpp'!M16/'6 Prel. FV'!M16)*1000</f>
        <v>1.3063665475669495</v>
      </c>
      <c r="N15" s="340">
        <f>('1 Utsläpp'!N16/'6 Prel. FV'!N16)*1000</f>
        <v>1.3444086541476359</v>
      </c>
      <c r="O15" s="340">
        <f>('1 Utsläpp'!O16/'6 Prel. FV'!O16)*1000</f>
        <v>1.347296077826736</v>
      </c>
      <c r="P15" s="340">
        <f>('1 Utsläpp'!P16/'6 Prel. FV'!P16)*1000</f>
        <v>1.1947461277150069</v>
      </c>
      <c r="Q15" s="340">
        <f>('1 Utsläpp'!Q16/'6 Prel. FV'!Q16)*1000</f>
        <v>1.0197294608399425</v>
      </c>
      <c r="R15" s="340">
        <f>('1 Utsläpp'!R16/'6 Prel. FV'!R16)*1000</f>
        <v>1.0790192505241218</v>
      </c>
      <c r="S15" s="340">
        <f>('1 Utsläpp'!S16/'6 Prel. FV'!S16)*1000</f>
        <v>1.0537494357430284</v>
      </c>
      <c r="T15" s="340">
        <f>('1 Utsläpp'!T16/'6 Prel. FV'!T16)*1000</f>
        <v>1.1558849319257043</v>
      </c>
      <c r="U15" s="340">
        <f>('1 Utsläpp'!U16/'6 Prel. FV'!U16)*1000</f>
        <v>1.0077417419795307</v>
      </c>
      <c r="V15" s="340">
        <f>('1 Utsläpp'!V16/'6 Prel. FV'!V16)*1000</f>
        <v>1.1684967598965805</v>
      </c>
      <c r="W15" s="340">
        <f>('1 Utsläpp'!W16/'6 Prel. FV'!W16)*1000</f>
        <v>1.3213862944073329</v>
      </c>
      <c r="X15" s="340">
        <f>('1 Utsläpp'!X16/'6 Prel. FV'!X16)*1000</f>
        <v>1.516086327308257</v>
      </c>
      <c r="Y15" s="340">
        <f>('1 Utsläpp'!Y16/'6 Prel. FV'!Y16)*1000</f>
        <v>1.2692910572454219</v>
      </c>
      <c r="Z15" s="340">
        <f>('1 Utsläpp'!Z16/'6 Prel. FV'!Z16)*1000</f>
        <v>1.4473836652106782</v>
      </c>
      <c r="AA15" s="340">
        <f>('1 Utsläpp'!AA16/'6 Prel. FV'!AA16)*1000</f>
        <v>1.372835326042025</v>
      </c>
      <c r="AB15" s="340">
        <f>('1 Utsläpp'!AB16/'6 Prel. FV'!AB16)*1000</f>
        <v>1.667544353544324</v>
      </c>
      <c r="AC15" s="340">
        <f>('1 Utsläpp'!AC16/'6 Prel. FV'!AC16)*1000</f>
        <v>1.3695605966451438</v>
      </c>
      <c r="AD15" s="340">
        <f>('1 Utsläpp'!AD16/'6 Prel. FV'!AD16)*1000</f>
        <v>1.4445961689496929</v>
      </c>
      <c r="AE15" s="340">
        <f>('1 Utsläpp'!AE16/'6 Prel. FV'!AE16)*1000</f>
        <v>1.3388342267388034</v>
      </c>
      <c r="AF15" s="340">
        <f>('1 Utsläpp'!AF16/'6 Prel. FV'!AF16)*1000</f>
        <v>1.6061345816826351</v>
      </c>
      <c r="AG15" s="340">
        <f>('1 Utsläpp'!AG16/'6 Prel. FV'!AG16)*1000</f>
        <v>1.2573038790624422</v>
      </c>
      <c r="AH15" s="340">
        <f>('1 Utsläpp'!AH16/'6 Prel. FV'!AH16)*1000</f>
        <v>1.3001446480657599</v>
      </c>
      <c r="AI15" s="340">
        <f>('1 Utsläpp'!AI16/'6 Prel. FV'!AI16)*1000</f>
        <v>1.3207527688882132</v>
      </c>
      <c r="AJ15" s="340">
        <f>('1 Utsläpp'!AJ16/'6 Prel. FV'!AJ16)*1000</f>
        <v>1.4087147264438611</v>
      </c>
      <c r="AK15" s="340">
        <f>('1 Utsläpp'!AK16/'6 Prel. FV'!AK16)*1000</f>
        <v>1.3008399742011838</v>
      </c>
      <c r="AL15" s="340">
        <f>('1 Utsläpp'!AL16/'6 Prel. FV'!AL16)*1000</f>
        <v>1.5077627399160169</v>
      </c>
      <c r="AM15" s="340">
        <f>('1 Utsläpp'!AM16/'6 Prel. FV'!AM16)*1000</f>
        <v>1.4126994240805031</v>
      </c>
      <c r="AN15" s="340">
        <f>('1 Utsläpp'!AN16/'6 Prel. FV'!AN16)*1000</f>
        <v>1.2660195301431332</v>
      </c>
      <c r="AO15" s="340">
        <f>('1 Utsläpp'!AO16/'6 Prel. FV'!AO16)*1000</f>
        <v>1.1063016046255434</v>
      </c>
      <c r="AP15" s="340">
        <f>('1 Utsläpp'!AP16/'6 Prel. FV'!AP16)*1000</f>
        <v>1.2864100623546257</v>
      </c>
      <c r="AQ15" s="340">
        <f>('1 Utsläpp'!AQ16/'6 Prel. FV'!AQ16)*1000</f>
        <v>1.135303685731019</v>
      </c>
      <c r="AR15" s="340">
        <f>('1 Utsläpp'!AR16/'6 Prel. FV'!AR16)*1000</f>
        <v>1.0801610514680946</v>
      </c>
      <c r="AS15" s="340">
        <f>('1 Utsläpp'!AS16/'6 Prel. FV'!AS16)*1000</f>
        <v>1.0922684951736201</v>
      </c>
      <c r="AT15" s="340">
        <f>('1 Utsläpp'!AT16/'6 Prel. FV'!AT16)*1000</f>
        <v>1.1279380949982427</v>
      </c>
      <c r="AU15" s="340">
        <f>('1 Utsläpp'!AU16/'6 Prel. FV'!AU16)*1000</f>
        <v>1.1111606424373568</v>
      </c>
      <c r="AV15" s="340">
        <f>('1 Utsläpp'!AV16/'6 Prel. FV'!AV16)*1000</f>
        <v>1.1509258366352149</v>
      </c>
      <c r="AW15" s="340">
        <f>('1 Utsläpp'!AW16/'6 Prel. FV'!AW16)*1000</f>
        <v>0.93509198989548437</v>
      </c>
      <c r="AX15" s="340">
        <f>('1 Utsläpp'!AX16/'6 Prel. FV'!AX16)*1000</f>
        <v>1.050943883917639</v>
      </c>
      <c r="AY15" s="340">
        <f>('1 Utsläpp'!AY16/'6 Prel. FV'!AY16)*1000</f>
        <v>0.96344170296087439</v>
      </c>
      <c r="AZ15" s="340">
        <f>('1 Utsläpp'!AZ16/'6 Prel. FV'!AZ16)*1000</f>
        <v>1.1012485253385729</v>
      </c>
      <c r="BA15" s="340">
        <f>('1 Utsläpp'!BA16/'6 Prel. FV'!BA16)*1000</f>
        <v>0.98327768074023747</v>
      </c>
      <c r="BB15" s="340">
        <f>('1 Utsläpp'!BB16/'6 Prel. FV'!BB16)*1000</f>
        <v>1.0085328853984794</v>
      </c>
      <c r="BC15" s="340">
        <f>('1 Utsläpp'!BC16/'6 Prel. FV'!BC16)*1000</f>
        <v>0.79391390503923365</v>
      </c>
      <c r="BD15" s="340">
        <f>('1 Utsläpp'!BD16/'6 Prel. FV'!BD16)*1000</f>
        <v>0.87488728181535846</v>
      </c>
      <c r="BE15" s="340">
        <f>('1 Utsläpp'!BE16/'6 Prel. FV'!BE16)*1000</f>
        <v>0.81275720706150145</v>
      </c>
      <c r="BF15" s="340">
        <f>('1 Utsläpp'!BF16/'6 Prel. FV'!BF16)*1000</f>
        <v>0.89613475638589746</v>
      </c>
      <c r="BG15" s="340">
        <f>('1 Utsläpp'!BG16/'6 Prel. FV'!BG16)*1000</f>
        <v>0.68073402359650725</v>
      </c>
      <c r="BH15" s="340">
        <f>('1 Utsläpp'!BH16/'6 Prel. FV'!BH16)*1000</f>
        <v>0.72757185860733919</v>
      </c>
      <c r="BI15" s="340">
        <f>('1 Utsläpp'!BI16/'6 Prel. FV'!BI16)*1000</f>
        <v>0.69884103141000409</v>
      </c>
      <c r="BJ15" s="340">
        <f>('1 Utsläpp'!BJ16/'6 Prel. FV'!BJ16)*1000</f>
        <v>0.72543557579773654</v>
      </c>
      <c r="BK15" s="340">
        <f>('1 Utsläpp'!BK16/'6 Prel. FV'!BK16)*1000</f>
        <v>0.66382519286541275</v>
      </c>
      <c r="BL15" s="340">
        <f>('1 Utsläpp'!BL16/'6 Prel. FV'!BL16)*1000</f>
        <v>0.74114345706513185</v>
      </c>
      <c r="BM15" s="340">
        <f>('1 Utsläpp'!BM16/'6 Prel. FV'!BM16)*1000</f>
        <v>0.64648925721601413</v>
      </c>
      <c r="BN15" s="340">
        <f>('1 Utsläpp'!BN16/'6 Prel. FV'!BN16)*1000</f>
        <v>0.82749002412370931</v>
      </c>
      <c r="BO15" s="340">
        <f>('1 Utsläpp'!BO16/'6 Prel. FV'!BO16)*1000</f>
        <v>0.90791034747847643</v>
      </c>
      <c r="BP15" s="340">
        <f>('1 Utsläpp'!BP16/'6 Prel. FV'!BP16)*1000</f>
        <v>0.92560433950357157</v>
      </c>
    </row>
    <row r="16" spans="1:68" s="55" customFormat="1" ht="13" x14ac:dyDescent="0.3">
      <c r="A16" s="84">
        <v>12</v>
      </c>
      <c r="B16" s="55" t="s">
        <v>145</v>
      </c>
      <c r="C16" s="84" t="s">
        <v>7</v>
      </c>
      <c r="D16" s="340">
        <f>('1 Utsläpp'!D17/'6 Prel. FV'!D17)*1000</f>
        <v>3.3529330794031624</v>
      </c>
      <c r="E16" s="340">
        <f>('1 Utsläpp'!E17/'6 Prel. FV'!E17)*1000</f>
        <v>2.911643118479831</v>
      </c>
      <c r="F16" s="340">
        <f>('1 Utsläpp'!F17/'6 Prel. FV'!F17)*1000</f>
        <v>3.1076193947464286</v>
      </c>
      <c r="G16" s="340">
        <f>('1 Utsläpp'!G17/'6 Prel. FV'!G17)*1000</f>
        <v>3.7137902823671269</v>
      </c>
      <c r="H16" s="340">
        <f>('1 Utsläpp'!H17/'6 Prel. FV'!H17)*1000</f>
        <v>5.3704639774143317</v>
      </c>
      <c r="I16" s="340">
        <f>('1 Utsläpp'!I17/'6 Prel. FV'!I17)*1000</f>
        <v>4.6574420771566647</v>
      </c>
      <c r="J16" s="340">
        <f>('1 Utsläpp'!J17/'6 Prel. FV'!J17)*1000</f>
        <v>3.7363068394218177</v>
      </c>
      <c r="K16" s="340">
        <f>('1 Utsläpp'!K17/'6 Prel. FV'!K17)*1000</f>
        <v>3.9556296106896904</v>
      </c>
      <c r="L16" s="340">
        <f>('1 Utsläpp'!L17/'6 Prel. FV'!L17)*1000</f>
        <v>3.626224563218944</v>
      </c>
      <c r="M16" s="340">
        <f>('1 Utsläpp'!M17/'6 Prel. FV'!M17)*1000</f>
        <v>2.7757423719696779</v>
      </c>
      <c r="N16" s="340">
        <f>('1 Utsläpp'!N17/'6 Prel. FV'!N17)*1000</f>
        <v>2.686952296008684</v>
      </c>
      <c r="O16" s="340">
        <f>('1 Utsläpp'!O17/'6 Prel. FV'!O17)*1000</f>
        <v>2.7002983065469466</v>
      </c>
      <c r="P16" s="340">
        <f>('1 Utsläpp'!P17/'6 Prel. FV'!P17)*1000</f>
        <v>2.4758900485913244</v>
      </c>
      <c r="Q16" s="340">
        <f>('1 Utsläpp'!Q17/'6 Prel. FV'!Q17)*1000</f>
        <v>1.9752684397635456</v>
      </c>
      <c r="R16" s="340">
        <f>('1 Utsläpp'!R17/'6 Prel. FV'!R17)*1000</f>
        <v>2.0960544157921484</v>
      </c>
      <c r="S16" s="340">
        <f>('1 Utsläpp'!S17/'6 Prel. FV'!S17)*1000</f>
        <v>2.2227638253866973</v>
      </c>
      <c r="T16" s="340">
        <f>('1 Utsläpp'!T17/'6 Prel. FV'!T17)*1000</f>
        <v>2.7815465668641259</v>
      </c>
      <c r="U16" s="340">
        <f>('1 Utsläpp'!U17/'6 Prel. FV'!U17)*1000</f>
        <v>2.3995575165409795</v>
      </c>
      <c r="V16" s="340">
        <f>('1 Utsläpp'!V17/'6 Prel. FV'!V17)*1000</f>
        <v>2.9028810615531526</v>
      </c>
      <c r="W16" s="340">
        <f>('1 Utsläpp'!W17/'6 Prel. FV'!W17)*1000</f>
        <v>3.1353660119663749</v>
      </c>
      <c r="X16" s="340">
        <f>('1 Utsläpp'!X17/'6 Prel. FV'!X17)*1000</f>
        <v>3.3016378080052156</v>
      </c>
      <c r="Y16" s="340">
        <f>('1 Utsläpp'!Y17/'6 Prel. FV'!Y17)*1000</f>
        <v>2.7790242764405821</v>
      </c>
      <c r="Z16" s="340">
        <f>('1 Utsläpp'!Z17/'6 Prel. FV'!Z17)*1000</f>
        <v>2.7666724827288549</v>
      </c>
      <c r="AA16" s="340">
        <f>('1 Utsläpp'!AA17/'6 Prel. FV'!AA17)*1000</f>
        <v>2.4304000459259973</v>
      </c>
      <c r="AB16" s="340">
        <f>('1 Utsläpp'!AB17/'6 Prel. FV'!AB17)*1000</f>
        <v>2.1589549295604167</v>
      </c>
      <c r="AC16" s="340">
        <f>('1 Utsläpp'!AC17/'6 Prel. FV'!AC17)*1000</f>
        <v>2.0081681230931734</v>
      </c>
      <c r="AD16" s="340">
        <f>('1 Utsläpp'!AD17/'6 Prel. FV'!AD17)*1000</f>
        <v>2.1594716974060941</v>
      </c>
      <c r="AE16" s="340">
        <f>('1 Utsläpp'!AE17/'6 Prel. FV'!AE17)*1000</f>
        <v>2.2592655867897657</v>
      </c>
      <c r="AF16" s="340">
        <f>('1 Utsläpp'!AF17/'6 Prel. FV'!AF17)*1000</f>
        <v>2.0216096134461159</v>
      </c>
      <c r="AG16" s="340">
        <f>('1 Utsläpp'!AG17/'6 Prel. FV'!AG17)*1000</f>
        <v>1.5371548661798011</v>
      </c>
      <c r="AH16" s="340">
        <f>('1 Utsläpp'!AH17/'6 Prel. FV'!AH17)*1000</f>
        <v>1.4761259834793485</v>
      </c>
      <c r="AI16" s="340">
        <f>('1 Utsläpp'!AI17/'6 Prel. FV'!AI17)*1000</f>
        <v>1.3699018336084388</v>
      </c>
      <c r="AJ16" s="340">
        <f>('1 Utsläpp'!AJ17/'6 Prel. FV'!AJ17)*1000</f>
        <v>1.1180903510523803</v>
      </c>
      <c r="AK16" s="340">
        <f>('1 Utsläpp'!AK17/'6 Prel. FV'!AK17)*1000</f>
        <v>1.2385187133421389</v>
      </c>
      <c r="AL16" s="340">
        <f>('1 Utsläpp'!AL17/'6 Prel. FV'!AL17)*1000</f>
        <v>1.2899246551912464</v>
      </c>
      <c r="AM16" s="340">
        <f>('1 Utsläpp'!AM17/'6 Prel. FV'!AM17)*1000</f>
        <v>1.1823825129411705</v>
      </c>
      <c r="AN16" s="340">
        <f>('1 Utsläpp'!AN17/'6 Prel. FV'!AN17)*1000</f>
        <v>1.351580575833728</v>
      </c>
      <c r="AO16" s="340">
        <f>('1 Utsläpp'!AO17/'6 Prel. FV'!AO17)*1000</f>
        <v>1.4613585646151366</v>
      </c>
      <c r="AP16" s="340">
        <f>('1 Utsläpp'!AP17/'6 Prel. FV'!AP17)*1000</f>
        <v>1.3835434865530063</v>
      </c>
      <c r="AQ16" s="340">
        <f>('1 Utsläpp'!AQ17/'6 Prel. FV'!AQ17)*1000</f>
        <v>1.3783493475258914</v>
      </c>
      <c r="AR16" s="340">
        <f>('1 Utsläpp'!AR17/'6 Prel. FV'!AR17)*1000</f>
        <v>1.2603553899375757</v>
      </c>
      <c r="AS16" s="340">
        <f>('1 Utsläpp'!AS17/'6 Prel. FV'!AS17)*1000</f>
        <v>1.2620011943642375</v>
      </c>
      <c r="AT16" s="340">
        <f>('1 Utsläpp'!AT17/'6 Prel. FV'!AT17)*1000</f>
        <v>1.4238813426899841</v>
      </c>
      <c r="AU16" s="340">
        <f>('1 Utsläpp'!AU17/'6 Prel. FV'!AU17)*1000</f>
        <v>1.3839429625779787</v>
      </c>
      <c r="AV16" s="340">
        <f>('1 Utsläpp'!AV17/'6 Prel. FV'!AV17)*1000</f>
        <v>1.2845835716851295</v>
      </c>
      <c r="AW16" s="340">
        <f>('1 Utsläpp'!AW17/'6 Prel. FV'!AW17)*1000</f>
        <v>1.2926065242141895</v>
      </c>
      <c r="AX16" s="340">
        <f>('1 Utsläpp'!AX17/'6 Prel. FV'!AX17)*1000</f>
        <v>1.4605300494290083</v>
      </c>
      <c r="AY16" s="340">
        <f>('1 Utsläpp'!AY17/'6 Prel. FV'!AY17)*1000</f>
        <v>1.222573260367529</v>
      </c>
      <c r="AZ16" s="340">
        <f>('1 Utsläpp'!AZ17/'6 Prel. FV'!AZ17)*1000</f>
        <v>1.4483574014278153</v>
      </c>
      <c r="BA16" s="340">
        <f>('1 Utsläpp'!BA17/'6 Prel. FV'!BA17)*1000</f>
        <v>1.588181753649093</v>
      </c>
      <c r="BB16" s="340">
        <f>('1 Utsläpp'!BB17/'6 Prel. FV'!BB17)*1000</f>
        <v>1.1035280043092952</v>
      </c>
      <c r="BC16" s="340">
        <f>('1 Utsläpp'!BC17/'6 Prel. FV'!BC17)*1000</f>
        <v>1.0036265792685883</v>
      </c>
      <c r="BD16" s="340">
        <f>('1 Utsläpp'!BD17/'6 Prel. FV'!BD17)*1000</f>
        <v>0.87254690853758032</v>
      </c>
      <c r="BE16" s="340">
        <f>('1 Utsläpp'!BE17/'6 Prel. FV'!BE17)*1000</f>
        <v>0.95177749457981531</v>
      </c>
      <c r="BF16" s="340">
        <f>('1 Utsläpp'!BF17/'6 Prel. FV'!BF17)*1000</f>
        <v>1.0028957657607076</v>
      </c>
      <c r="BG16" s="340">
        <f>('1 Utsläpp'!BG17/'6 Prel. FV'!BG17)*1000</f>
        <v>0.99996176383999102</v>
      </c>
      <c r="BH16" s="340">
        <f>('1 Utsläpp'!BH17/'6 Prel. FV'!BH17)*1000</f>
        <v>0.88332699711822271</v>
      </c>
      <c r="BI16" s="340">
        <f>('1 Utsläpp'!BI17/'6 Prel. FV'!BI17)*1000</f>
        <v>0.97426324459500424</v>
      </c>
      <c r="BJ16" s="340">
        <f>('1 Utsläpp'!BJ17/'6 Prel. FV'!BJ17)*1000</f>
        <v>1.0281088437528072</v>
      </c>
      <c r="BK16" s="340">
        <f>('1 Utsläpp'!BK17/'6 Prel. FV'!BK17)*1000</f>
        <v>0.93674111580821984</v>
      </c>
      <c r="BL16" s="340">
        <f>('1 Utsläpp'!BL17/'6 Prel. FV'!BL17)*1000</f>
        <v>0.69013440129912074</v>
      </c>
      <c r="BM16" s="340">
        <f>('1 Utsläpp'!BM17/'6 Prel. FV'!BM17)*1000</f>
        <v>0.82443071261494971</v>
      </c>
      <c r="BN16" s="340">
        <f>('1 Utsläpp'!BN17/'6 Prel. FV'!BN17)*1000</f>
        <v>0.75530822073269455</v>
      </c>
      <c r="BO16" s="340">
        <f>('1 Utsläpp'!BO17/'6 Prel. FV'!BO17)*1000</f>
        <v>0.90374455592493141</v>
      </c>
      <c r="BP16" s="340">
        <f>('1 Utsläpp'!BP17/'6 Prel. FV'!BP17)*1000</f>
        <v>0.85772415867081642</v>
      </c>
    </row>
    <row r="17" spans="1:68" s="55" customFormat="1" ht="13" x14ac:dyDescent="0.3">
      <c r="A17" s="84">
        <v>13</v>
      </c>
      <c r="B17" s="55" t="s">
        <v>146</v>
      </c>
      <c r="C17" s="84" t="s">
        <v>8</v>
      </c>
      <c r="D17" s="340">
        <f>('1 Utsläpp'!D18/'6 Prel. FV'!D18)*1000</f>
        <v>2.901046196918716</v>
      </c>
      <c r="E17" s="340">
        <f>('1 Utsläpp'!E18/'6 Prel. FV'!E18)*1000</f>
        <v>0.91641101829419314</v>
      </c>
      <c r="F17" s="340">
        <f>('1 Utsläpp'!F18/'6 Prel. FV'!F18)*1000</f>
        <v>1.164754979398293</v>
      </c>
      <c r="G17" s="340">
        <f>('1 Utsläpp'!G18/'6 Prel. FV'!G18)*1000</f>
        <v>1.2436257902264123</v>
      </c>
      <c r="H17" s="340">
        <f>('1 Utsläpp'!H18/'6 Prel. FV'!H18)*1000</f>
        <v>1.3018051724971771</v>
      </c>
      <c r="I17" s="340">
        <f>('1 Utsläpp'!I18/'6 Prel. FV'!I18)*1000</f>
        <v>1.0226263589112623</v>
      </c>
      <c r="J17" s="340">
        <f>('1 Utsläpp'!J18/'6 Prel. FV'!J18)*1000</f>
        <v>1.0624187180800684</v>
      </c>
      <c r="K17" s="340">
        <f>('1 Utsläpp'!K18/'6 Prel. FV'!K18)*1000</f>
        <v>1.1795180745936169</v>
      </c>
      <c r="L17" s="340">
        <f>('1 Utsläpp'!L18/'6 Prel. FV'!L18)*1000</f>
        <v>1.4145507462293276</v>
      </c>
      <c r="M17" s="340">
        <f>('1 Utsläpp'!M18/'6 Prel. FV'!M18)*1000</f>
        <v>1.1205527811565086</v>
      </c>
      <c r="N17" s="340">
        <f>('1 Utsläpp'!N18/'6 Prel. FV'!N18)*1000</f>
        <v>1.4574641677228088</v>
      </c>
      <c r="O17" s="340">
        <f>('1 Utsläpp'!O18/'6 Prel. FV'!O18)*1000</f>
        <v>1.5757832649116386</v>
      </c>
      <c r="P17" s="340">
        <f>('1 Utsläpp'!P18/'6 Prel. FV'!P18)*1000</f>
        <v>1.3543013082247342</v>
      </c>
      <c r="Q17" s="340">
        <f>('1 Utsläpp'!Q18/'6 Prel. FV'!Q18)*1000</f>
        <v>0.90137378174713456</v>
      </c>
      <c r="R17" s="340">
        <f>('1 Utsläpp'!R18/'6 Prel. FV'!R18)*1000</f>
        <v>1.3185688360566354</v>
      </c>
      <c r="S17" s="340">
        <f>('1 Utsläpp'!S18/'6 Prel. FV'!S18)*1000</f>
        <v>1.4249496886644788</v>
      </c>
      <c r="T17" s="340">
        <f>('1 Utsläpp'!T18/'6 Prel. FV'!T18)*1000</f>
        <v>1.1326465186312253</v>
      </c>
      <c r="U17" s="340">
        <f>('1 Utsläpp'!U18/'6 Prel. FV'!U18)*1000</f>
        <v>1.0326688019524861</v>
      </c>
      <c r="V17" s="340">
        <f>('1 Utsläpp'!V18/'6 Prel. FV'!V18)*1000</f>
        <v>1.0942035903186158</v>
      </c>
      <c r="W17" s="340">
        <f>('1 Utsläpp'!W18/'6 Prel. FV'!W18)*1000</f>
        <v>0.92786039082652161</v>
      </c>
      <c r="X17" s="340">
        <f>('1 Utsläpp'!X18/'6 Prel. FV'!X18)*1000</f>
        <v>0.82119124966009915</v>
      </c>
      <c r="Y17" s="340">
        <f>('1 Utsläpp'!Y18/'6 Prel. FV'!Y18)*1000</f>
        <v>0.65560142528060728</v>
      </c>
      <c r="Z17" s="340">
        <f>('1 Utsläpp'!Z18/'6 Prel. FV'!Z18)*1000</f>
        <v>0.61130494196862539</v>
      </c>
      <c r="AA17" s="340">
        <f>('1 Utsläpp'!AA18/'6 Prel. FV'!AA18)*1000</f>
        <v>0.57383438269291231</v>
      </c>
      <c r="AB17" s="340">
        <f>('1 Utsläpp'!AB18/'6 Prel. FV'!AB18)*1000</f>
        <v>0.65230823892791778</v>
      </c>
      <c r="AC17" s="340">
        <f>('1 Utsläpp'!AC18/'6 Prel. FV'!AC18)*1000</f>
        <v>0.56847665369308065</v>
      </c>
      <c r="AD17" s="340">
        <f>('1 Utsläpp'!AD18/'6 Prel. FV'!AD18)*1000</f>
        <v>0.71721138593161471</v>
      </c>
      <c r="AE17" s="340">
        <f>('1 Utsläpp'!AE18/'6 Prel. FV'!AE18)*1000</f>
        <v>0.50602604750338687</v>
      </c>
      <c r="AF17" s="340">
        <f>('1 Utsläpp'!AF18/'6 Prel. FV'!AF18)*1000</f>
        <v>0.74342132626278035</v>
      </c>
      <c r="AG17" s="340">
        <f>('1 Utsläpp'!AG18/'6 Prel. FV'!AG18)*1000</f>
        <v>0.47310207636465579</v>
      </c>
      <c r="AH17" s="340">
        <f>('1 Utsläpp'!AH18/'6 Prel. FV'!AH18)*1000</f>
        <v>0.75579783077124474</v>
      </c>
      <c r="AI17" s="340">
        <f>('1 Utsläpp'!AI18/'6 Prel. FV'!AI18)*1000</f>
        <v>0.56276958995416981</v>
      </c>
      <c r="AJ17" s="340">
        <f>('1 Utsläpp'!AJ18/'6 Prel. FV'!AJ18)*1000</f>
        <v>0.98375215041141428</v>
      </c>
      <c r="AK17" s="340">
        <f>('1 Utsläpp'!AK18/'6 Prel. FV'!AK18)*1000</f>
        <v>0.59547021926525767</v>
      </c>
      <c r="AL17" s="340">
        <f>('1 Utsläpp'!AL18/'6 Prel. FV'!AL18)*1000</f>
        <v>0.73074079074826748</v>
      </c>
      <c r="AM17" s="340">
        <f>('1 Utsläpp'!AM18/'6 Prel. FV'!AM18)*1000</f>
        <v>0.62987718473993559</v>
      </c>
      <c r="AN17" s="340">
        <f>('1 Utsläpp'!AN18/'6 Prel. FV'!AN18)*1000</f>
        <v>0.74992078670398132</v>
      </c>
      <c r="AO17" s="340">
        <f>('1 Utsläpp'!AO18/'6 Prel. FV'!AO18)*1000</f>
        <v>0.52450597910765717</v>
      </c>
      <c r="AP17" s="340">
        <f>('1 Utsläpp'!AP18/'6 Prel. FV'!AP18)*1000</f>
        <v>0.61958760259917789</v>
      </c>
      <c r="AQ17" s="340">
        <f>('1 Utsläpp'!AQ18/'6 Prel. FV'!AQ18)*1000</f>
        <v>0.51720820605640538</v>
      </c>
      <c r="AR17" s="340">
        <f>('1 Utsläpp'!AR18/'6 Prel. FV'!AR18)*1000</f>
        <v>0.57370300256831874</v>
      </c>
      <c r="AS17" s="340">
        <f>('1 Utsläpp'!AS18/'6 Prel. FV'!AS18)*1000</f>
        <v>0.59364821374985477</v>
      </c>
      <c r="AT17" s="340">
        <f>('1 Utsläpp'!AT18/'6 Prel. FV'!AT18)*1000</f>
        <v>0.76601934991287179</v>
      </c>
      <c r="AU17" s="340">
        <f>('1 Utsläpp'!AU18/'6 Prel. FV'!AU18)*1000</f>
        <v>0.55306153126895463</v>
      </c>
      <c r="AV17" s="340">
        <f>('1 Utsläpp'!AV18/'6 Prel. FV'!AV18)*1000</f>
        <v>0.66480467889270756</v>
      </c>
      <c r="AW17" s="340">
        <f>('1 Utsläpp'!AW18/'6 Prel. FV'!AW18)*1000</f>
        <v>0.54954920896959369</v>
      </c>
      <c r="AX17" s="340">
        <f>('1 Utsläpp'!AX18/'6 Prel. FV'!AX18)*1000</f>
        <v>0.7224419999683418</v>
      </c>
      <c r="AY17" s="340">
        <f>('1 Utsläpp'!AY18/'6 Prel. FV'!AY18)*1000</f>
        <v>0.55584632052407701</v>
      </c>
      <c r="AZ17" s="340">
        <f>('1 Utsläpp'!AZ18/'6 Prel. FV'!AZ18)*1000</f>
        <v>0.87727055817996258</v>
      </c>
      <c r="BA17" s="340">
        <f>('1 Utsläpp'!BA18/'6 Prel. FV'!BA18)*1000</f>
        <v>0.8428063502446187</v>
      </c>
      <c r="BB17" s="340">
        <f>('1 Utsläpp'!BB18/'6 Prel. FV'!BB18)*1000</f>
        <v>1.1073070493331496</v>
      </c>
      <c r="BC17" s="340">
        <f>('1 Utsläpp'!BC18/'6 Prel. FV'!BC18)*1000</f>
        <v>0.76329425663453265</v>
      </c>
      <c r="BD17" s="340">
        <f>('1 Utsläpp'!BD18/'6 Prel. FV'!BD18)*1000</f>
        <v>0.47101420673894573</v>
      </c>
      <c r="BE17" s="340">
        <f>('1 Utsläpp'!BE18/'6 Prel. FV'!BE18)*1000</f>
        <v>0.41341407079739551</v>
      </c>
      <c r="BF17" s="340">
        <f>('1 Utsläpp'!BF18/'6 Prel. FV'!BF18)*1000</f>
        <v>0.58397267716331402</v>
      </c>
      <c r="BG17" s="340">
        <f>('1 Utsläpp'!BG18/'6 Prel. FV'!BG18)*1000</f>
        <v>0.33409205923046476</v>
      </c>
      <c r="BH17" s="340">
        <f>('1 Utsläpp'!BH18/'6 Prel. FV'!BH18)*1000</f>
        <v>0.49279050194535767</v>
      </c>
      <c r="BI17" s="340">
        <f>('1 Utsläpp'!BI18/'6 Prel. FV'!BI18)*1000</f>
        <v>0.42187507752319042</v>
      </c>
      <c r="BJ17" s="340">
        <f>('1 Utsläpp'!BJ18/'6 Prel. FV'!BJ18)*1000</f>
        <v>0.58930389540774231</v>
      </c>
      <c r="BK17" s="340">
        <f>('1 Utsläpp'!BK18/'6 Prel. FV'!BK18)*1000</f>
        <v>0.40602745363805898</v>
      </c>
      <c r="BL17" s="340">
        <f>('1 Utsläpp'!BL18/'6 Prel. FV'!BL18)*1000</f>
        <v>0.31808501265069544</v>
      </c>
      <c r="BM17" s="340">
        <f>('1 Utsläpp'!BM18/'6 Prel. FV'!BM18)*1000</f>
        <v>0.50025526518894803</v>
      </c>
      <c r="BN17" s="340">
        <f>('1 Utsläpp'!BN18/'6 Prel. FV'!BN18)*1000</f>
        <v>0.52841124204203094</v>
      </c>
      <c r="BO17" s="340">
        <f>('1 Utsläpp'!BO18/'6 Prel. FV'!BO18)*1000</f>
        <v>0.43149607057712597</v>
      </c>
      <c r="BP17" s="340">
        <f>('1 Utsläpp'!BP18/'6 Prel. FV'!BP18)*1000</f>
        <v>0.40134469220372776</v>
      </c>
    </row>
    <row r="18" spans="1:68" s="55" customFormat="1" ht="13" x14ac:dyDescent="0.3">
      <c r="A18" s="84">
        <v>14</v>
      </c>
      <c r="B18" s="55" t="s">
        <v>147</v>
      </c>
      <c r="C18" s="84" t="s">
        <v>40</v>
      </c>
      <c r="D18" s="340">
        <f>('1 Utsläpp'!D19/'6 Prel. FV'!D19)*1000</f>
        <v>2.7986170524096949</v>
      </c>
      <c r="E18" s="340">
        <f>('1 Utsläpp'!E19/'6 Prel. FV'!E19)*1000</f>
        <v>2.5604905264752227</v>
      </c>
      <c r="F18" s="340">
        <f>('1 Utsläpp'!F19/'6 Prel. FV'!F19)*1000</f>
        <v>3.0306191512406051</v>
      </c>
      <c r="G18" s="340">
        <f>('1 Utsläpp'!G19/'6 Prel. FV'!G19)*1000</f>
        <v>3.3430084863978484</v>
      </c>
      <c r="H18" s="340">
        <f>('1 Utsläpp'!H19/'6 Prel. FV'!H19)*1000</f>
        <v>2.9671392586104255</v>
      </c>
      <c r="I18" s="340">
        <f>('1 Utsläpp'!I19/'6 Prel. FV'!I19)*1000</f>
        <v>2.8435750224009881</v>
      </c>
      <c r="J18" s="340">
        <f>('1 Utsläpp'!J19/'6 Prel. FV'!J19)*1000</f>
        <v>3.1958109970196782</v>
      </c>
      <c r="K18" s="340">
        <f>('1 Utsläpp'!K19/'6 Prel. FV'!K19)*1000</f>
        <v>2.9447107469796561</v>
      </c>
      <c r="L18" s="340">
        <f>('1 Utsläpp'!L19/'6 Prel. FV'!L19)*1000</f>
        <v>3.4765797872440123</v>
      </c>
      <c r="M18" s="340">
        <f>('1 Utsläpp'!M19/'6 Prel. FV'!M19)*1000</f>
        <v>2.8961623488185695</v>
      </c>
      <c r="N18" s="340">
        <f>('1 Utsläpp'!N19/'6 Prel. FV'!N19)*1000</f>
        <v>3.1531129956034039</v>
      </c>
      <c r="O18" s="340">
        <f>('1 Utsläpp'!O19/'6 Prel. FV'!O19)*1000</f>
        <v>3.1749282996706816</v>
      </c>
      <c r="P18" s="340">
        <f>('1 Utsläpp'!P19/'6 Prel. FV'!P19)*1000</f>
        <v>3.290177261952389</v>
      </c>
      <c r="Q18" s="340">
        <f>('1 Utsläpp'!Q19/'6 Prel. FV'!Q19)*1000</f>
        <v>2.8204797497996434</v>
      </c>
      <c r="R18" s="340">
        <f>('1 Utsläpp'!R19/'6 Prel. FV'!R19)*1000</f>
        <v>3.1319482590198731</v>
      </c>
      <c r="S18" s="340">
        <f>('1 Utsläpp'!S19/'6 Prel. FV'!S19)*1000</f>
        <v>2.9531657866694241</v>
      </c>
      <c r="T18" s="340">
        <f>('1 Utsläpp'!T19/'6 Prel. FV'!T19)*1000</f>
        <v>3.3257720870084153</v>
      </c>
      <c r="U18" s="340">
        <f>('1 Utsläpp'!U19/'6 Prel. FV'!U19)*1000</f>
        <v>3.1625740712239732</v>
      </c>
      <c r="V18" s="340">
        <f>('1 Utsläpp'!V19/'6 Prel. FV'!V19)*1000</f>
        <v>3.4382235828067076</v>
      </c>
      <c r="W18" s="340">
        <f>('1 Utsläpp'!W19/'6 Prel. FV'!W19)*1000</f>
        <v>3.4501358858760347</v>
      </c>
      <c r="X18" s="340">
        <f>('1 Utsläpp'!X19/'6 Prel. FV'!X19)*1000</f>
        <v>3.773195565030103</v>
      </c>
      <c r="Y18" s="340">
        <f>('1 Utsläpp'!Y19/'6 Prel. FV'!Y19)*1000</f>
        <v>3.7064681662903163</v>
      </c>
      <c r="Z18" s="340">
        <f>('1 Utsläpp'!Z19/'6 Prel. FV'!Z19)*1000</f>
        <v>3.8456601286428516</v>
      </c>
      <c r="AA18" s="340">
        <f>('1 Utsläpp'!AA19/'6 Prel. FV'!AA19)*1000</f>
        <v>3.5065204598905435</v>
      </c>
      <c r="AB18" s="340">
        <f>('1 Utsläpp'!AB19/'6 Prel. FV'!AB19)*1000</f>
        <v>3.3103769659642053</v>
      </c>
      <c r="AC18" s="340">
        <f>('1 Utsläpp'!AC19/'6 Prel. FV'!AC19)*1000</f>
        <v>3.0582686187743553</v>
      </c>
      <c r="AD18" s="340">
        <f>('1 Utsläpp'!AD19/'6 Prel. FV'!AD19)*1000</f>
        <v>3.4580295089844992</v>
      </c>
      <c r="AE18" s="340">
        <f>('1 Utsläpp'!AE19/'6 Prel. FV'!AE19)*1000</f>
        <v>3.2335402957689334</v>
      </c>
      <c r="AF18" s="340">
        <f>('1 Utsläpp'!AF19/'6 Prel. FV'!AF19)*1000</f>
        <v>3.3815030553051741</v>
      </c>
      <c r="AG18" s="340">
        <f>('1 Utsläpp'!AG19/'6 Prel. FV'!AG19)*1000</f>
        <v>2.8650586161695055</v>
      </c>
      <c r="AH18" s="340">
        <f>('1 Utsläpp'!AH19/'6 Prel. FV'!AH19)*1000</f>
        <v>3.3370272774684868</v>
      </c>
      <c r="AI18" s="340">
        <f>('1 Utsläpp'!AI19/'6 Prel. FV'!AI19)*1000</f>
        <v>2.9936678809759321</v>
      </c>
      <c r="AJ18" s="340">
        <f>('1 Utsläpp'!AJ19/'6 Prel. FV'!AJ19)*1000</f>
        <v>2.8913004822289694</v>
      </c>
      <c r="AK18" s="340">
        <f>('1 Utsläpp'!AK19/'6 Prel. FV'!AK19)*1000</f>
        <v>2.6307115664692207</v>
      </c>
      <c r="AL18" s="340">
        <f>('1 Utsläpp'!AL19/'6 Prel. FV'!AL19)*1000</f>
        <v>3.0403240695309992</v>
      </c>
      <c r="AM18" s="340">
        <f>('1 Utsläpp'!AM19/'6 Prel. FV'!AM19)*1000</f>
        <v>2.8290901757072073</v>
      </c>
      <c r="AN18" s="340">
        <f>('1 Utsläpp'!AN19/'6 Prel. FV'!AN19)*1000</f>
        <v>3.0260834977125173</v>
      </c>
      <c r="AO18" s="340">
        <f>('1 Utsläpp'!AO19/'6 Prel. FV'!AO19)*1000</f>
        <v>2.914736817151423</v>
      </c>
      <c r="AP18" s="340">
        <f>('1 Utsläpp'!AP19/'6 Prel. FV'!AP19)*1000</f>
        <v>3.3726191112330239</v>
      </c>
      <c r="AQ18" s="340">
        <f>('1 Utsläpp'!AQ19/'6 Prel. FV'!AQ19)*1000</f>
        <v>2.8463974289025522</v>
      </c>
      <c r="AR18" s="340">
        <f>('1 Utsläpp'!AR19/'6 Prel. FV'!AR19)*1000</f>
        <v>3.0817172803816306</v>
      </c>
      <c r="AS18" s="340">
        <f>('1 Utsläpp'!AS19/'6 Prel. FV'!AS19)*1000</f>
        <v>2.7625813869220224</v>
      </c>
      <c r="AT18" s="340">
        <f>('1 Utsläpp'!AT19/'6 Prel. FV'!AT19)*1000</f>
        <v>3.0738492606950492</v>
      </c>
      <c r="AU18" s="340">
        <f>('1 Utsläpp'!AU19/'6 Prel. FV'!AU19)*1000</f>
        <v>2.6083206688491956</v>
      </c>
      <c r="AV18" s="340">
        <f>('1 Utsläpp'!AV19/'6 Prel. FV'!AV19)*1000</f>
        <v>2.8095155788337114</v>
      </c>
      <c r="AW18" s="340">
        <f>('1 Utsläpp'!AW19/'6 Prel. FV'!AW19)*1000</f>
        <v>2.7596096677079638</v>
      </c>
      <c r="AX18" s="340">
        <f>('1 Utsläpp'!AX19/'6 Prel. FV'!AX19)*1000</f>
        <v>3.2694975840406033</v>
      </c>
      <c r="AY18" s="340">
        <f>('1 Utsläpp'!AY19/'6 Prel. FV'!AY19)*1000</f>
        <v>2.6522176476657071</v>
      </c>
      <c r="AZ18" s="340">
        <f>('1 Utsläpp'!AZ19/'6 Prel. FV'!AZ19)*1000</f>
        <v>2.8415929806722837</v>
      </c>
      <c r="BA18" s="340">
        <f>('1 Utsläpp'!BA19/'6 Prel. FV'!BA19)*1000</f>
        <v>2.8948632875882825</v>
      </c>
      <c r="BB18" s="340">
        <f>('1 Utsläpp'!BB19/'6 Prel. FV'!BB19)*1000</f>
        <v>2.7496259385049386</v>
      </c>
      <c r="BC18" s="340">
        <f>('1 Utsläpp'!BC19/'6 Prel. FV'!BC19)*1000</f>
        <v>2.5207209006565425</v>
      </c>
      <c r="BD18" s="340">
        <f>('1 Utsläpp'!BD19/'6 Prel. FV'!BD19)*1000</f>
        <v>2.6731802142093954</v>
      </c>
      <c r="BE18" s="340">
        <f>('1 Utsläpp'!BE19/'6 Prel. FV'!BE19)*1000</f>
        <v>2.6694330271954394</v>
      </c>
      <c r="BF18" s="340">
        <f>('1 Utsläpp'!BF19/'6 Prel. FV'!BF19)*1000</f>
        <v>2.8828118730475296</v>
      </c>
      <c r="BG18" s="340">
        <f>('1 Utsläpp'!BG19/'6 Prel. FV'!BG19)*1000</f>
        <v>2.3575399558732482</v>
      </c>
      <c r="BH18" s="340">
        <f>('1 Utsläpp'!BH19/'6 Prel. FV'!BH19)*1000</f>
        <v>2.5833519418222033</v>
      </c>
      <c r="BI18" s="340">
        <f>('1 Utsläpp'!BI19/'6 Prel. FV'!BI19)*1000</f>
        <v>2.355153918834072</v>
      </c>
      <c r="BJ18" s="340">
        <f>('1 Utsläpp'!BJ19/'6 Prel. FV'!BJ19)*1000</f>
        <v>2.7820643950709441</v>
      </c>
      <c r="BK18" s="340">
        <f>('1 Utsläpp'!BK19/'6 Prel. FV'!BK19)*1000</f>
        <v>2.4011644338422449</v>
      </c>
      <c r="BL18" s="340">
        <f>('1 Utsläpp'!BL19/'6 Prel. FV'!BL19)*1000</f>
        <v>2.7832229557066945</v>
      </c>
      <c r="BM18" s="340">
        <f>('1 Utsläpp'!BM19/'6 Prel. FV'!BM19)*1000</f>
        <v>2.2142520568714414</v>
      </c>
      <c r="BN18" s="340">
        <f>('1 Utsläpp'!BN19/'6 Prel. FV'!BN19)*1000</f>
        <v>2.6264985078861316</v>
      </c>
      <c r="BO18" s="340">
        <f>('1 Utsläpp'!BO19/'6 Prel. FV'!BO19)*1000</f>
        <v>2.3822062830805519</v>
      </c>
      <c r="BP18" s="340">
        <f>('1 Utsläpp'!BP19/'6 Prel. FV'!BP19)*1000</f>
        <v>3.054377452786766</v>
      </c>
    </row>
    <row r="19" spans="1:68" s="55" customFormat="1" ht="13" x14ac:dyDescent="0.3">
      <c r="A19" s="84">
        <v>15</v>
      </c>
      <c r="B19" s="55" t="s">
        <v>148</v>
      </c>
      <c r="C19" s="84" t="s">
        <v>41</v>
      </c>
      <c r="D19" s="340">
        <f>('1 Utsläpp'!D20/'6 Prel. FV'!D20)*1000</f>
        <v>77.782110384609837</v>
      </c>
      <c r="E19" s="340">
        <f>('1 Utsläpp'!E20/'6 Prel. FV'!E20)*1000</f>
        <v>65.951788694653928</v>
      </c>
      <c r="F19" s="340">
        <f>('1 Utsläpp'!F20/'6 Prel. FV'!F20)*1000</f>
        <v>67.777695363732093</v>
      </c>
      <c r="G19" s="340">
        <f>('1 Utsläpp'!G20/'6 Prel. FV'!G20)*1000</f>
        <v>90.003718890998627</v>
      </c>
      <c r="H19" s="340">
        <f>('1 Utsläpp'!H20/'6 Prel. FV'!H20)*1000</f>
        <v>86.42871081751818</v>
      </c>
      <c r="I19" s="340">
        <f>('1 Utsläpp'!I20/'6 Prel. FV'!I20)*1000</f>
        <v>67.506716070902357</v>
      </c>
      <c r="J19" s="340">
        <f>('1 Utsläpp'!J20/'6 Prel. FV'!J20)*1000</f>
        <v>57.762042731402957</v>
      </c>
      <c r="K19" s="340">
        <f>('1 Utsläpp'!K20/'6 Prel. FV'!K20)*1000</f>
        <v>98.126935487717361</v>
      </c>
      <c r="L19" s="340">
        <f>('1 Utsläpp'!L20/'6 Prel. FV'!L20)*1000</f>
        <v>127.06800568019145</v>
      </c>
      <c r="M19" s="340">
        <f>('1 Utsläpp'!M20/'6 Prel. FV'!M20)*1000</f>
        <v>78.315066541387722</v>
      </c>
      <c r="N19" s="340">
        <f>('1 Utsläpp'!N20/'6 Prel. FV'!N20)*1000</f>
        <v>59.661262195613205</v>
      </c>
      <c r="O19" s="340">
        <f>('1 Utsläpp'!O20/'6 Prel. FV'!O20)*1000</f>
        <v>110.59180644288438</v>
      </c>
      <c r="P19" s="340">
        <f>('1 Utsläpp'!P20/'6 Prel. FV'!P20)*1000</f>
        <v>106.81774299422153</v>
      </c>
      <c r="Q19" s="340">
        <f>('1 Utsläpp'!Q20/'6 Prel. FV'!Q20)*1000</f>
        <v>72.782381580367044</v>
      </c>
      <c r="R19" s="340">
        <f>('1 Utsläpp'!R20/'6 Prel. FV'!R20)*1000</f>
        <v>52.23499176794752</v>
      </c>
      <c r="S19" s="340">
        <f>('1 Utsläpp'!S20/'6 Prel. FV'!S20)*1000</f>
        <v>71.995380925491389</v>
      </c>
      <c r="T19" s="340">
        <f>('1 Utsläpp'!T20/'6 Prel. FV'!T20)*1000</f>
        <v>83.751823756104216</v>
      </c>
      <c r="U19" s="340">
        <f>('1 Utsläpp'!U20/'6 Prel. FV'!U20)*1000</f>
        <v>54.932500500609443</v>
      </c>
      <c r="V19" s="340">
        <f>('1 Utsläpp'!V20/'6 Prel. FV'!V20)*1000</f>
        <v>44.901210306166845</v>
      </c>
      <c r="W19" s="340">
        <f>('1 Utsläpp'!W20/'6 Prel. FV'!W20)*1000</f>
        <v>67.100867184261432</v>
      </c>
      <c r="X19" s="340">
        <f>('1 Utsläpp'!X20/'6 Prel. FV'!X20)*1000</f>
        <v>82.705312486803891</v>
      </c>
      <c r="Y19" s="340">
        <f>('1 Utsläpp'!Y20/'6 Prel. FV'!Y20)*1000</f>
        <v>58.955908554884061</v>
      </c>
      <c r="Z19" s="340">
        <f>('1 Utsläpp'!Z20/'6 Prel. FV'!Z20)*1000</f>
        <v>51.578256596651578</v>
      </c>
      <c r="AA19" s="340">
        <f>('1 Utsläpp'!AA20/'6 Prel. FV'!AA20)*1000</f>
        <v>63.185529009603584</v>
      </c>
      <c r="AB19" s="340">
        <f>('1 Utsläpp'!AB20/'6 Prel. FV'!AB20)*1000</f>
        <v>62.837834626031501</v>
      </c>
      <c r="AC19" s="340">
        <f>('1 Utsläpp'!AC20/'6 Prel. FV'!AC20)*1000</f>
        <v>55.457042674163823</v>
      </c>
      <c r="AD19" s="340">
        <f>('1 Utsläpp'!AD20/'6 Prel. FV'!AD20)*1000</f>
        <v>46.517789287738985</v>
      </c>
      <c r="AE19" s="340">
        <f>('1 Utsläpp'!AE20/'6 Prel. FV'!AE20)*1000</f>
        <v>59.807019687675982</v>
      </c>
      <c r="AF19" s="340">
        <f>('1 Utsläpp'!AF20/'6 Prel. FV'!AF20)*1000</f>
        <v>64.570674591158948</v>
      </c>
      <c r="AG19" s="340">
        <f>('1 Utsläpp'!AG20/'6 Prel. FV'!AG20)*1000</f>
        <v>45.261704516344288</v>
      </c>
      <c r="AH19" s="340">
        <f>('1 Utsläpp'!AH20/'6 Prel. FV'!AH20)*1000</f>
        <v>36.586346323102987</v>
      </c>
      <c r="AI19" s="340">
        <f>('1 Utsläpp'!AI20/'6 Prel. FV'!AI20)*1000</f>
        <v>55.817963416399984</v>
      </c>
      <c r="AJ19" s="340">
        <f>('1 Utsläpp'!AJ20/'6 Prel. FV'!AJ20)*1000</f>
        <v>66.742515825602595</v>
      </c>
      <c r="AK19" s="340">
        <f>('1 Utsläpp'!AK20/'6 Prel. FV'!AK20)*1000</f>
        <v>53.598701375439212</v>
      </c>
      <c r="AL19" s="340">
        <f>('1 Utsläpp'!AL20/'6 Prel. FV'!AL20)*1000</f>
        <v>48.563114048382204</v>
      </c>
      <c r="AM19" s="340">
        <f>('1 Utsläpp'!AM20/'6 Prel. FV'!AM20)*1000</f>
        <v>60.295807602908894</v>
      </c>
      <c r="AN19" s="340">
        <f>('1 Utsläpp'!AN20/'6 Prel. FV'!AN20)*1000</f>
        <v>59.117505410941305</v>
      </c>
      <c r="AO19" s="340">
        <f>('1 Utsläpp'!AO20/'6 Prel. FV'!AO20)*1000</f>
        <v>53.321181697484271</v>
      </c>
      <c r="AP19" s="340">
        <f>('1 Utsläpp'!AP20/'6 Prel. FV'!AP20)*1000</f>
        <v>55.885359474769643</v>
      </c>
      <c r="AQ19" s="340">
        <f>('1 Utsläpp'!AQ20/'6 Prel. FV'!AQ20)*1000</f>
        <v>60.317720820594459</v>
      </c>
      <c r="AR19" s="340">
        <f>('1 Utsläpp'!AR20/'6 Prel. FV'!AR20)*1000</f>
        <v>70.645459359395247</v>
      </c>
      <c r="AS19" s="340">
        <f>('1 Utsläpp'!AS20/'6 Prel. FV'!AS20)*1000</f>
        <v>57.415968993146649</v>
      </c>
      <c r="AT19" s="340">
        <f>('1 Utsläpp'!AT20/'6 Prel. FV'!AT20)*1000</f>
        <v>61.357822709458993</v>
      </c>
      <c r="AU19" s="340">
        <f>('1 Utsläpp'!AU20/'6 Prel. FV'!AU20)*1000</f>
        <v>67.635594411734957</v>
      </c>
      <c r="AV19" s="340">
        <f>('1 Utsläpp'!AV20/'6 Prel. FV'!AV20)*1000</f>
        <v>68.370593830450161</v>
      </c>
      <c r="AW19" s="340">
        <f>('1 Utsläpp'!AW20/'6 Prel. FV'!AW20)*1000</f>
        <v>40.572792435187822</v>
      </c>
      <c r="AX19" s="340">
        <f>('1 Utsläpp'!AX20/'6 Prel. FV'!AX20)*1000</f>
        <v>41.226986350056876</v>
      </c>
      <c r="AY19" s="340">
        <f>('1 Utsläpp'!AY20/'6 Prel. FV'!AY20)*1000</f>
        <v>40.123647692520244</v>
      </c>
      <c r="AZ19" s="340">
        <f>('1 Utsläpp'!AZ20/'6 Prel. FV'!AZ20)*1000</f>
        <v>34.683277208975213</v>
      </c>
      <c r="BA19" s="340">
        <f>('1 Utsläpp'!BA20/'6 Prel. FV'!BA20)*1000</f>
        <v>35.33065922524171</v>
      </c>
      <c r="BB19" s="340">
        <f>('1 Utsläpp'!BB20/'6 Prel. FV'!BB20)*1000</f>
        <v>35.75676957849177</v>
      </c>
      <c r="BC19" s="340">
        <f>('1 Utsläpp'!BC20/'6 Prel. FV'!BC20)*1000</f>
        <v>37.24363147995907</v>
      </c>
      <c r="BD19" s="340">
        <f>('1 Utsläpp'!BD20/'6 Prel. FV'!BD20)*1000</f>
        <v>41.854859102938377</v>
      </c>
      <c r="BE19" s="340">
        <f>('1 Utsläpp'!BE20/'6 Prel. FV'!BE20)*1000</f>
        <v>46.635506942875118</v>
      </c>
      <c r="BF19" s="340">
        <f>('1 Utsläpp'!BF20/'6 Prel. FV'!BF20)*1000</f>
        <v>47.026366724712744</v>
      </c>
      <c r="BG19" s="340">
        <f>('1 Utsläpp'!BG20/'6 Prel. FV'!BG20)*1000</f>
        <v>49.978540095808725</v>
      </c>
      <c r="BH19" s="340">
        <f>('1 Utsläpp'!BH20/'6 Prel. FV'!BH20)*1000</f>
        <v>46.116286457068782</v>
      </c>
      <c r="BI19" s="340">
        <f>('1 Utsläpp'!BI20/'6 Prel. FV'!BI20)*1000</f>
        <v>47.077045358405918</v>
      </c>
      <c r="BJ19" s="340">
        <f>('1 Utsläpp'!BJ20/'6 Prel. FV'!BJ20)*1000</f>
        <v>40.798852651128108</v>
      </c>
      <c r="BK19" s="340">
        <f>('1 Utsläpp'!BK20/'6 Prel. FV'!BK20)*1000</f>
        <v>51.333216499183884</v>
      </c>
      <c r="BL19" s="340">
        <f>('1 Utsläpp'!BL20/'6 Prel. FV'!BL20)*1000</f>
        <v>44.517329116629313</v>
      </c>
      <c r="BM19" s="340">
        <f>('1 Utsläpp'!BM20/'6 Prel. FV'!BM20)*1000</f>
        <v>44.590871632147397</v>
      </c>
      <c r="BN19" s="340">
        <f>('1 Utsläpp'!BN20/'6 Prel. FV'!BN20)*1000</f>
        <v>41.840449613356633</v>
      </c>
      <c r="BO19" s="340">
        <f>('1 Utsläpp'!BO20/'6 Prel. FV'!BO20)*1000</f>
        <v>42.960635514231946</v>
      </c>
      <c r="BP19" s="340">
        <f>('1 Utsläpp'!BP20/'6 Prel. FV'!BP20)*1000</f>
        <v>47.974453411676201</v>
      </c>
    </row>
    <row r="20" spans="1:68" s="55" customFormat="1" ht="13" x14ac:dyDescent="0.3">
      <c r="A20" s="84">
        <v>16</v>
      </c>
      <c r="B20" s="55" t="s">
        <v>149</v>
      </c>
      <c r="C20" s="84" t="s">
        <v>9</v>
      </c>
      <c r="D20" s="340">
        <f>('1 Utsläpp'!D21/'6 Prel. FV'!D21)*1000</f>
        <v>7.1818945755217198</v>
      </c>
      <c r="E20" s="340">
        <f>('1 Utsläpp'!E21/'6 Prel. FV'!E21)*1000</f>
        <v>6.7010540210018075</v>
      </c>
      <c r="F20" s="340">
        <f>('1 Utsläpp'!F21/'6 Prel. FV'!F21)*1000</f>
        <v>7.8007581054781001</v>
      </c>
      <c r="G20" s="340">
        <f>('1 Utsläpp'!G21/'6 Prel. FV'!G21)*1000</f>
        <v>6.1666941845285539</v>
      </c>
      <c r="H20" s="340">
        <f>('1 Utsläpp'!H21/'6 Prel. FV'!H21)*1000</f>
        <v>7.8016850466833318</v>
      </c>
      <c r="I20" s="340">
        <f>('1 Utsläpp'!I21/'6 Prel. FV'!I21)*1000</f>
        <v>6.4819189844395524</v>
      </c>
      <c r="J20" s="340">
        <f>('1 Utsläpp'!J21/'6 Prel. FV'!J21)*1000</f>
        <v>7.1649191501565195</v>
      </c>
      <c r="K20" s="340">
        <f>('1 Utsläpp'!K21/'6 Prel. FV'!K21)*1000</f>
        <v>5.6946818999573852</v>
      </c>
      <c r="L20" s="340">
        <f>('1 Utsläpp'!L21/'6 Prel. FV'!L21)*1000</f>
        <v>8.5375224021473066</v>
      </c>
      <c r="M20" s="340">
        <f>('1 Utsläpp'!M21/'6 Prel. FV'!M21)*1000</f>
        <v>6.791192275810455</v>
      </c>
      <c r="N20" s="340">
        <f>('1 Utsläpp'!N21/'6 Prel. FV'!N21)*1000</f>
        <v>7.4203721309763546</v>
      </c>
      <c r="O20" s="340">
        <f>('1 Utsläpp'!O21/'6 Prel. FV'!O21)*1000</f>
        <v>6.1760304210695711</v>
      </c>
      <c r="P20" s="340">
        <f>('1 Utsläpp'!P21/'6 Prel. FV'!P21)*1000</f>
        <v>8.2963482357604121</v>
      </c>
      <c r="Q20" s="340">
        <f>('1 Utsläpp'!Q21/'6 Prel. FV'!Q21)*1000</f>
        <v>6.8105344153691973</v>
      </c>
      <c r="R20" s="340">
        <f>('1 Utsläpp'!R21/'6 Prel. FV'!R21)*1000</f>
        <v>7.3801803724074979</v>
      </c>
      <c r="S20" s="340">
        <f>('1 Utsläpp'!S21/'6 Prel. FV'!S21)*1000</f>
        <v>5.8184876081388515</v>
      </c>
      <c r="T20" s="340">
        <f>('1 Utsläpp'!T21/'6 Prel. FV'!T21)*1000</f>
        <v>7.8752633258779428</v>
      </c>
      <c r="U20" s="340">
        <f>('1 Utsläpp'!U21/'6 Prel. FV'!U21)*1000</f>
        <v>6.5628820736724336</v>
      </c>
      <c r="V20" s="340">
        <f>('1 Utsläpp'!V21/'6 Prel. FV'!V21)*1000</f>
        <v>7.2743155133178838</v>
      </c>
      <c r="W20" s="340">
        <f>('1 Utsläpp'!W21/'6 Prel. FV'!W21)*1000</f>
        <v>5.830923042079645</v>
      </c>
      <c r="X20" s="340">
        <f>('1 Utsläpp'!X21/'6 Prel. FV'!X21)*1000</f>
        <v>8.2651261078857363</v>
      </c>
      <c r="Y20" s="340">
        <f>('1 Utsläpp'!Y21/'6 Prel. FV'!Y21)*1000</f>
        <v>6.8326213094652397</v>
      </c>
      <c r="Z20" s="340">
        <f>('1 Utsläpp'!Z21/'6 Prel. FV'!Z21)*1000</f>
        <v>7.5162762979440316</v>
      </c>
      <c r="AA20" s="340">
        <f>('1 Utsläpp'!AA21/'6 Prel. FV'!AA21)*1000</f>
        <v>5.8796461093547503</v>
      </c>
      <c r="AB20" s="340">
        <f>('1 Utsläpp'!AB21/'6 Prel. FV'!AB21)*1000</f>
        <v>7.8707981299843546</v>
      </c>
      <c r="AC20" s="340">
        <f>('1 Utsläpp'!AC21/'6 Prel. FV'!AC21)*1000</f>
        <v>6.4863145216304749</v>
      </c>
      <c r="AD20" s="340">
        <f>('1 Utsläpp'!AD21/'6 Prel. FV'!AD21)*1000</f>
        <v>7.0946492161139316</v>
      </c>
      <c r="AE20" s="340">
        <f>('1 Utsläpp'!AE21/'6 Prel. FV'!AE21)*1000</f>
        <v>5.4330110951403237</v>
      </c>
      <c r="AF20" s="340">
        <f>('1 Utsläpp'!AF21/'6 Prel. FV'!AF21)*1000</f>
        <v>7.4250626096834171</v>
      </c>
      <c r="AG20" s="340">
        <f>('1 Utsläpp'!AG21/'6 Prel. FV'!AG21)*1000</f>
        <v>6.2408024054802755</v>
      </c>
      <c r="AH20" s="340">
        <f>('1 Utsläpp'!AH21/'6 Prel. FV'!AH21)*1000</f>
        <v>6.9293316039272783</v>
      </c>
      <c r="AI20" s="340">
        <f>('1 Utsläpp'!AI21/'6 Prel. FV'!AI21)*1000</f>
        <v>5.3340300629338557</v>
      </c>
      <c r="AJ20" s="340">
        <f>('1 Utsläpp'!AJ21/'6 Prel. FV'!AJ21)*1000</f>
        <v>7.367027840265127</v>
      </c>
      <c r="AK20" s="340">
        <f>('1 Utsläpp'!AK21/'6 Prel. FV'!AK21)*1000</f>
        <v>6.2088434204373728</v>
      </c>
      <c r="AL20" s="340">
        <f>('1 Utsläpp'!AL21/'6 Prel. FV'!AL21)*1000</f>
        <v>7.3217441976153061</v>
      </c>
      <c r="AM20" s="340">
        <f>('1 Utsläpp'!AM21/'6 Prel. FV'!AM21)*1000</f>
        <v>5.6695632444202069</v>
      </c>
      <c r="AN20" s="340">
        <f>('1 Utsläpp'!AN21/'6 Prel. FV'!AN21)*1000</f>
        <v>6.8052186385361333</v>
      </c>
      <c r="AO20" s="340">
        <f>('1 Utsläpp'!AO21/'6 Prel. FV'!AO21)*1000</f>
        <v>5.9353222418282128</v>
      </c>
      <c r="AP20" s="340">
        <f>('1 Utsläpp'!AP21/'6 Prel. FV'!AP21)*1000</f>
        <v>6.6925153137971778</v>
      </c>
      <c r="AQ20" s="340">
        <f>('1 Utsläpp'!AQ21/'6 Prel. FV'!AQ21)*1000</f>
        <v>4.9488077174343124</v>
      </c>
      <c r="AR20" s="340">
        <f>('1 Utsläpp'!AR21/'6 Prel. FV'!AR21)*1000</f>
        <v>6.2367753663006864</v>
      </c>
      <c r="AS20" s="340">
        <f>('1 Utsläpp'!AS21/'6 Prel. FV'!AS21)*1000</f>
        <v>5.7550803842188394</v>
      </c>
      <c r="AT20" s="340">
        <f>('1 Utsläpp'!AT21/'6 Prel. FV'!AT21)*1000</f>
        <v>6.3394842175034274</v>
      </c>
      <c r="AU20" s="340">
        <f>('1 Utsläpp'!AU21/'6 Prel. FV'!AU21)*1000</f>
        <v>4.6971023714333677</v>
      </c>
      <c r="AV20" s="340">
        <f>('1 Utsläpp'!AV21/'6 Prel. FV'!AV21)*1000</f>
        <v>6.05652764276424</v>
      </c>
      <c r="AW20" s="340">
        <f>('1 Utsläpp'!AW21/'6 Prel. FV'!AW21)*1000</f>
        <v>5.8010467321488024</v>
      </c>
      <c r="AX20" s="340">
        <f>('1 Utsläpp'!AX21/'6 Prel. FV'!AX21)*1000</f>
        <v>6.459888740210987</v>
      </c>
      <c r="AY20" s="340">
        <f>('1 Utsläpp'!AY21/'6 Prel. FV'!AY21)*1000</f>
        <v>4.8194513510985164</v>
      </c>
      <c r="AZ20" s="340">
        <f>('1 Utsläpp'!AZ21/'6 Prel. FV'!AZ21)*1000</f>
        <v>6.2852587788678065</v>
      </c>
      <c r="BA20" s="340">
        <f>('1 Utsläpp'!BA21/'6 Prel. FV'!BA21)*1000</f>
        <v>5.314103258043434</v>
      </c>
      <c r="BB20" s="340">
        <f>('1 Utsläpp'!BB21/'6 Prel. FV'!BB21)*1000</f>
        <v>6.4278057755358029</v>
      </c>
      <c r="BC20" s="340">
        <f>('1 Utsläpp'!BC21/'6 Prel. FV'!BC21)*1000</f>
        <v>5.1107789153786616</v>
      </c>
      <c r="BD20" s="340">
        <f>('1 Utsläpp'!BD21/'6 Prel. FV'!BD21)*1000</f>
        <v>6.5219363348722244</v>
      </c>
      <c r="BE20" s="340">
        <f>('1 Utsläpp'!BE21/'6 Prel. FV'!BE21)*1000</f>
        <v>5.8979837392013819</v>
      </c>
      <c r="BF20" s="340">
        <f>('1 Utsläpp'!BF21/'6 Prel. FV'!BF21)*1000</f>
        <v>6.659952082846865</v>
      </c>
      <c r="BG20" s="340">
        <f>('1 Utsläpp'!BG21/'6 Prel. FV'!BG21)*1000</f>
        <v>4.878012082464438</v>
      </c>
      <c r="BH20" s="340">
        <f>('1 Utsläpp'!BH21/'6 Prel. FV'!BH21)*1000</f>
        <v>5.8042698978895286</v>
      </c>
      <c r="BI20" s="340">
        <f>('1 Utsläpp'!BI21/'6 Prel. FV'!BI21)*1000</f>
        <v>4.8429582508580671</v>
      </c>
      <c r="BJ20" s="340">
        <f>('1 Utsläpp'!BJ21/'6 Prel. FV'!BJ21)*1000</f>
        <v>5.6728330506209241</v>
      </c>
      <c r="BK20" s="340">
        <f>('1 Utsläpp'!BK21/'6 Prel. FV'!BK21)*1000</f>
        <v>4.4083762272192262</v>
      </c>
      <c r="BL20" s="340">
        <f>('1 Utsläpp'!BL21/'6 Prel. FV'!BL21)*1000</f>
        <v>5.240066652844666</v>
      </c>
      <c r="BM20" s="340">
        <f>('1 Utsläpp'!BM21/'6 Prel. FV'!BM21)*1000</f>
        <v>4.6017490803735468</v>
      </c>
      <c r="BN20" s="340">
        <f>('1 Utsläpp'!BN21/'6 Prel. FV'!BN21)*1000</f>
        <v>5.4164825159991299</v>
      </c>
      <c r="BO20" s="340">
        <f>('1 Utsläpp'!BO21/'6 Prel. FV'!BO21)*1000</f>
        <v>4.0452560590391036</v>
      </c>
      <c r="BP20" s="340">
        <f>('1 Utsläpp'!BP21/'6 Prel. FV'!BP21)*1000</f>
        <v>6.6963290158508331</v>
      </c>
    </row>
    <row r="21" spans="1:68" s="55" customFormat="1" ht="13" x14ac:dyDescent="0.3">
      <c r="A21" s="84">
        <v>17</v>
      </c>
      <c r="B21" s="55" t="s">
        <v>150</v>
      </c>
      <c r="C21" s="84" t="s">
        <v>10</v>
      </c>
      <c r="D21" s="340">
        <f>('1 Utsläpp'!D22/'6 Prel. FV'!D22)*1000</f>
        <v>5.0828319176182841</v>
      </c>
      <c r="E21" s="340">
        <f>('1 Utsläpp'!E22/'6 Prel. FV'!E22)*1000</f>
        <v>4.5663475601362711</v>
      </c>
      <c r="F21" s="340">
        <f>('1 Utsläpp'!F22/'6 Prel. FV'!F22)*1000</f>
        <v>4.6115675769288735</v>
      </c>
      <c r="G21" s="340">
        <f>('1 Utsläpp'!G22/'6 Prel. FV'!G22)*1000</f>
        <v>4.5712613593715119</v>
      </c>
      <c r="H21" s="340">
        <f>('1 Utsläpp'!H22/'6 Prel. FV'!H22)*1000</f>
        <v>4.6051600506023096</v>
      </c>
      <c r="I21" s="340">
        <f>('1 Utsläpp'!I22/'6 Prel. FV'!I22)*1000</f>
        <v>4.2249208032641583</v>
      </c>
      <c r="J21" s="340">
        <f>('1 Utsläpp'!J22/'6 Prel. FV'!J22)*1000</f>
        <v>4.30275868866838</v>
      </c>
      <c r="K21" s="340">
        <f>('1 Utsläpp'!K22/'6 Prel. FV'!K22)*1000</f>
        <v>4.0091032441107668</v>
      </c>
      <c r="L21" s="340">
        <f>('1 Utsläpp'!L22/'6 Prel. FV'!L22)*1000</f>
        <v>4.7690262117827036</v>
      </c>
      <c r="M21" s="340">
        <f>('1 Utsläpp'!M22/'6 Prel. FV'!M22)*1000</f>
        <v>4.1411090193330358</v>
      </c>
      <c r="N21" s="340">
        <f>('1 Utsläpp'!N22/'6 Prel. FV'!N22)*1000</f>
        <v>4.2472396499946932</v>
      </c>
      <c r="O21" s="340">
        <f>('1 Utsläpp'!O22/'6 Prel. FV'!O22)*1000</f>
        <v>4.0470603812791603</v>
      </c>
      <c r="P21" s="340">
        <f>('1 Utsläpp'!P22/'6 Prel. FV'!P22)*1000</f>
        <v>4.8354730172116245</v>
      </c>
      <c r="Q21" s="340">
        <f>('1 Utsläpp'!Q22/'6 Prel. FV'!Q22)*1000</f>
        <v>4.1747262336029136</v>
      </c>
      <c r="R21" s="340">
        <f>('1 Utsläpp'!R22/'6 Prel. FV'!R22)*1000</f>
        <v>4.1489583809431991</v>
      </c>
      <c r="S21" s="340">
        <f>('1 Utsläpp'!S22/'6 Prel. FV'!S22)*1000</f>
        <v>3.9724866757124269</v>
      </c>
      <c r="T21" s="340">
        <f>('1 Utsläpp'!T22/'6 Prel. FV'!T22)*1000</f>
        <v>4.1744008233428831</v>
      </c>
      <c r="U21" s="340">
        <f>('1 Utsläpp'!U22/'6 Prel. FV'!U22)*1000</f>
        <v>3.7549356894576658</v>
      </c>
      <c r="V21" s="340">
        <f>('1 Utsläpp'!V22/'6 Prel. FV'!V22)*1000</f>
        <v>3.8077672631989286</v>
      </c>
      <c r="W21" s="340">
        <f>('1 Utsläpp'!W22/'6 Prel. FV'!W22)*1000</f>
        <v>3.6960838976919517</v>
      </c>
      <c r="X21" s="340">
        <f>('1 Utsläpp'!X22/'6 Prel. FV'!X22)*1000</f>
        <v>4.0359200517294704</v>
      </c>
      <c r="Y21" s="340">
        <f>('1 Utsläpp'!Y22/'6 Prel. FV'!Y22)*1000</f>
        <v>3.4989996313340486</v>
      </c>
      <c r="Z21" s="340">
        <f>('1 Utsläpp'!Z22/'6 Prel. FV'!Z22)*1000</f>
        <v>3.5484866704164246</v>
      </c>
      <c r="AA21" s="340">
        <f>('1 Utsläpp'!AA22/'6 Prel. FV'!AA22)*1000</f>
        <v>3.3088364113508506</v>
      </c>
      <c r="AB21" s="340">
        <f>('1 Utsläpp'!AB22/'6 Prel. FV'!AB22)*1000</f>
        <v>3.4170058986704794</v>
      </c>
      <c r="AC21" s="340">
        <f>('1 Utsläpp'!AC22/'6 Prel. FV'!AC22)*1000</f>
        <v>3.0410102630765858</v>
      </c>
      <c r="AD21" s="340">
        <f>('1 Utsläpp'!AD22/'6 Prel. FV'!AD22)*1000</f>
        <v>3.1324471566097478</v>
      </c>
      <c r="AE21" s="340">
        <f>('1 Utsläpp'!AE22/'6 Prel. FV'!AE22)*1000</f>
        <v>3.019419242630387</v>
      </c>
      <c r="AF21" s="340">
        <f>('1 Utsläpp'!AF22/'6 Prel. FV'!AF22)*1000</f>
        <v>3.4012513881185713</v>
      </c>
      <c r="AG21" s="340">
        <f>('1 Utsläpp'!AG22/'6 Prel. FV'!AG22)*1000</f>
        <v>2.9977665251601811</v>
      </c>
      <c r="AH21" s="340">
        <f>('1 Utsläpp'!AH22/'6 Prel. FV'!AH22)*1000</f>
        <v>2.9807721878486806</v>
      </c>
      <c r="AI21" s="340">
        <f>('1 Utsläpp'!AI22/'6 Prel. FV'!AI22)*1000</f>
        <v>2.8621180881086854</v>
      </c>
      <c r="AJ21" s="340">
        <f>('1 Utsläpp'!AJ22/'6 Prel. FV'!AJ22)*1000</f>
        <v>3.0183420691335652</v>
      </c>
      <c r="AK21" s="340">
        <f>('1 Utsläpp'!AK22/'6 Prel. FV'!AK22)*1000</f>
        <v>2.6918239363103398</v>
      </c>
      <c r="AL21" s="340">
        <f>('1 Utsläpp'!AL22/'6 Prel. FV'!AL22)*1000</f>
        <v>2.877625267134488</v>
      </c>
      <c r="AM21" s="340">
        <f>('1 Utsläpp'!AM22/'6 Prel. FV'!AM22)*1000</f>
        <v>2.7631234246600291</v>
      </c>
      <c r="AN21" s="340">
        <f>('1 Utsläpp'!AN22/'6 Prel. FV'!AN22)*1000</f>
        <v>2.9373516535584634</v>
      </c>
      <c r="AO21" s="340">
        <f>('1 Utsläpp'!AO22/'6 Prel. FV'!AO22)*1000</f>
        <v>2.5656050932607015</v>
      </c>
      <c r="AP21" s="340">
        <f>('1 Utsläpp'!AP22/'6 Prel. FV'!AP22)*1000</f>
        <v>2.6590191552199922</v>
      </c>
      <c r="AQ21" s="340">
        <f>('1 Utsläpp'!AQ22/'6 Prel. FV'!AQ22)*1000</f>
        <v>2.538911196635973</v>
      </c>
      <c r="AR21" s="340">
        <f>('1 Utsläpp'!AR22/'6 Prel. FV'!AR22)*1000</f>
        <v>2.8601117407918792</v>
      </c>
      <c r="AS21" s="340">
        <f>('1 Utsläpp'!AS22/'6 Prel. FV'!AS22)*1000</f>
        <v>2.6153247233537495</v>
      </c>
      <c r="AT21" s="340">
        <f>('1 Utsläpp'!AT22/'6 Prel. FV'!AT22)*1000</f>
        <v>2.9033917067794546</v>
      </c>
      <c r="AU21" s="340">
        <f>('1 Utsläpp'!AU22/'6 Prel. FV'!AU22)*1000</f>
        <v>2.6231477253354725</v>
      </c>
      <c r="AV21" s="340">
        <f>('1 Utsläpp'!AV22/'6 Prel. FV'!AV22)*1000</f>
        <v>2.8708547172041214</v>
      </c>
      <c r="AW21" s="340">
        <f>('1 Utsläpp'!AW22/'6 Prel. FV'!AW22)*1000</f>
        <v>2.5534802932023219</v>
      </c>
      <c r="AX21" s="340">
        <f>('1 Utsläpp'!AX22/'6 Prel. FV'!AX22)*1000</f>
        <v>2.760051435798728</v>
      </c>
      <c r="AY21" s="340">
        <f>('1 Utsläpp'!AY22/'6 Prel. FV'!AY22)*1000</f>
        <v>2.4326636839445777</v>
      </c>
      <c r="AZ21" s="340">
        <f>('1 Utsläpp'!AZ22/'6 Prel. FV'!AZ22)*1000</f>
        <v>2.5107058216860692</v>
      </c>
      <c r="BA21" s="340">
        <f>('1 Utsläpp'!BA22/'6 Prel. FV'!BA22)*1000</f>
        <v>2.4094301878641518</v>
      </c>
      <c r="BB21" s="340">
        <f>('1 Utsläpp'!BB22/'6 Prel. FV'!BB22)*1000</f>
        <v>2.4116384838472111</v>
      </c>
      <c r="BC21" s="340">
        <f>('1 Utsläpp'!BC22/'6 Prel. FV'!BC22)*1000</f>
        <v>2.182543074227715</v>
      </c>
      <c r="BD21" s="340">
        <f>('1 Utsläpp'!BD22/'6 Prel. FV'!BD22)*1000</f>
        <v>2.1218778318173133</v>
      </c>
      <c r="BE21" s="340">
        <f>('1 Utsläpp'!BE22/'6 Prel. FV'!BE22)*1000</f>
        <v>2.0859486679476782</v>
      </c>
      <c r="BF21" s="340">
        <f>('1 Utsläpp'!BF22/'6 Prel. FV'!BF22)*1000</f>
        <v>2.2939930072713861</v>
      </c>
      <c r="BG21" s="340">
        <f>('1 Utsläpp'!BG22/'6 Prel. FV'!BG22)*1000</f>
        <v>1.9643942717912761</v>
      </c>
      <c r="BH21" s="340">
        <f>('1 Utsläpp'!BH22/'6 Prel. FV'!BH22)*1000</f>
        <v>2.3414511063137713</v>
      </c>
      <c r="BI21" s="340">
        <f>('1 Utsläpp'!BI22/'6 Prel. FV'!BI22)*1000</f>
        <v>2.1484477557293751</v>
      </c>
      <c r="BJ21" s="340">
        <f>('1 Utsläpp'!BJ22/'6 Prel. FV'!BJ22)*1000</f>
        <v>2.3842117791628596</v>
      </c>
      <c r="BK21" s="340">
        <f>('1 Utsläpp'!BK22/'6 Prel. FV'!BK22)*1000</f>
        <v>2.2876452527130051</v>
      </c>
      <c r="BL21" s="340">
        <f>('1 Utsläpp'!BL22/'6 Prel. FV'!BL22)*1000</f>
        <v>2.3433242681835376</v>
      </c>
      <c r="BM21" s="340">
        <f>('1 Utsläpp'!BM22/'6 Prel. FV'!BM22)*1000</f>
        <v>2.2997817438894201</v>
      </c>
      <c r="BN21" s="340">
        <f>('1 Utsläpp'!BN22/'6 Prel. FV'!BN22)*1000</f>
        <v>2.3074265582429363</v>
      </c>
      <c r="BO21" s="340">
        <f>('1 Utsläpp'!BO22/'6 Prel. FV'!BO22)*1000</f>
        <v>2.1937455908329428</v>
      </c>
      <c r="BP21" s="340">
        <f>('1 Utsläpp'!BP22/'6 Prel. FV'!BP22)*1000</f>
        <v>2.6748656835448901</v>
      </c>
    </row>
    <row r="22" spans="1:68" s="55" customFormat="1" ht="13" x14ac:dyDescent="0.3">
      <c r="A22" s="84">
        <v>18</v>
      </c>
      <c r="B22" s="55" t="s">
        <v>151</v>
      </c>
      <c r="C22" s="84" t="s">
        <v>42</v>
      </c>
      <c r="D22" s="340">
        <f>('1 Utsläpp'!D23/'6 Prel. FV'!D23)*1000</f>
        <v>54.452285101046222</v>
      </c>
      <c r="E22" s="340">
        <f>('1 Utsläpp'!E23/'6 Prel. FV'!E23)*1000</f>
        <v>54.144131374650669</v>
      </c>
      <c r="F22" s="340">
        <f>('1 Utsläpp'!F23/'6 Prel. FV'!F23)*1000</f>
        <v>56.659609662851146</v>
      </c>
      <c r="G22" s="340">
        <f>('1 Utsläpp'!G23/'6 Prel. FV'!G23)*1000</f>
        <v>55.900793797653954</v>
      </c>
      <c r="H22" s="340">
        <f>('1 Utsläpp'!H23/'6 Prel. FV'!H23)*1000</f>
        <v>54.595352153762185</v>
      </c>
      <c r="I22" s="340">
        <f>('1 Utsläpp'!I23/'6 Prel. FV'!I23)*1000</f>
        <v>55.245824822171485</v>
      </c>
      <c r="J22" s="340">
        <f>('1 Utsläpp'!J23/'6 Prel. FV'!J23)*1000</f>
        <v>57.303832988760938</v>
      </c>
      <c r="K22" s="340">
        <f>('1 Utsläpp'!K23/'6 Prel. FV'!K23)*1000</f>
        <v>54.352613365124398</v>
      </c>
      <c r="L22" s="340">
        <f>('1 Utsläpp'!L23/'6 Prel. FV'!L23)*1000</f>
        <v>58.546034720351059</v>
      </c>
      <c r="M22" s="340">
        <f>('1 Utsläpp'!M23/'6 Prel. FV'!M23)*1000</f>
        <v>51.321596090438078</v>
      </c>
      <c r="N22" s="340">
        <f>('1 Utsläpp'!N23/'6 Prel. FV'!N23)*1000</f>
        <v>52.492105618445791</v>
      </c>
      <c r="O22" s="340">
        <f>('1 Utsläpp'!O23/'6 Prel. FV'!O23)*1000</f>
        <v>49.093744525863237</v>
      </c>
      <c r="P22" s="340">
        <f>('1 Utsläpp'!P23/'6 Prel. FV'!P23)*1000</f>
        <v>44.934728035650409</v>
      </c>
      <c r="Q22" s="340">
        <f>('1 Utsläpp'!Q23/'6 Prel. FV'!Q23)*1000</f>
        <v>41.433902481756839</v>
      </c>
      <c r="R22" s="340">
        <f>('1 Utsläpp'!R23/'6 Prel. FV'!R23)*1000</f>
        <v>42.251282708703464</v>
      </c>
      <c r="S22" s="340">
        <f>('1 Utsläpp'!S23/'6 Prel. FV'!S23)*1000</f>
        <v>38.363103113151311</v>
      </c>
      <c r="T22" s="340">
        <f>('1 Utsläpp'!T23/'6 Prel. FV'!T23)*1000</f>
        <v>36.982980520544132</v>
      </c>
      <c r="U22" s="340">
        <f>('1 Utsläpp'!U23/'6 Prel. FV'!U23)*1000</f>
        <v>36.176737231931142</v>
      </c>
      <c r="V22" s="340">
        <f>('1 Utsläpp'!V23/'6 Prel. FV'!V23)*1000</f>
        <v>38.643263012717448</v>
      </c>
      <c r="W22" s="340">
        <f>('1 Utsläpp'!W23/'6 Prel. FV'!W23)*1000</f>
        <v>37.36942338194617</v>
      </c>
      <c r="X22" s="340">
        <f>('1 Utsläpp'!X23/'6 Prel. FV'!X23)*1000</f>
        <v>39.635518881221223</v>
      </c>
      <c r="Y22" s="340">
        <f>('1 Utsläpp'!Y23/'6 Prel. FV'!Y23)*1000</f>
        <v>38.348138139613894</v>
      </c>
      <c r="Z22" s="340">
        <f>('1 Utsläpp'!Z23/'6 Prel. FV'!Z23)*1000</f>
        <v>37.238097872972098</v>
      </c>
      <c r="AA22" s="340">
        <f>('1 Utsläpp'!AA23/'6 Prel. FV'!AA23)*1000</f>
        <v>34.349364776438804</v>
      </c>
      <c r="AB22" s="340">
        <f>('1 Utsläpp'!AB23/'6 Prel. FV'!AB23)*1000</f>
        <v>35.171048528448033</v>
      </c>
      <c r="AC22" s="340">
        <f>('1 Utsläpp'!AC23/'6 Prel. FV'!AC23)*1000</f>
        <v>35.365161287631807</v>
      </c>
      <c r="AD22" s="340">
        <f>('1 Utsläpp'!AD23/'6 Prel. FV'!AD23)*1000</f>
        <v>41.641395405799607</v>
      </c>
      <c r="AE22" s="340">
        <f>('1 Utsläpp'!AE23/'6 Prel. FV'!AE23)*1000</f>
        <v>35.943916526567037</v>
      </c>
      <c r="AF22" s="340">
        <f>('1 Utsläpp'!AF23/'6 Prel. FV'!AF23)*1000</f>
        <v>42.391440986029323</v>
      </c>
      <c r="AG22" s="340">
        <f>('1 Utsläpp'!AG23/'6 Prel. FV'!AG23)*1000</f>
        <v>38.530759881915586</v>
      </c>
      <c r="AH22" s="340">
        <f>('1 Utsläpp'!AH23/'6 Prel. FV'!AH23)*1000</f>
        <v>42.405802178352054</v>
      </c>
      <c r="AI22" s="340">
        <f>('1 Utsläpp'!AI23/'6 Prel. FV'!AI23)*1000</f>
        <v>38.757192049228294</v>
      </c>
      <c r="AJ22" s="340">
        <f>('1 Utsläpp'!AJ23/'6 Prel. FV'!AJ23)*1000</f>
        <v>45.386623202473025</v>
      </c>
      <c r="AK22" s="340">
        <f>('1 Utsläpp'!AK23/'6 Prel. FV'!AK23)*1000</f>
        <v>39.902080288599102</v>
      </c>
      <c r="AL22" s="340">
        <f>('1 Utsläpp'!AL23/'6 Prel. FV'!AL23)*1000</f>
        <v>46.854111858393196</v>
      </c>
      <c r="AM22" s="340">
        <f>('1 Utsläpp'!AM23/'6 Prel. FV'!AM23)*1000</f>
        <v>43.793057226972429</v>
      </c>
      <c r="AN22" s="340">
        <f>('1 Utsläpp'!AN23/'6 Prel. FV'!AN23)*1000</f>
        <v>40.784673975888353</v>
      </c>
      <c r="AO22" s="340">
        <f>('1 Utsläpp'!AO23/'6 Prel. FV'!AO23)*1000</f>
        <v>38.892795594467387</v>
      </c>
      <c r="AP22" s="340">
        <f>('1 Utsläpp'!AP23/'6 Prel. FV'!AP23)*1000</f>
        <v>41.928303089039318</v>
      </c>
      <c r="AQ22" s="340">
        <f>('1 Utsläpp'!AQ23/'6 Prel. FV'!AQ23)*1000</f>
        <v>38.149390021163192</v>
      </c>
      <c r="AR22" s="340">
        <f>('1 Utsläpp'!AR23/'6 Prel. FV'!AR23)*1000</f>
        <v>36.987811329808999</v>
      </c>
      <c r="AS22" s="340">
        <f>('1 Utsläpp'!AS23/'6 Prel. FV'!AS23)*1000</f>
        <v>37.753687169638177</v>
      </c>
      <c r="AT22" s="340">
        <f>('1 Utsläpp'!AT23/'6 Prel. FV'!AT23)*1000</f>
        <v>41.082720507796694</v>
      </c>
      <c r="AU22" s="340">
        <f>('1 Utsläpp'!AU23/'6 Prel. FV'!AU23)*1000</f>
        <v>35.526123165893019</v>
      </c>
      <c r="AV22" s="340">
        <f>('1 Utsläpp'!AV23/'6 Prel. FV'!AV23)*1000</f>
        <v>34.435574075551017</v>
      </c>
      <c r="AW22" s="340">
        <f>('1 Utsläpp'!AW23/'6 Prel. FV'!AW23)*1000</f>
        <v>35.395234897618934</v>
      </c>
      <c r="AX22" s="340">
        <f>('1 Utsläpp'!AX23/'6 Prel. FV'!AX23)*1000</f>
        <v>39.319511891786924</v>
      </c>
      <c r="AY22" s="340">
        <f>('1 Utsläpp'!AY23/'6 Prel. FV'!AY23)*1000</f>
        <v>35.638608384723646</v>
      </c>
      <c r="AZ22" s="340">
        <f>('1 Utsläpp'!AZ23/'6 Prel. FV'!AZ23)*1000</f>
        <v>36.268834213149219</v>
      </c>
      <c r="BA22" s="340">
        <f>('1 Utsläpp'!BA23/'6 Prel. FV'!BA23)*1000</f>
        <v>32.178465890145759</v>
      </c>
      <c r="BB22" s="340">
        <f>('1 Utsläpp'!BB23/'6 Prel. FV'!BB23)*1000</f>
        <v>35.862817356548682</v>
      </c>
      <c r="BC22" s="340">
        <f>('1 Utsläpp'!BC23/'6 Prel. FV'!BC23)*1000</f>
        <v>31.328504016982631</v>
      </c>
      <c r="BD22" s="340">
        <f>('1 Utsläpp'!BD23/'6 Prel. FV'!BD23)*1000</f>
        <v>35.208166129819261</v>
      </c>
      <c r="BE22" s="340">
        <f>('1 Utsläpp'!BE23/'6 Prel. FV'!BE23)*1000</f>
        <v>35.876920087671593</v>
      </c>
      <c r="BF22" s="340">
        <f>('1 Utsläpp'!BF23/'6 Prel. FV'!BF23)*1000</f>
        <v>35.750364199548621</v>
      </c>
      <c r="BG22" s="340">
        <f>('1 Utsläpp'!BG23/'6 Prel. FV'!BG23)*1000</f>
        <v>31.683333115251752</v>
      </c>
      <c r="BH22" s="340">
        <f>('1 Utsläpp'!BH23/'6 Prel. FV'!BH23)*1000</f>
        <v>33.254784440215296</v>
      </c>
      <c r="BI22" s="340">
        <f>('1 Utsläpp'!BI23/'6 Prel. FV'!BI23)*1000</f>
        <v>31.486136581805532</v>
      </c>
      <c r="BJ22" s="340">
        <f>('1 Utsläpp'!BJ23/'6 Prel. FV'!BJ23)*1000</f>
        <v>35.522082267511493</v>
      </c>
      <c r="BK22" s="340">
        <f>('1 Utsläpp'!BK23/'6 Prel. FV'!BK23)*1000</f>
        <v>35.317511436600348</v>
      </c>
      <c r="BL22" s="340">
        <f>('1 Utsläpp'!BL23/'6 Prel. FV'!BL23)*1000</f>
        <v>33.546457132325621</v>
      </c>
      <c r="BM22" s="340">
        <f>('1 Utsläpp'!BM23/'6 Prel. FV'!BM23)*1000</f>
        <v>34.276533523674146</v>
      </c>
      <c r="BN22" s="340">
        <f>('1 Utsläpp'!BN23/'6 Prel. FV'!BN23)*1000</f>
        <v>39.450678132258581</v>
      </c>
      <c r="BO22" s="340">
        <f>('1 Utsläpp'!BO23/'6 Prel. FV'!BO23)*1000</f>
        <v>33.910223380792559</v>
      </c>
      <c r="BP22" s="340">
        <f>('1 Utsläpp'!BP23/'6 Prel. FV'!BP23)*1000</f>
        <v>39.99136014031955</v>
      </c>
    </row>
    <row r="23" spans="1:68" s="55" customFormat="1" ht="13" x14ac:dyDescent="0.3">
      <c r="A23" s="84">
        <v>19</v>
      </c>
      <c r="B23" s="55" t="s">
        <v>152</v>
      </c>
      <c r="C23" s="84" t="s">
        <v>11</v>
      </c>
      <c r="D23" s="340">
        <f>('1 Utsläpp'!D24/'6 Prel. FV'!D24)*1000</f>
        <v>1.5306845713361501</v>
      </c>
      <c r="E23" s="340">
        <f>('1 Utsläpp'!E24/'6 Prel. FV'!E24)*1000</f>
        <v>1.2639964633386227</v>
      </c>
      <c r="F23" s="340">
        <f>('1 Utsläpp'!F24/'6 Prel. FV'!F24)*1000</f>
        <v>1.1765559538220243</v>
      </c>
      <c r="G23" s="340">
        <f>('1 Utsläpp'!G24/'6 Prel. FV'!G24)*1000</f>
        <v>1.2992031040677567</v>
      </c>
      <c r="H23" s="340">
        <f>('1 Utsläpp'!H24/'6 Prel. FV'!H24)*1000</f>
        <v>1.4599876952009605</v>
      </c>
      <c r="I23" s="340">
        <f>('1 Utsläpp'!I24/'6 Prel. FV'!I24)*1000</f>
        <v>1.2938318216726927</v>
      </c>
      <c r="J23" s="340">
        <f>('1 Utsläpp'!J24/'6 Prel. FV'!J24)*1000</f>
        <v>1.2107774034929888</v>
      </c>
      <c r="K23" s="340">
        <f>('1 Utsläpp'!K24/'6 Prel. FV'!K24)*1000</f>
        <v>1.3902511887541742</v>
      </c>
      <c r="L23" s="340">
        <f>('1 Utsläpp'!L24/'6 Prel. FV'!L24)*1000</f>
        <v>1.6463137320884671</v>
      </c>
      <c r="M23" s="340">
        <f>('1 Utsläpp'!M24/'6 Prel. FV'!M24)*1000</f>
        <v>1.303972950037493</v>
      </c>
      <c r="N23" s="340">
        <f>('1 Utsläpp'!N24/'6 Prel. FV'!N24)*1000</f>
        <v>1.1853604119340526</v>
      </c>
      <c r="O23" s="340">
        <f>('1 Utsläpp'!O24/'6 Prel. FV'!O24)*1000</f>
        <v>1.3937051915266596</v>
      </c>
      <c r="P23" s="340">
        <f>('1 Utsläpp'!P24/'6 Prel. FV'!P24)*1000</f>
        <v>1.4576522184654874</v>
      </c>
      <c r="Q23" s="340">
        <f>('1 Utsläpp'!Q24/'6 Prel. FV'!Q24)*1000</f>
        <v>1.2262071658590719</v>
      </c>
      <c r="R23" s="340">
        <f>('1 Utsläpp'!R24/'6 Prel. FV'!R24)*1000</f>
        <v>1.1133732805610075</v>
      </c>
      <c r="S23" s="340">
        <f>('1 Utsläpp'!S24/'6 Prel. FV'!S24)*1000</f>
        <v>1.2507456280164957</v>
      </c>
      <c r="T23" s="340">
        <f>('1 Utsläpp'!T24/'6 Prel. FV'!T24)*1000</f>
        <v>1.3224179958742834</v>
      </c>
      <c r="U23" s="340">
        <f>('1 Utsläpp'!U24/'6 Prel. FV'!U24)*1000</f>
        <v>1.1004619996853289</v>
      </c>
      <c r="V23" s="340">
        <f>('1 Utsläpp'!V24/'6 Prel. FV'!V24)*1000</f>
        <v>1.0513720253654879</v>
      </c>
      <c r="W23" s="340">
        <f>('1 Utsläpp'!W24/'6 Prel. FV'!W24)*1000</f>
        <v>1.1894248421240001</v>
      </c>
      <c r="X23" s="340">
        <f>('1 Utsläpp'!X24/'6 Prel. FV'!X24)*1000</f>
        <v>1.2841703783439038</v>
      </c>
      <c r="Y23" s="340">
        <f>('1 Utsläpp'!Y24/'6 Prel. FV'!Y24)*1000</f>
        <v>1.0694907284700399</v>
      </c>
      <c r="Z23" s="340">
        <f>('1 Utsläpp'!Z24/'6 Prel. FV'!Z24)*1000</f>
        <v>1.0143344176731037</v>
      </c>
      <c r="AA23" s="340">
        <f>('1 Utsläpp'!AA24/'6 Prel. FV'!AA24)*1000</f>
        <v>1.0872629844859831</v>
      </c>
      <c r="AB23" s="340">
        <f>('1 Utsläpp'!AB24/'6 Prel. FV'!AB24)*1000</f>
        <v>1.1733587345418697</v>
      </c>
      <c r="AC23" s="340">
        <f>('1 Utsläpp'!AC24/'6 Prel. FV'!AC24)*1000</f>
        <v>1.0018464424301885</v>
      </c>
      <c r="AD23" s="340">
        <f>('1 Utsläpp'!AD24/'6 Prel. FV'!AD24)*1000</f>
        <v>0.948895187130124</v>
      </c>
      <c r="AE23" s="340">
        <f>('1 Utsläpp'!AE24/'6 Prel. FV'!AE24)*1000</f>
        <v>1.0272164446449619</v>
      </c>
      <c r="AF23" s="340">
        <f>('1 Utsläpp'!AF24/'6 Prel. FV'!AF24)*1000</f>
        <v>1.1374863067284051</v>
      </c>
      <c r="AG23" s="340">
        <f>('1 Utsläpp'!AG24/'6 Prel. FV'!AG24)*1000</f>
        <v>0.98552828915367718</v>
      </c>
      <c r="AH23" s="340">
        <f>('1 Utsläpp'!AH24/'6 Prel. FV'!AH24)*1000</f>
        <v>0.89211702778182977</v>
      </c>
      <c r="AI23" s="340">
        <f>('1 Utsläpp'!AI24/'6 Prel. FV'!AI24)*1000</f>
        <v>0.98421229700734358</v>
      </c>
      <c r="AJ23" s="340">
        <f>('1 Utsläpp'!AJ24/'6 Prel. FV'!AJ24)*1000</f>
        <v>1.0111609520988436</v>
      </c>
      <c r="AK23" s="340">
        <f>('1 Utsläpp'!AK24/'6 Prel. FV'!AK24)*1000</f>
        <v>0.88951799538582388</v>
      </c>
      <c r="AL23" s="340">
        <f>('1 Utsläpp'!AL24/'6 Prel. FV'!AL24)*1000</f>
        <v>0.83534046883053392</v>
      </c>
      <c r="AM23" s="340">
        <f>('1 Utsläpp'!AM24/'6 Prel. FV'!AM24)*1000</f>
        <v>0.96673236354831149</v>
      </c>
      <c r="AN23" s="340">
        <f>('1 Utsläpp'!AN24/'6 Prel. FV'!AN24)*1000</f>
        <v>1.0042753602341428</v>
      </c>
      <c r="AO23" s="340">
        <f>('1 Utsläpp'!AO24/'6 Prel. FV'!AO24)*1000</f>
        <v>0.88825895178767877</v>
      </c>
      <c r="AP23" s="340">
        <f>('1 Utsläpp'!AP24/'6 Prel. FV'!AP24)*1000</f>
        <v>0.8254604145615233</v>
      </c>
      <c r="AQ23" s="340">
        <f>('1 Utsläpp'!AQ24/'6 Prel. FV'!AQ24)*1000</f>
        <v>0.90196418068188422</v>
      </c>
      <c r="AR23" s="340">
        <f>('1 Utsläpp'!AR24/'6 Prel. FV'!AR24)*1000</f>
        <v>0.94305516236163467</v>
      </c>
      <c r="AS23" s="340">
        <f>('1 Utsläpp'!AS24/'6 Prel. FV'!AS24)*1000</f>
        <v>0.83299326881344937</v>
      </c>
      <c r="AT23" s="340">
        <f>('1 Utsläpp'!AT24/'6 Prel. FV'!AT24)*1000</f>
        <v>0.80228816036797845</v>
      </c>
      <c r="AU23" s="340">
        <f>('1 Utsläpp'!AU24/'6 Prel. FV'!AU24)*1000</f>
        <v>0.85003160444410986</v>
      </c>
      <c r="AV23" s="340">
        <f>('1 Utsläpp'!AV24/'6 Prel. FV'!AV24)*1000</f>
        <v>0.89088541238941943</v>
      </c>
      <c r="AW23" s="340">
        <f>('1 Utsläpp'!AW24/'6 Prel. FV'!AW24)*1000</f>
        <v>0.80357438390843228</v>
      </c>
      <c r="AX23" s="340">
        <f>('1 Utsläpp'!AX24/'6 Prel. FV'!AX24)*1000</f>
        <v>0.79505044534837099</v>
      </c>
      <c r="AY23" s="340">
        <f>('1 Utsläpp'!AY24/'6 Prel. FV'!AY24)*1000</f>
        <v>0.85066925379495106</v>
      </c>
      <c r="AZ23" s="340">
        <f>('1 Utsläpp'!AZ24/'6 Prel. FV'!AZ24)*1000</f>
        <v>1.0368984045779599</v>
      </c>
      <c r="BA23" s="340">
        <f>('1 Utsläpp'!BA24/'6 Prel. FV'!BA24)*1000</f>
        <v>1.5205141066787144</v>
      </c>
      <c r="BB23" s="340">
        <f>('1 Utsläpp'!BB24/'6 Prel. FV'!BB24)*1000</f>
        <v>1.0142191832108749</v>
      </c>
      <c r="BC23" s="340">
        <f>('1 Utsläpp'!BC24/'6 Prel. FV'!BC24)*1000</f>
        <v>1.4417264233017051</v>
      </c>
      <c r="BD23" s="340">
        <f>('1 Utsläpp'!BD24/'6 Prel. FV'!BD24)*1000</f>
        <v>1.574420177438923</v>
      </c>
      <c r="BE23" s="340">
        <f>('1 Utsläpp'!BE24/'6 Prel. FV'!BE24)*1000</f>
        <v>1.3543836264843792</v>
      </c>
      <c r="BF23" s="340">
        <f>('1 Utsläpp'!BF24/'6 Prel. FV'!BF24)*1000</f>
        <v>0.8163020597967765</v>
      </c>
      <c r="BG23" s="340">
        <f>('1 Utsläpp'!BG24/'6 Prel. FV'!BG24)*1000</f>
        <v>0.84601619349939472</v>
      </c>
      <c r="BH23" s="340">
        <f>('1 Utsläpp'!BH24/'6 Prel. FV'!BH24)*1000</f>
        <v>0.90965793074066081</v>
      </c>
      <c r="BI23" s="340">
        <f>('1 Utsläpp'!BI24/'6 Prel. FV'!BI24)*1000</f>
        <v>0.62126412474159987</v>
      </c>
      <c r="BJ23" s="340">
        <f>('1 Utsläpp'!BJ24/'6 Prel. FV'!BJ24)*1000</f>
        <v>0.58121676792267074</v>
      </c>
      <c r="BK23" s="340">
        <f>('1 Utsläpp'!BK24/'6 Prel. FV'!BK24)*1000</f>
        <v>0.6764025398417276</v>
      </c>
      <c r="BL23" s="340">
        <f>('1 Utsläpp'!BL24/'6 Prel. FV'!BL24)*1000</f>
        <v>0.73536690984571051</v>
      </c>
      <c r="BM23" s="340">
        <f>('1 Utsläpp'!BM24/'6 Prel. FV'!BM24)*1000</f>
        <v>0.62347140738914719</v>
      </c>
      <c r="BN23" s="340">
        <f>('1 Utsläpp'!BN24/'6 Prel. FV'!BN24)*1000</f>
        <v>0.56229637817533407</v>
      </c>
      <c r="BO23" s="340">
        <f>('1 Utsläpp'!BO24/'6 Prel. FV'!BO24)*1000</f>
        <v>0.64522362150034407</v>
      </c>
      <c r="BP23" s="340">
        <f>('1 Utsläpp'!BP24/'6 Prel. FV'!BP24)*1000</f>
        <v>0.87214854048454127</v>
      </c>
    </row>
    <row r="24" spans="1:68" s="55" customFormat="1" ht="13" x14ac:dyDescent="0.3">
      <c r="A24" s="84">
        <v>20</v>
      </c>
      <c r="B24" s="55" t="s">
        <v>153</v>
      </c>
      <c r="C24" s="84" t="s">
        <v>43</v>
      </c>
      <c r="D24" s="340" t="e">
        <f>('1 Utsläpp'!D25/'6 Prel. FV'!D25)*1000</f>
        <v>#VALUE!</v>
      </c>
      <c r="E24" s="340" t="e">
        <f>('1 Utsläpp'!E25/'6 Prel. FV'!E25)*1000</f>
        <v>#VALUE!</v>
      </c>
      <c r="F24" s="340" t="e">
        <f>('1 Utsläpp'!F25/'6 Prel. FV'!F25)*1000</f>
        <v>#VALUE!</v>
      </c>
      <c r="G24" s="340" t="e">
        <f>('1 Utsläpp'!G25/'6 Prel. FV'!G25)*1000</f>
        <v>#VALUE!</v>
      </c>
      <c r="H24" s="340" t="e">
        <f>('1 Utsläpp'!H25/'6 Prel. FV'!H25)*1000</f>
        <v>#VALUE!</v>
      </c>
      <c r="I24" s="340" t="e">
        <f>('1 Utsläpp'!I25/'6 Prel. FV'!I25)*1000</f>
        <v>#VALUE!</v>
      </c>
      <c r="J24" s="340" t="e">
        <f>('1 Utsläpp'!J25/'6 Prel. FV'!J25)*1000</f>
        <v>#VALUE!</v>
      </c>
      <c r="K24" s="340" t="e">
        <f>('1 Utsläpp'!K25/'6 Prel. FV'!K25)*1000</f>
        <v>#VALUE!</v>
      </c>
      <c r="L24" s="340" t="e">
        <f>('1 Utsläpp'!L25/'6 Prel. FV'!L25)*1000</f>
        <v>#VALUE!</v>
      </c>
      <c r="M24" s="340" t="e">
        <f>('1 Utsläpp'!M25/'6 Prel. FV'!M25)*1000</f>
        <v>#VALUE!</v>
      </c>
      <c r="N24" s="340" t="e">
        <f>('1 Utsläpp'!N25/'6 Prel. FV'!N25)*1000</f>
        <v>#VALUE!</v>
      </c>
      <c r="O24" s="340" t="e">
        <f>('1 Utsläpp'!O25/'6 Prel. FV'!O25)*1000</f>
        <v>#VALUE!</v>
      </c>
      <c r="P24" s="340" t="e">
        <f>('1 Utsläpp'!P25/'6 Prel. FV'!P25)*1000</f>
        <v>#VALUE!</v>
      </c>
      <c r="Q24" s="340" t="e">
        <f>('1 Utsläpp'!Q25/'6 Prel. FV'!Q25)*1000</f>
        <v>#VALUE!</v>
      </c>
      <c r="R24" s="340" t="e">
        <f>('1 Utsläpp'!R25/'6 Prel. FV'!R25)*1000</f>
        <v>#VALUE!</v>
      </c>
      <c r="S24" s="340" t="e">
        <f>('1 Utsläpp'!S25/'6 Prel. FV'!S25)*1000</f>
        <v>#VALUE!</v>
      </c>
      <c r="T24" s="340" t="e">
        <f>('1 Utsläpp'!T25/'6 Prel. FV'!T25)*1000</f>
        <v>#VALUE!</v>
      </c>
      <c r="U24" s="340" t="e">
        <f>('1 Utsläpp'!U25/'6 Prel. FV'!U25)*1000</f>
        <v>#VALUE!</v>
      </c>
      <c r="V24" s="340" t="e">
        <f>('1 Utsläpp'!V25/'6 Prel. FV'!V25)*1000</f>
        <v>#VALUE!</v>
      </c>
      <c r="W24" s="340" t="e">
        <f>('1 Utsläpp'!W25/'6 Prel. FV'!W25)*1000</f>
        <v>#VALUE!</v>
      </c>
      <c r="X24" s="340" t="e">
        <f>('1 Utsläpp'!X25/'6 Prel. FV'!X25)*1000</f>
        <v>#VALUE!</v>
      </c>
      <c r="Y24" s="340" t="e">
        <f>('1 Utsläpp'!Y25/'6 Prel. FV'!Y25)*1000</f>
        <v>#VALUE!</v>
      </c>
      <c r="Z24" s="340" t="e">
        <f>('1 Utsläpp'!Z25/'6 Prel. FV'!Z25)*1000</f>
        <v>#VALUE!</v>
      </c>
      <c r="AA24" s="340" t="e">
        <f>('1 Utsläpp'!AA25/'6 Prel. FV'!AA25)*1000</f>
        <v>#VALUE!</v>
      </c>
      <c r="AB24" s="340" t="e">
        <f>('1 Utsläpp'!AB25/'6 Prel. FV'!AB25)*1000</f>
        <v>#VALUE!</v>
      </c>
      <c r="AC24" s="340" t="e">
        <f>('1 Utsläpp'!AC25/'6 Prel. FV'!AC25)*1000</f>
        <v>#VALUE!</v>
      </c>
      <c r="AD24" s="340" t="e">
        <f>('1 Utsläpp'!AD25/'6 Prel. FV'!AD25)*1000</f>
        <v>#VALUE!</v>
      </c>
      <c r="AE24" s="340" t="e">
        <f>('1 Utsläpp'!AE25/'6 Prel. FV'!AE25)*1000</f>
        <v>#VALUE!</v>
      </c>
      <c r="AF24" s="340" t="e">
        <f>('1 Utsläpp'!AF25/'6 Prel. FV'!AF25)*1000</f>
        <v>#VALUE!</v>
      </c>
      <c r="AG24" s="340" t="e">
        <f>('1 Utsläpp'!AG25/'6 Prel. FV'!AG25)*1000</f>
        <v>#VALUE!</v>
      </c>
      <c r="AH24" s="340" t="e">
        <f>('1 Utsläpp'!AH25/'6 Prel. FV'!AH25)*1000</f>
        <v>#VALUE!</v>
      </c>
      <c r="AI24" s="340" t="e">
        <f>('1 Utsläpp'!AI25/'6 Prel. FV'!AI25)*1000</f>
        <v>#VALUE!</v>
      </c>
      <c r="AJ24" s="340" t="e">
        <f>('1 Utsläpp'!AJ25/'6 Prel. FV'!AJ25)*1000</f>
        <v>#VALUE!</v>
      </c>
      <c r="AK24" s="340" t="e">
        <f>('1 Utsläpp'!AK25/'6 Prel. FV'!AK25)*1000</f>
        <v>#VALUE!</v>
      </c>
      <c r="AL24" s="340" t="e">
        <f>('1 Utsläpp'!AL25/'6 Prel. FV'!AL25)*1000</f>
        <v>#VALUE!</v>
      </c>
      <c r="AM24" s="340" t="e">
        <f>('1 Utsläpp'!AM25/'6 Prel. FV'!AM25)*1000</f>
        <v>#VALUE!</v>
      </c>
      <c r="AN24" s="340" t="e">
        <f>('1 Utsläpp'!AN25/'6 Prel. FV'!AN25)*1000</f>
        <v>#VALUE!</v>
      </c>
      <c r="AO24" s="340" t="e">
        <f>('1 Utsläpp'!AO25/'6 Prel. FV'!AO25)*1000</f>
        <v>#VALUE!</v>
      </c>
      <c r="AP24" s="340" t="e">
        <f>('1 Utsläpp'!AP25/'6 Prel. FV'!AP25)*1000</f>
        <v>#VALUE!</v>
      </c>
      <c r="AQ24" s="340" t="e">
        <f>('1 Utsläpp'!AQ25/'6 Prel. FV'!AQ25)*1000</f>
        <v>#VALUE!</v>
      </c>
      <c r="AR24" s="340" t="e">
        <f>('1 Utsläpp'!AR25/'6 Prel. FV'!AR25)*1000</f>
        <v>#VALUE!</v>
      </c>
      <c r="AS24" s="340" t="e">
        <f>('1 Utsläpp'!AS25/'6 Prel. FV'!AS25)*1000</f>
        <v>#VALUE!</v>
      </c>
      <c r="AT24" s="340" t="e">
        <f>('1 Utsläpp'!AT25/'6 Prel. FV'!AT25)*1000</f>
        <v>#VALUE!</v>
      </c>
      <c r="AU24" s="340" t="e">
        <f>('1 Utsläpp'!AU25/'6 Prel. FV'!AU25)*1000</f>
        <v>#VALUE!</v>
      </c>
      <c r="AV24" s="340" t="e">
        <f>('1 Utsläpp'!AV25/'6 Prel. FV'!AV25)*1000</f>
        <v>#VALUE!</v>
      </c>
      <c r="AW24" s="340" t="e">
        <f>('1 Utsläpp'!AW25/'6 Prel. FV'!AW25)*1000</f>
        <v>#VALUE!</v>
      </c>
      <c r="AX24" s="340" t="e">
        <f>('1 Utsläpp'!AX25/'6 Prel. FV'!AX25)*1000</f>
        <v>#VALUE!</v>
      </c>
      <c r="AY24" s="340" t="e">
        <f>('1 Utsläpp'!AY25/'6 Prel. FV'!AY25)*1000</f>
        <v>#VALUE!</v>
      </c>
      <c r="AZ24" s="340" t="e">
        <f>('1 Utsläpp'!AZ25/'6 Prel. FV'!AZ25)*1000</f>
        <v>#VALUE!</v>
      </c>
      <c r="BA24" s="340" t="e">
        <f>('1 Utsläpp'!BA25/'6 Prel. FV'!BA25)*1000</f>
        <v>#VALUE!</v>
      </c>
      <c r="BB24" s="340" t="e">
        <f>('1 Utsläpp'!BB25/'6 Prel. FV'!BB25)*1000</f>
        <v>#VALUE!</v>
      </c>
      <c r="BC24" s="340" t="e">
        <f>('1 Utsläpp'!BC25/'6 Prel. FV'!BC25)*1000</f>
        <v>#VALUE!</v>
      </c>
      <c r="BD24" s="340" t="e">
        <f>('1 Utsläpp'!BD25/'6 Prel. FV'!BD25)*1000</f>
        <v>#VALUE!</v>
      </c>
      <c r="BE24" s="340" t="e">
        <f>('1 Utsläpp'!BE25/'6 Prel. FV'!BE25)*1000</f>
        <v>#VALUE!</v>
      </c>
      <c r="BF24" s="340" t="e">
        <f>('1 Utsläpp'!BF25/'6 Prel. FV'!BF25)*1000</f>
        <v>#VALUE!</v>
      </c>
      <c r="BG24" s="340" t="e">
        <f>('1 Utsläpp'!BG25/'6 Prel. FV'!BG25)*1000</f>
        <v>#VALUE!</v>
      </c>
      <c r="BH24" s="340" t="e">
        <f>('1 Utsläpp'!BH25/'6 Prel. FV'!BH25)*1000</f>
        <v>#VALUE!</v>
      </c>
      <c r="BI24" s="340" t="e">
        <f>('1 Utsläpp'!BI25/'6 Prel. FV'!BI25)*1000</f>
        <v>#VALUE!</v>
      </c>
      <c r="BJ24" s="340" t="e">
        <f>('1 Utsläpp'!BJ25/'6 Prel. FV'!BJ25)*1000</f>
        <v>#VALUE!</v>
      </c>
      <c r="BK24" s="340" t="e">
        <f>('1 Utsläpp'!BK25/'6 Prel. FV'!BK25)*1000</f>
        <v>#VALUE!</v>
      </c>
      <c r="BL24" s="340" t="e">
        <f>('1 Utsläpp'!BL25/'6 Prel. FV'!BL25)*1000</f>
        <v>#VALUE!</v>
      </c>
      <c r="BM24" s="340" t="e">
        <f>('1 Utsläpp'!BM25/'6 Prel. FV'!BM25)*1000</f>
        <v>#VALUE!</v>
      </c>
      <c r="BN24" s="340" t="e">
        <f>('1 Utsläpp'!BN25/'6 Prel. FV'!BN25)*1000</f>
        <v>#VALUE!</v>
      </c>
      <c r="BO24" s="340" t="e">
        <f>('1 Utsläpp'!BO25/'6 Prel. FV'!BO25)*1000</f>
        <v>#VALUE!</v>
      </c>
      <c r="BP24" s="340" t="e">
        <f>('1 Utsläpp'!BP25/'6 Prel. FV'!BP25)*1000</f>
        <v>#VALUE!</v>
      </c>
    </row>
    <row r="25" spans="1:68" s="55" customFormat="1" ht="13" x14ac:dyDescent="0.3">
      <c r="A25" s="84">
        <v>21</v>
      </c>
      <c r="B25" s="55" t="s">
        <v>154</v>
      </c>
      <c r="C25" s="84" t="s">
        <v>12</v>
      </c>
      <c r="D25" s="340" t="e">
        <f>('1 Utsläpp'!D26/'6 Prel. FV'!D26)*1000</f>
        <v>#VALUE!</v>
      </c>
      <c r="E25" s="340" t="e">
        <f>('1 Utsläpp'!E26/'6 Prel. FV'!E26)*1000</f>
        <v>#VALUE!</v>
      </c>
      <c r="F25" s="340" t="e">
        <f>('1 Utsläpp'!F26/'6 Prel. FV'!F26)*1000</f>
        <v>#VALUE!</v>
      </c>
      <c r="G25" s="340" t="e">
        <f>('1 Utsläpp'!G26/'6 Prel. FV'!G26)*1000</f>
        <v>#VALUE!</v>
      </c>
      <c r="H25" s="340" t="e">
        <f>('1 Utsläpp'!H26/'6 Prel. FV'!H26)*1000</f>
        <v>#VALUE!</v>
      </c>
      <c r="I25" s="340" t="e">
        <f>('1 Utsläpp'!I26/'6 Prel. FV'!I26)*1000</f>
        <v>#VALUE!</v>
      </c>
      <c r="J25" s="340" t="e">
        <f>('1 Utsläpp'!J26/'6 Prel. FV'!J26)*1000</f>
        <v>#VALUE!</v>
      </c>
      <c r="K25" s="340" t="e">
        <f>('1 Utsläpp'!K26/'6 Prel. FV'!K26)*1000</f>
        <v>#VALUE!</v>
      </c>
      <c r="L25" s="340" t="e">
        <f>('1 Utsläpp'!L26/'6 Prel. FV'!L26)*1000</f>
        <v>#VALUE!</v>
      </c>
      <c r="M25" s="340" t="e">
        <f>('1 Utsläpp'!M26/'6 Prel. FV'!M26)*1000</f>
        <v>#VALUE!</v>
      </c>
      <c r="N25" s="340" t="e">
        <f>('1 Utsläpp'!N26/'6 Prel. FV'!N26)*1000</f>
        <v>#VALUE!</v>
      </c>
      <c r="O25" s="340" t="e">
        <f>('1 Utsläpp'!O26/'6 Prel. FV'!O26)*1000</f>
        <v>#VALUE!</v>
      </c>
      <c r="P25" s="340" t="e">
        <f>('1 Utsläpp'!P26/'6 Prel. FV'!P26)*1000</f>
        <v>#VALUE!</v>
      </c>
      <c r="Q25" s="340" t="e">
        <f>('1 Utsläpp'!Q26/'6 Prel. FV'!Q26)*1000</f>
        <v>#VALUE!</v>
      </c>
      <c r="R25" s="340" t="e">
        <f>('1 Utsläpp'!R26/'6 Prel. FV'!R26)*1000</f>
        <v>#VALUE!</v>
      </c>
      <c r="S25" s="340" t="e">
        <f>('1 Utsläpp'!S26/'6 Prel. FV'!S26)*1000</f>
        <v>#VALUE!</v>
      </c>
      <c r="T25" s="340" t="e">
        <f>('1 Utsläpp'!T26/'6 Prel. FV'!T26)*1000</f>
        <v>#VALUE!</v>
      </c>
      <c r="U25" s="340" t="e">
        <f>('1 Utsläpp'!U26/'6 Prel. FV'!U26)*1000</f>
        <v>#VALUE!</v>
      </c>
      <c r="V25" s="340" t="e">
        <f>('1 Utsläpp'!V26/'6 Prel. FV'!V26)*1000</f>
        <v>#VALUE!</v>
      </c>
      <c r="W25" s="340" t="e">
        <f>('1 Utsläpp'!W26/'6 Prel. FV'!W26)*1000</f>
        <v>#VALUE!</v>
      </c>
      <c r="X25" s="340" t="e">
        <f>('1 Utsläpp'!X26/'6 Prel. FV'!X26)*1000</f>
        <v>#VALUE!</v>
      </c>
      <c r="Y25" s="340" t="e">
        <f>('1 Utsläpp'!Y26/'6 Prel. FV'!Y26)*1000</f>
        <v>#VALUE!</v>
      </c>
      <c r="Z25" s="340" t="e">
        <f>('1 Utsläpp'!Z26/'6 Prel. FV'!Z26)*1000</f>
        <v>#VALUE!</v>
      </c>
      <c r="AA25" s="340" t="e">
        <f>('1 Utsläpp'!AA26/'6 Prel. FV'!AA26)*1000</f>
        <v>#VALUE!</v>
      </c>
      <c r="AB25" s="340" t="e">
        <f>('1 Utsläpp'!AB26/'6 Prel. FV'!AB26)*1000</f>
        <v>#VALUE!</v>
      </c>
      <c r="AC25" s="340" t="e">
        <f>('1 Utsläpp'!AC26/'6 Prel. FV'!AC26)*1000</f>
        <v>#VALUE!</v>
      </c>
      <c r="AD25" s="340" t="e">
        <f>('1 Utsläpp'!AD26/'6 Prel. FV'!AD26)*1000</f>
        <v>#VALUE!</v>
      </c>
      <c r="AE25" s="340" t="e">
        <f>('1 Utsläpp'!AE26/'6 Prel. FV'!AE26)*1000</f>
        <v>#VALUE!</v>
      </c>
      <c r="AF25" s="340" t="e">
        <f>('1 Utsläpp'!AF26/'6 Prel. FV'!AF26)*1000</f>
        <v>#VALUE!</v>
      </c>
      <c r="AG25" s="340" t="e">
        <f>('1 Utsläpp'!AG26/'6 Prel. FV'!AG26)*1000</f>
        <v>#VALUE!</v>
      </c>
      <c r="AH25" s="340" t="e">
        <f>('1 Utsläpp'!AH26/'6 Prel. FV'!AH26)*1000</f>
        <v>#VALUE!</v>
      </c>
      <c r="AI25" s="340" t="e">
        <f>('1 Utsläpp'!AI26/'6 Prel. FV'!AI26)*1000</f>
        <v>#VALUE!</v>
      </c>
      <c r="AJ25" s="340" t="e">
        <f>('1 Utsläpp'!AJ26/'6 Prel. FV'!AJ26)*1000</f>
        <v>#VALUE!</v>
      </c>
      <c r="AK25" s="340" t="e">
        <f>('1 Utsläpp'!AK26/'6 Prel. FV'!AK26)*1000</f>
        <v>#VALUE!</v>
      </c>
      <c r="AL25" s="340" t="e">
        <f>('1 Utsläpp'!AL26/'6 Prel. FV'!AL26)*1000</f>
        <v>#VALUE!</v>
      </c>
      <c r="AM25" s="340" t="e">
        <f>('1 Utsläpp'!AM26/'6 Prel. FV'!AM26)*1000</f>
        <v>#VALUE!</v>
      </c>
      <c r="AN25" s="340" t="e">
        <f>('1 Utsläpp'!AN26/'6 Prel. FV'!AN26)*1000</f>
        <v>#VALUE!</v>
      </c>
      <c r="AO25" s="340" t="e">
        <f>('1 Utsläpp'!AO26/'6 Prel. FV'!AO26)*1000</f>
        <v>#VALUE!</v>
      </c>
      <c r="AP25" s="340" t="e">
        <f>('1 Utsläpp'!AP26/'6 Prel. FV'!AP26)*1000</f>
        <v>#VALUE!</v>
      </c>
      <c r="AQ25" s="340" t="e">
        <f>('1 Utsläpp'!AQ26/'6 Prel. FV'!AQ26)*1000</f>
        <v>#VALUE!</v>
      </c>
      <c r="AR25" s="340" t="e">
        <f>('1 Utsläpp'!AR26/'6 Prel. FV'!AR26)*1000</f>
        <v>#VALUE!</v>
      </c>
      <c r="AS25" s="340" t="e">
        <f>('1 Utsläpp'!AS26/'6 Prel. FV'!AS26)*1000</f>
        <v>#VALUE!</v>
      </c>
      <c r="AT25" s="340" t="e">
        <f>('1 Utsläpp'!AT26/'6 Prel. FV'!AT26)*1000</f>
        <v>#VALUE!</v>
      </c>
      <c r="AU25" s="340" t="e">
        <f>('1 Utsläpp'!AU26/'6 Prel. FV'!AU26)*1000</f>
        <v>#VALUE!</v>
      </c>
      <c r="AV25" s="340" t="e">
        <f>('1 Utsläpp'!AV26/'6 Prel. FV'!AV26)*1000</f>
        <v>#VALUE!</v>
      </c>
      <c r="AW25" s="340" t="e">
        <f>('1 Utsläpp'!AW26/'6 Prel. FV'!AW26)*1000</f>
        <v>#VALUE!</v>
      </c>
      <c r="AX25" s="340" t="e">
        <f>('1 Utsläpp'!AX26/'6 Prel. FV'!AX26)*1000</f>
        <v>#VALUE!</v>
      </c>
      <c r="AY25" s="340" t="e">
        <f>('1 Utsläpp'!AY26/'6 Prel. FV'!AY26)*1000</f>
        <v>#VALUE!</v>
      </c>
      <c r="AZ25" s="340" t="e">
        <f>('1 Utsläpp'!AZ26/'6 Prel. FV'!AZ26)*1000</f>
        <v>#VALUE!</v>
      </c>
      <c r="BA25" s="340" t="e">
        <f>('1 Utsläpp'!BA26/'6 Prel. FV'!BA26)*1000</f>
        <v>#VALUE!</v>
      </c>
      <c r="BB25" s="340" t="e">
        <f>('1 Utsläpp'!BB26/'6 Prel. FV'!BB26)*1000</f>
        <v>#VALUE!</v>
      </c>
      <c r="BC25" s="340" t="e">
        <f>('1 Utsläpp'!BC26/'6 Prel. FV'!BC26)*1000</f>
        <v>#VALUE!</v>
      </c>
      <c r="BD25" s="340" t="e">
        <f>('1 Utsläpp'!BD26/'6 Prel. FV'!BD26)*1000</f>
        <v>#VALUE!</v>
      </c>
      <c r="BE25" s="340" t="e">
        <f>('1 Utsläpp'!BE26/'6 Prel. FV'!BE26)*1000</f>
        <v>#VALUE!</v>
      </c>
      <c r="BF25" s="340" t="e">
        <f>('1 Utsläpp'!BF26/'6 Prel. FV'!BF26)*1000</f>
        <v>#VALUE!</v>
      </c>
      <c r="BG25" s="340" t="e">
        <f>('1 Utsläpp'!BG26/'6 Prel. FV'!BG26)*1000</f>
        <v>#VALUE!</v>
      </c>
      <c r="BH25" s="340" t="e">
        <f>('1 Utsläpp'!BH26/'6 Prel. FV'!BH26)*1000</f>
        <v>#VALUE!</v>
      </c>
      <c r="BI25" s="340" t="e">
        <f>('1 Utsläpp'!BI26/'6 Prel. FV'!BI26)*1000</f>
        <v>#VALUE!</v>
      </c>
      <c r="BJ25" s="340" t="e">
        <f>('1 Utsläpp'!BJ26/'6 Prel. FV'!BJ26)*1000</f>
        <v>#VALUE!</v>
      </c>
      <c r="BK25" s="340" t="e">
        <f>('1 Utsläpp'!BK26/'6 Prel. FV'!BK26)*1000</f>
        <v>#VALUE!</v>
      </c>
      <c r="BL25" s="340" t="e">
        <f>('1 Utsläpp'!BL26/'6 Prel. FV'!BL26)*1000</f>
        <v>#VALUE!</v>
      </c>
      <c r="BM25" s="340" t="e">
        <f>('1 Utsläpp'!BM26/'6 Prel. FV'!BM26)*1000</f>
        <v>#VALUE!</v>
      </c>
      <c r="BN25" s="340" t="e">
        <f>('1 Utsläpp'!BN26/'6 Prel. FV'!BN26)*1000</f>
        <v>#VALUE!</v>
      </c>
      <c r="BO25" s="340" t="e">
        <f>('1 Utsläpp'!BO26/'6 Prel. FV'!BO26)*1000</f>
        <v>#VALUE!</v>
      </c>
      <c r="BP25" s="340" t="e">
        <f>('1 Utsläpp'!BP26/'6 Prel. FV'!BP26)*1000</f>
        <v>#VALUE!</v>
      </c>
    </row>
    <row r="26" spans="1:68" s="55" customFormat="1" ht="13" x14ac:dyDescent="0.3">
      <c r="A26" s="84">
        <v>22</v>
      </c>
      <c r="B26" s="55" t="s">
        <v>155</v>
      </c>
      <c r="C26" s="84" t="s">
        <v>13</v>
      </c>
      <c r="D26" s="340" t="e">
        <f>('1 Utsläpp'!D27/'6 Prel. FV'!D27)*1000</f>
        <v>#VALUE!</v>
      </c>
      <c r="E26" s="340" t="e">
        <f>('1 Utsläpp'!E27/'6 Prel. FV'!E27)*1000</f>
        <v>#VALUE!</v>
      </c>
      <c r="F26" s="340" t="e">
        <f>('1 Utsläpp'!F27/'6 Prel. FV'!F27)*1000</f>
        <v>#VALUE!</v>
      </c>
      <c r="G26" s="340" t="e">
        <f>('1 Utsläpp'!G27/'6 Prel. FV'!G27)*1000</f>
        <v>#VALUE!</v>
      </c>
      <c r="H26" s="340" t="e">
        <f>('1 Utsläpp'!H27/'6 Prel. FV'!H27)*1000</f>
        <v>#VALUE!</v>
      </c>
      <c r="I26" s="340" t="e">
        <f>('1 Utsläpp'!I27/'6 Prel. FV'!I27)*1000</f>
        <v>#VALUE!</v>
      </c>
      <c r="J26" s="340" t="e">
        <f>('1 Utsläpp'!J27/'6 Prel. FV'!J27)*1000</f>
        <v>#VALUE!</v>
      </c>
      <c r="K26" s="340" t="e">
        <f>('1 Utsläpp'!K27/'6 Prel. FV'!K27)*1000</f>
        <v>#VALUE!</v>
      </c>
      <c r="L26" s="340" t="e">
        <f>('1 Utsläpp'!L27/'6 Prel. FV'!L27)*1000</f>
        <v>#VALUE!</v>
      </c>
      <c r="M26" s="340" t="e">
        <f>('1 Utsläpp'!M27/'6 Prel. FV'!M27)*1000</f>
        <v>#VALUE!</v>
      </c>
      <c r="N26" s="340" t="e">
        <f>('1 Utsläpp'!N27/'6 Prel. FV'!N27)*1000</f>
        <v>#VALUE!</v>
      </c>
      <c r="O26" s="340" t="e">
        <f>('1 Utsläpp'!O27/'6 Prel. FV'!O27)*1000</f>
        <v>#VALUE!</v>
      </c>
      <c r="P26" s="340" t="e">
        <f>('1 Utsläpp'!P27/'6 Prel. FV'!P27)*1000</f>
        <v>#VALUE!</v>
      </c>
      <c r="Q26" s="340" t="e">
        <f>('1 Utsläpp'!Q27/'6 Prel. FV'!Q27)*1000</f>
        <v>#VALUE!</v>
      </c>
      <c r="R26" s="340" t="e">
        <f>('1 Utsläpp'!R27/'6 Prel. FV'!R27)*1000</f>
        <v>#VALUE!</v>
      </c>
      <c r="S26" s="340" t="e">
        <f>('1 Utsläpp'!S27/'6 Prel. FV'!S27)*1000</f>
        <v>#VALUE!</v>
      </c>
      <c r="T26" s="340" t="e">
        <f>('1 Utsläpp'!T27/'6 Prel. FV'!T27)*1000</f>
        <v>#VALUE!</v>
      </c>
      <c r="U26" s="340" t="e">
        <f>('1 Utsläpp'!U27/'6 Prel. FV'!U27)*1000</f>
        <v>#VALUE!</v>
      </c>
      <c r="V26" s="340" t="e">
        <f>('1 Utsläpp'!V27/'6 Prel. FV'!V27)*1000</f>
        <v>#VALUE!</v>
      </c>
      <c r="W26" s="340" t="e">
        <f>('1 Utsläpp'!W27/'6 Prel. FV'!W27)*1000</f>
        <v>#VALUE!</v>
      </c>
      <c r="X26" s="340" t="e">
        <f>('1 Utsläpp'!X27/'6 Prel. FV'!X27)*1000</f>
        <v>#VALUE!</v>
      </c>
      <c r="Y26" s="340" t="e">
        <f>('1 Utsläpp'!Y27/'6 Prel. FV'!Y27)*1000</f>
        <v>#VALUE!</v>
      </c>
      <c r="Z26" s="340" t="e">
        <f>('1 Utsläpp'!Z27/'6 Prel. FV'!Z27)*1000</f>
        <v>#VALUE!</v>
      </c>
      <c r="AA26" s="340" t="e">
        <f>('1 Utsläpp'!AA27/'6 Prel. FV'!AA27)*1000</f>
        <v>#VALUE!</v>
      </c>
      <c r="AB26" s="340" t="e">
        <f>('1 Utsläpp'!AB27/'6 Prel. FV'!AB27)*1000</f>
        <v>#VALUE!</v>
      </c>
      <c r="AC26" s="340" t="e">
        <f>('1 Utsläpp'!AC27/'6 Prel. FV'!AC27)*1000</f>
        <v>#VALUE!</v>
      </c>
      <c r="AD26" s="340" t="e">
        <f>('1 Utsläpp'!AD27/'6 Prel. FV'!AD27)*1000</f>
        <v>#VALUE!</v>
      </c>
      <c r="AE26" s="340" t="e">
        <f>('1 Utsläpp'!AE27/'6 Prel. FV'!AE27)*1000</f>
        <v>#VALUE!</v>
      </c>
      <c r="AF26" s="340" t="e">
        <f>('1 Utsläpp'!AF27/'6 Prel. FV'!AF27)*1000</f>
        <v>#VALUE!</v>
      </c>
      <c r="AG26" s="340" t="e">
        <f>('1 Utsläpp'!AG27/'6 Prel. FV'!AG27)*1000</f>
        <v>#VALUE!</v>
      </c>
      <c r="AH26" s="340" t="e">
        <f>('1 Utsläpp'!AH27/'6 Prel. FV'!AH27)*1000</f>
        <v>#VALUE!</v>
      </c>
      <c r="AI26" s="340" t="e">
        <f>('1 Utsläpp'!AI27/'6 Prel. FV'!AI27)*1000</f>
        <v>#VALUE!</v>
      </c>
      <c r="AJ26" s="340" t="e">
        <f>('1 Utsläpp'!AJ27/'6 Prel. FV'!AJ27)*1000</f>
        <v>#VALUE!</v>
      </c>
      <c r="AK26" s="340" t="e">
        <f>('1 Utsläpp'!AK27/'6 Prel. FV'!AK27)*1000</f>
        <v>#VALUE!</v>
      </c>
      <c r="AL26" s="340" t="e">
        <f>('1 Utsläpp'!AL27/'6 Prel. FV'!AL27)*1000</f>
        <v>#VALUE!</v>
      </c>
      <c r="AM26" s="340" t="e">
        <f>('1 Utsläpp'!AM27/'6 Prel. FV'!AM27)*1000</f>
        <v>#VALUE!</v>
      </c>
      <c r="AN26" s="340" t="e">
        <f>('1 Utsläpp'!AN27/'6 Prel. FV'!AN27)*1000</f>
        <v>#VALUE!</v>
      </c>
      <c r="AO26" s="340" t="e">
        <f>('1 Utsläpp'!AO27/'6 Prel. FV'!AO27)*1000</f>
        <v>#VALUE!</v>
      </c>
      <c r="AP26" s="340" t="e">
        <f>('1 Utsläpp'!AP27/'6 Prel. FV'!AP27)*1000</f>
        <v>#VALUE!</v>
      </c>
      <c r="AQ26" s="340" t="e">
        <f>('1 Utsläpp'!AQ27/'6 Prel. FV'!AQ27)*1000</f>
        <v>#VALUE!</v>
      </c>
      <c r="AR26" s="340" t="e">
        <f>('1 Utsläpp'!AR27/'6 Prel. FV'!AR27)*1000</f>
        <v>#VALUE!</v>
      </c>
      <c r="AS26" s="340" t="e">
        <f>('1 Utsläpp'!AS27/'6 Prel. FV'!AS27)*1000</f>
        <v>#VALUE!</v>
      </c>
      <c r="AT26" s="340" t="e">
        <f>('1 Utsläpp'!AT27/'6 Prel. FV'!AT27)*1000</f>
        <v>#VALUE!</v>
      </c>
      <c r="AU26" s="340" t="e">
        <f>('1 Utsläpp'!AU27/'6 Prel. FV'!AU27)*1000</f>
        <v>#VALUE!</v>
      </c>
      <c r="AV26" s="340" t="e">
        <f>('1 Utsläpp'!AV27/'6 Prel. FV'!AV27)*1000</f>
        <v>#VALUE!</v>
      </c>
      <c r="AW26" s="340" t="e">
        <f>('1 Utsläpp'!AW27/'6 Prel. FV'!AW27)*1000</f>
        <v>#VALUE!</v>
      </c>
      <c r="AX26" s="340" t="e">
        <f>('1 Utsläpp'!AX27/'6 Prel. FV'!AX27)*1000</f>
        <v>#VALUE!</v>
      </c>
      <c r="AY26" s="340" t="e">
        <f>('1 Utsläpp'!AY27/'6 Prel. FV'!AY27)*1000</f>
        <v>#VALUE!</v>
      </c>
      <c r="AZ26" s="340" t="e">
        <f>('1 Utsläpp'!AZ27/'6 Prel. FV'!AZ27)*1000</f>
        <v>#VALUE!</v>
      </c>
      <c r="BA26" s="340" t="e">
        <f>('1 Utsläpp'!BA27/'6 Prel. FV'!BA27)*1000</f>
        <v>#VALUE!</v>
      </c>
      <c r="BB26" s="340" t="e">
        <f>('1 Utsläpp'!BB27/'6 Prel. FV'!BB27)*1000</f>
        <v>#VALUE!</v>
      </c>
      <c r="BC26" s="340" t="e">
        <f>('1 Utsläpp'!BC27/'6 Prel. FV'!BC27)*1000</f>
        <v>#VALUE!</v>
      </c>
      <c r="BD26" s="340" t="e">
        <f>('1 Utsläpp'!BD27/'6 Prel. FV'!BD27)*1000</f>
        <v>#VALUE!</v>
      </c>
      <c r="BE26" s="340" t="e">
        <f>('1 Utsläpp'!BE27/'6 Prel. FV'!BE27)*1000</f>
        <v>#VALUE!</v>
      </c>
      <c r="BF26" s="340" t="e">
        <f>('1 Utsläpp'!BF27/'6 Prel. FV'!BF27)*1000</f>
        <v>#VALUE!</v>
      </c>
      <c r="BG26" s="340" t="e">
        <f>('1 Utsläpp'!BG27/'6 Prel. FV'!BG27)*1000</f>
        <v>#VALUE!</v>
      </c>
      <c r="BH26" s="340" t="e">
        <f>('1 Utsläpp'!BH27/'6 Prel. FV'!BH27)*1000</f>
        <v>#VALUE!</v>
      </c>
      <c r="BI26" s="340" t="e">
        <f>('1 Utsläpp'!BI27/'6 Prel. FV'!BI27)*1000</f>
        <v>#VALUE!</v>
      </c>
      <c r="BJ26" s="340" t="e">
        <f>('1 Utsläpp'!BJ27/'6 Prel. FV'!BJ27)*1000</f>
        <v>#VALUE!</v>
      </c>
      <c r="BK26" s="340" t="e">
        <f>('1 Utsläpp'!BK27/'6 Prel. FV'!BK27)*1000</f>
        <v>#VALUE!</v>
      </c>
      <c r="BL26" s="340" t="e">
        <f>('1 Utsläpp'!BL27/'6 Prel. FV'!BL27)*1000</f>
        <v>#VALUE!</v>
      </c>
      <c r="BM26" s="340" t="e">
        <f>('1 Utsläpp'!BM27/'6 Prel. FV'!BM27)*1000</f>
        <v>#VALUE!</v>
      </c>
      <c r="BN26" s="340" t="e">
        <f>('1 Utsläpp'!BN27/'6 Prel. FV'!BN27)*1000</f>
        <v>#VALUE!</v>
      </c>
      <c r="BO26" s="340" t="e">
        <f>('1 Utsläpp'!BO27/'6 Prel. FV'!BO27)*1000</f>
        <v>#VALUE!</v>
      </c>
      <c r="BP26" s="340" t="e">
        <f>('1 Utsläpp'!BP27/'6 Prel. FV'!BP27)*1000</f>
        <v>#VALUE!</v>
      </c>
    </row>
    <row r="27" spans="1:68" s="55" customFormat="1" ht="13" x14ac:dyDescent="0.3">
      <c r="A27" s="84">
        <v>23</v>
      </c>
      <c r="B27" s="55" t="s">
        <v>156</v>
      </c>
      <c r="C27" s="84" t="s">
        <v>44</v>
      </c>
      <c r="D27" s="340">
        <f>('1 Utsläpp'!D28/'6 Prel. FV'!D28)*1000</f>
        <v>0.46669974640851114</v>
      </c>
      <c r="E27" s="340">
        <f>('1 Utsläpp'!E28/'6 Prel. FV'!E28)*1000</f>
        <v>0.52107038659591209</v>
      </c>
      <c r="F27" s="340">
        <f>('1 Utsläpp'!F28/'6 Prel. FV'!F28)*1000</f>
        <v>0.49852934971195539</v>
      </c>
      <c r="G27" s="340">
        <f>('1 Utsläpp'!G28/'6 Prel. FV'!G28)*1000</f>
        <v>0.50803822362012108</v>
      </c>
      <c r="H27" s="340">
        <f>('1 Utsläpp'!H28/'6 Prel. FV'!H28)*1000</f>
        <v>0.4905663274488869</v>
      </c>
      <c r="I27" s="340">
        <f>('1 Utsläpp'!I28/'6 Prel. FV'!I28)*1000</f>
        <v>0.49186078412441353</v>
      </c>
      <c r="J27" s="340">
        <f>('1 Utsläpp'!J28/'6 Prel. FV'!J28)*1000</f>
        <v>0.51682494233294618</v>
      </c>
      <c r="K27" s="340">
        <f>('1 Utsläpp'!K28/'6 Prel. FV'!K28)*1000</f>
        <v>0.53024273204360717</v>
      </c>
      <c r="L27" s="340">
        <f>('1 Utsläpp'!L28/'6 Prel. FV'!L28)*1000</f>
        <v>0.55974254910323662</v>
      </c>
      <c r="M27" s="340">
        <f>('1 Utsläpp'!M28/'6 Prel. FV'!M28)*1000</f>
        <v>0.56800703992034574</v>
      </c>
      <c r="N27" s="340">
        <f>('1 Utsläpp'!N28/'6 Prel. FV'!N28)*1000</f>
        <v>0.60631201919940692</v>
      </c>
      <c r="O27" s="340">
        <f>('1 Utsläpp'!O28/'6 Prel. FV'!O28)*1000</f>
        <v>0.62977002179966302</v>
      </c>
      <c r="P27" s="340">
        <f>('1 Utsläpp'!P28/'6 Prel. FV'!P28)*1000</f>
        <v>0.49473655952570977</v>
      </c>
      <c r="Q27" s="340">
        <f>('1 Utsläpp'!Q28/'6 Prel. FV'!Q28)*1000</f>
        <v>0.46371032128134759</v>
      </c>
      <c r="R27" s="340">
        <f>('1 Utsläpp'!R28/'6 Prel. FV'!R28)*1000</f>
        <v>0.48443526328084785</v>
      </c>
      <c r="S27" s="340">
        <f>('1 Utsläpp'!S28/'6 Prel. FV'!S28)*1000</f>
        <v>0.53701748338906885</v>
      </c>
      <c r="T27" s="340">
        <f>('1 Utsläpp'!T28/'6 Prel. FV'!T28)*1000</f>
        <v>0.53837164028132101</v>
      </c>
      <c r="U27" s="340">
        <f>('1 Utsläpp'!U28/'6 Prel. FV'!U28)*1000</f>
        <v>0.49154063076880994</v>
      </c>
      <c r="V27" s="340">
        <f>('1 Utsläpp'!V28/'6 Prel. FV'!V28)*1000</f>
        <v>0.51401706373345302</v>
      </c>
      <c r="W27" s="340">
        <f>('1 Utsläpp'!W28/'6 Prel. FV'!W28)*1000</f>
        <v>0.57288096288348322</v>
      </c>
      <c r="X27" s="340">
        <f>('1 Utsläpp'!X28/'6 Prel. FV'!X28)*1000</f>
        <v>0.44592380902692658</v>
      </c>
      <c r="Y27" s="340">
        <f>('1 Utsläpp'!Y28/'6 Prel. FV'!Y28)*1000</f>
        <v>0.51327540841082242</v>
      </c>
      <c r="Z27" s="340">
        <f>('1 Utsläpp'!Z28/'6 Prel. FV'!Z28)*1000</f>
        <v>0.48076930671503981</v>
      </c>
      <c r="AA27" s="340">
        <f>('1 Utsläpp'!AA28/'6 Prel. FV'!AA28)*1000</f>
        <v>0.47955035474982061</v>
      </c>
      <c r="AB27" s="340">
        <f>('1 Utsläpp'!AB28/'6 Prel. FV'!AB28)*1000</f>
        <v>0.42559479127687511</v>
      </c>
      <c r="AC27" s="340">
        <f>('1 Utsläpp'!AC28/'6 Prel. FV'!AC28)*1000</f>
        <v>0.47803924187958879</v>
      </c>
      <c r="AD27" s="340">
        <f>('1 Utsläpp'!AD28/'6 Prel. FV'!AD28)*1000</f>
        <v>0.4496047650856827</v>
      </c>
      <c r="AE27" s="340">
        <f>('1 Utsläpp'!AE28/'6 Prel. FV'!AE28)*1000</f>
        <v>0.42547002464262307</v>
      </c>
      <c r="AF27" s="340">
        <f>('1 Utsläpp'!AF28/'6 Prel. FV'!AF28)*1000</f>
        <v>0.40503188146279562</v>
      </c>
      <c r="AG27" s="340">
        <f>('1 Utsläpp'!AG28/'6 Prel. FV'!AG28)*1000</f>
        <v>0.45551049497584067</v>
      </c>
      <c r="AH27" s="340">
        <f>('1 Utsläpp'!AH28/'6 Prel. FV'!AH28)*1000</f>
        <v>0.43910606939366936</v>
      </c>
      <c r="AI27" s="340">
        <f>('1 Utsläpp'!AI28/'6 Prel. FV'!AI28)*1000</f>
        <v>0.41539709118529394</v>
      </c>
      <c r="AJ27" s="340">
        <f>('1 Utsläpp'!AJ28/'6 Prel. FV'!AJ28)*1000</f>
        <v>0.38884710256261695</v>
      </c>
      <c r="AK27" s="340">
        <f>('1 Utsläpp'!AK28/'6 Prel. FV'!AK28)*1000</f>
        <v>0.42476646935218942</v>
      </c>
      <c r="AL27" s="340">
        <f>('1 Utsläpp'!AL28/'6 Prel. FV'!AL28)*1000</f>
        <v>0.41702207616904818</v>
      </c>
      <c r="AM27" s="340">
        <f>('1 Utsläpp'!AM28/'6 Prel. FV'!AM28)*1000</f>
        <v>0.39795072752362443</v>
      </c>
      <c r="AN27" s="340">
        <f>('1 Utsläpp'!AN28/'6 Prel. FV'!AN28)*1000</f>
        <v>0.40227440594735286</v>
      </c>
      <c r="AO27" s="340">
        <f>('1 Utsläpp'!AO28/'6 Prel. FV'!AO28)*1000</f>
        <v>0.43315400390996006</v>
      </c>
      <c r="AP27" s="340">
        <f>('1 Utsläpp'!AP28/'6 Prel. FV'!AP28)*1000</f>
        <v>0.41486138358247265</v>
      </c>
      <c r="AQ27" s="340">
        <f>('1 Utsläpp'!AQ28/'6 Prel. FV'!AQ28)*1000</f>
        <v>0.39225870607044599</v>
      </c>
      <c r="AR27" s="340">
        <f>('1 Utsläpp'!AR28/'6 Prel. FV'!AR28)*1000</f>
        <v>0.35160536818700339</v>
      </c>
      <c r="AS27" s="340">
        <f>('1 Utsläpp'!AS28/'6 Prel. FV'!AS28)*1000</f>
        <v>0.38662067826975055</v>
      </c>
      <c r="AT27" s="340">
        <f>('1 Utsläpp'!AT28/'6 Prel. FV'!AT28)*1000</f>
        <v>0.37759723056228062</v>
      </c>
      <c r="AU27" s="340">
        <f>('1 Utsläpp'!AU28/'6 Prel. FV'!AU28)*1000</f>
        <v>0.3577725184500084</v>
      </c>
      <c r="AV27" s="340">
        <f>('1 Utsläpp'!AV28/'6 Prel. FV'!AV28)*1000</f>
        <v>0.34361518038696059</v>
      </c>
      <c r="AW27" s="340">
        <f>('1 Utsläpp'!AW28/'6 Prel. FV'!AW28)*1000</f>
        <v>0.38305081374943578</v>
      </c>
      <c r="AX27" s="340">
        <f>('1 Utsläpp'!AX28/'6 Prel. FV'!AX28)*1000</f>
        <v>0.37349707491067274</v>
      </c>
      <c r="AY27" s="340">
        <f>('1 Utsläpp'!AY28/'6 Prel. FV'!AY28)*1000</f>
        <v>0.33494736882867715</v>
      </c>
      <c r="AZ27" s="340">
        <f>('1 Utsläpp'!AZ28/'6 Prel. FV'!AZ28)*1000</f>
        <v>0.32709636077127779</v>
      </c>
      <c r="BA27" s="340">
        <f>('1 Utsläpp'!BA28/'6 Prel. FV'!BA28)*1000</f>
        <v>0.32041221949715992</v>
      </c>
      <c r="BB27" s="340">
        <f>('1 Utsläpp'!BB28/'6 Prel. FV'!BB28)*1000</f>
        <v>0.33517066933746653</v>
      </c>
      <c r="BC27" s="340">
        <f>('1 Utsläpp'!BC28/'6 Prel. FV'!BC28)*1000</f>
        <v>0.30281354036255809</v>
      </c>
      <c r="BD27" s="340">
        <f>('1 Utsläpp'!BD28/'6 Prel. FV'!BD28)*1000</f>
        <v>0.39936447748762716</v>
      </c>
      <c r="BE27" s="340">
        <f>('1 Utsläpp'!BE28/'6 Prel. FV'!BE28)*1000</f>
        <v>0.44719916165722334</v>
      </c>
      <c r="BF27" s="340">
        <f>('1 Utsläpp'!BF28/'6 Prel. FV'!BF28)*1000</f>
        <v>0.4436789276320105</v>
      </c>
      <c r="BG27" s="340">
        <f>('1 Utsläpp'!BG28/'6 Prel. FV'!BG28)*1000</f>
        <v>0.37925965427184127</v>
      </c>
      <c r="BH27" s="340">
        <f>('1 Utsläpp'!BH28/'6 Prel. FV'!BH28)*1000</f>
        <v>0.37037181906033784</v>
      </c>
      <c r="BI27" s="340">
        <f>('1 Utsläpp'!BI28/'6 Prel. FV'!BI28)*1000</f>
        <v>0.38452044752085029</v>
      </c>
      <c r="BJ27" s="340">
        <f>('1 Utsläpp'!BJ28/'6 Prel. FV'!BJ28)*1000</f>
        <v>0.38910612831749181</v>
      </c>
      <c r="BK27" s="340">
        <f>('1 Utsläpp'!BK28/'6 Prel. FV'!BK28)*1000</f>
        <v>0.36545278633135531</v>
      </c>
      <c r="BL27" s="340">
        <f>('1 Utsläpp'!BL28/'6 Prel. FV'!BL28)*1000</f>
        <v>0.3843458460687828</v>
      </c>
      <c r="BM27" s="340">
        <f>('1 Utsläpp'!BM28/'6 Prel. FV'!BM28)*1000</f>
        <v>0.40254513219383986</v>
      </c>
      <c r="BN27" s="340">
        <f>('1 Utsläpp'!BN28/'6 Prel. FV'!BN28)*1000</f>
        <v>0.36950983591963071</v>
      </c>
      <c r="BO27" s="340">
        <f>('1 Utsläpp'!BO28/'6 Prel. FV'!BO28)*1000</f>
        <v>0.34465018953205556</v>
      </c>
      <c r="BP27" s="340">
        <f>('1 Utsläpp'!BP28/'6 Prel. FV'!BP28)*1000</f>
        <v>0.47480770537613898</v>
      </c>
    </row>
    <row r="28" spans="1:68" s="55" customFormat="1" ht="13" x14ac:dyDescent="0.3">
      <c r="A28" s="84">
        <v>24</v>
      </c>
      <c r="B28" s="55" t="s">
        <v>157</v>
      </c>
      <c r="C28" s="84" t="s">
        <v>14</v>
      </c>
      <c r="D28" s="340">
        <f>('1 Utsläpp'!D29/'6 Prel. FV'!D29)*1000</f>
        <v>0.84842913287410004</v>
      </c>
      <c r="E28" s="340">
        <f>('1 Utsläpp'!E29/'6 Prel. FV'!E29)*1000</f>
        <v>0.72021188315354001</v>
      </c>
      <c r="F28" s="340">
        <f>('1 Utsläpp'!F29/'6 Prel. FV'!F29)*1000</f>
        <v>0.66541102797233065</v>
      </c>
      <c r="G28" s="340">
        <f>('1 Utsläpp'!G29/'6 Prel. FV'!G29)*1000</f>
        <v>0.74031839138293698</v>
      </c>
      <c r="H28" s="340">
        <f>('1 Utsläpp'!H29/'6 Prel. FV'!H29)*1000</f>
        <v>0.77897631343558515</v>
      </c>
      <c r="I28" s="340">
        <f>('1 Utsläpp'!I29/'6 Prel. FV'!I29)*1000</f>
        <v>0.66142501812136423</v>
      </c>
      <c r="J28" s="340">
        <f>('1 Utsläpp'!J29/'6 Prel. FV'!J29)*1000</f>
        <v>0.66445719419697136</v>
      </c>
      <c r="K28" s="340">
        <f>('1 Utsläpp'!K29/'6 Prel. FV'!K29)*1000</f>
        <v>0.85621637647145921</v>
      </c>
      <c r="L28" s="340">
        <f>('1 Utsläpp'!L29/'6 Prel. FV'!L29)*1000</f>
        <v>1.0312924029949215</v>
      </c>
      <c r="M28" s="340">
        <f>('1 Utsläpp'!M29/'6 Prel. FV'!M29)*1000</f>
        <v>0.75540889674165179</v>
      </c>
      <c r="N28" s="340">
        <f>('1 Utsläpp'!N29/'6 Prel. FV'!N29)*1000</f>
        <v>0.73100982260925274</v>
      </c>
      <c r="O28" s="340">
        <f>('1 Utsläpp'!O29/'6 Prel. FV'!O29)*1000</f>
        <v>0.98440052141305279</v>
      </c>
      <c r="P28" s="340">
        <f>('1 Utsläpp'!P29/'6 Prel. FV'!P29)*1000</f>
        <v>0.82307150469736901</v>
      </c>
      <c r="Q28" s="340">
        <f>('1 Utsläpp'!Q29/'6 Prel. FV'!Q29)*1000</f>
        <v>0.67868402612748358</v>
      </c>
      <c r="R28" s="340">
        <f>('1 Utsläpp'!R29/'6 Prel. FV'!R29)*1000</f>
        <v>0.64861577112146984</v>
      </c>
      <c r="S28" s="340">
        <f>('1 Utsläpp'!S29/'6 Prel. FV'!S29)*1000</f>
        <v>0.68763573511995169</v>
      </c>
      <c r="T28" s="340">
        <f>('1 Utsläpp'!T29/'6 Prel. FV'!T29)*1000</f>
        <v>0.65824890090806787</v>
      </c>
      <c r="U28" s="340">
        <f>('1 Utsläpp'!U29/'6 Prel. FV'!U29)*1000</f>
        <v>0.55664746205759719</v>
      </c>
      <c r="V28" s="340">
        <f>('1 Utsläpp'!V29/'6 Prel. FV'!V29)*1000</f>
        <v>0.55279353176970492</v>
      </c>
      <c r="W28" s="340">
        <f>('1 Utsläpp'!W29/'6 Prel. FV'!W29)*1000</f>
        <v>0.64635643652727093</v>
      </c>
      <c r="X28" s="340">
        <f>('1 Utsläpp'!X29/'6 Prel. FV'!X29)*1000</f>
        <v>0.61983497803841081</v>
      </c>
      <c r="Y28" s="340">
        <f>('1 Utsläpp'!Y29/'6 Prel. FV'!Y29)*1000</f>
        <v>0.51617226721918674</v>
      </c>
      <c r="Z28" s="340">
        <f>('1 Utsläpp'!Z29/'6 Prel. FV'!Z29)*1000</f>
        <v>0.49079756432589783</v>
      </c>
      <c r="AA28" s="340">
        <f>('1 Utsläpp'!AA29/'6 Prel. FV'!AA29)*1000</f>
        <v>0.51615296531656518</v>
      </c>
      <c r="AB28" s="340">
        <f>('1 Utsläpp'!AB29/'6 Prel. FV'!AB29)*1000</f>
        <v>0.58388402532878825</v>
      </c>
      <c r="AC28" s="340">
        <f>('1 Utsläpp'!AC29/'6 Prel. FV'!AC29)*1000</f>
        <v>0.51921621831101084</v>
      </c>
      <c r="AD28" s="340">
        <f>('1 Utsläpp'!AD29/'6 Prel. FV'!AD29)*1000</f>
        <v>0.50814917132262449</v>
      </c>
      <c r="AE28" s="340">
        <f>('1 Utsläpp'!AE29/'6 Prel. FV'!AE29)*1000</f>
        <v>0.53292715623691556</v>
      </c>
      <c r="AF28" s="340">
        <f>('1 Utsläpp'!AF29/'6 Prel. FV'!AF29)*1000</f>
        <v>0.55958762181627553</v>
      </c>
      <c r="AG28" s="340">
        <f>('1 Utsläpp'!AG29/'6 Prel. FV'!AG29)*1000</f>
        <v>0.50095856062409416</v>
      </c>
      <c r="AH28" s="340">
        <f>('1 Utsläpp'!AH29/'6 Prel. FV'!AH29)*1000</f>
        <v>0.50090886081053621</v>
      </c>
      <c r="AI28" s="340">
        <f>('1 Utsläpp'!AI29/'6 Prel. FV'!AI29)*1000</f>
        <v>0.54196277457419917</v>
      </c>
      <c r="AJ28" s="340">
        <f>('1 Utsläpp'!AJ29/'6 Prel. FV'!AJ29)*1000</f>
        <v>0.56679540565374908</v>
      </c>
      <c r="AK28" s="340">
        <f>('1 Utsläpp'!AK29/'6 Prel. FV'!AK29)*1000</f>
        <v>0.47382247028722047</v>
      </c>
      <c r="AL28" s="340">
        <f>('1 Utsläpp'!AL29/'6 Prel. FV'!AL29)*1000</f>
        <v>0.47246308790602715</v>
      </c>
      <c r="AM28" s="340">
        <f>('1 Utsläpp'!AM29/'6 Prel. FV'!AM29)*1000</f>
        <v>0.52881448851428037</v>
      </c>
      <c r="AN28" s="340">
        <f>('1 Utsläpp'!AN29/'6 Prel. FV'!AN29)*1000</f>
        <v>0.47605908049137002</v>
      </c>
      <c r="AO28" s="340">
        <f>('1 Utsläpp'!AO29/'6 Prel. FV'!AO29)*1000</f>
        <v>0.4566872168514865</v>
      </c>
      <c r="AP28" s="340">
        <f>('1 Utsläpp'!AP29/'6 Prel. FV'!AP29)*1000</f>
        <v>0.4554803406193243</v>
      </c>
      <c r="AQ28" s="340">
        <f>('1 Utsläpp'!AQ29/'6 Prel. FV'!AQ29)*1000</f>
        <v>0.45937936889306169</v>
      </c>
      <c r="AR28" s="340">
        <f>('1 Utsläpp'!AR29/'6 Prel. FV'!AR29)*1000</f>
        <v>0.47292792898222469</v>
      </c>
      <c r="AS28" s="340">
        <f>('1 Utsläpp'!AS29/'6 Prel. FV'!AS29)*1000</f>
        <v>0.42620514665183684</v>
      </c>
      <c r="AT28" s="340">
        <f>('1 Utsläpp'!AT29/'6 Prel. FV'!AT29)*1000</f>
        <v>0.42812199284306368</v>
      </c>
      <c r="AU28" s="340">
        <f>('1 Utsläpp'!AU29/'6 Prel. FV'!AU29)*1000</f>
        <v>0.43585136166784855</v>
      </c>
      <c r="AV28" s="340">
        <f>('1 Utsläpp'!AV29/'6 Prel. FV'!AV29)*1000</f>
        <v>0.4477128695345155</v>
      </c>
      <c r="AW28" s="340">
        <f>('1 Utsläpp'!AW29/'6 Prel. FV'!AW29)*1000</f>
        <v>0.4123581130758131</v>
      </c>
      <c r="AX28" s="340">
        <f>('1 Utsläpp'!AX29/'6 Prel. FV'!AX29)*1000</f>
        <v>0.40694433275131486</v>
      </c>
      <c r="AY28" s="340">
        <f>('1 Utsläpp'!AY29/'6 Prel. FV'!AY29)*1000</f>
        <v>0.42720808996450865</v>
      </c>
      <c r="AZ28" s="340">
        <f>('1 Utsläpp'!AZ29/'6 Prel. FV'!AZ29)*1000</f>
        <v>0.429337944405487</v>
      </c>
      <c r="BA28" s="340">
        <f>('1 Utsläpp'!BA29/'6 Prel. FV'!BA29)*1000</f>
        <v>0.36985281213561005</v>
      </c>
      <c r="BB28" s="340">
        <f>('1 Utsläpp'!BB29/'6 Prel. FV'!BB29)*1000</f>
        <v>0.39047066617199261</v>
      </c>
      <c r="BC28" s="340">
        <f>('1 Utsläpp'!BC29/'6 Prel. FV'!BC29)*1000</f>
        <v>0.41367992999186876</v>
      </c>
      <c r="BD28" s="340">
        <f>('1 Utsläpp'!BD29/'6 Prel. FV'!BD29)*1000</f>
        <v>0.40696385809575619</v>
      </c>
      <c r="BE28" s="340">
        <f>('1 Utsläpp'!BE29/'6 Prel. FV'!BE29)*1000</f>
        <v>0.3865291339944531</v>
      </c>
      <c r="BF28" s="340">
        <f>('1 Utsläpp'!BF29/'6 Prel. FV'!BF29)*1000</f>
        <v>0.38648913087855302</v>
      </c>
      <c r="BG28" s="340">
        <f>('1 Utsläpp'!BG29/'6 Prel. FV'!BG29)*1000</f>
        <v>0.39272718916717553</v>
      </c>
      <c r="BH28" s="340">
        <f>('1 Utsläpp'!BH29/'6 Prel. FV'!BH29)*1000</f>
        <v>0.37874783170005144</v>
      </c>
      <c r="BI28" s="340">
        <f>('1 Utsläpp'!BI29/'6 Prel. FV'!BI29)*1000</f>
        <v>0.33445016541009004</v>
      </c>
      <c r="BJ28" s="340">
        <f>('1 Utsläpp'!BJ29/'6 Prel. FV'!BJ29)*1000</f>
        <v>0.32913873998711579</v>
      </c>
      <c r="BK28" s="340">
        <f>('1 Utsläpp'!BK29/'6 Prel. FV'!BK29)*1000</f>
        <v>0.35518958834892028</v>
      </c>
      <c r="BL28" s="340">
        <f>('1 Utsläpp'!BL29/'6 Prel. FV'!BL29)*1000</f>
        <v>0.36431544178024911</v>
      </c>
      <c r="BM28" s="340">
        <f>('1 Utsläpp'!BM29/'6 Prel. FV'!BM29)*1000</f>
        <v>0.32379321850086146</v>
      </c>
      <c r="BN28" s="340">
        <f>('1 Utsläpp'!BN29/'6 Prel. FV'!BN29)*1000</f>
        <v>0.32069810265891224</v>
      </c>
      <c r="BO28" s="340">
        <f>('1 Utsläpp'!BO29/'6 Prel. FV'!BO29)*1000</f>
        <v>0.3417404914155277</v>
      </c>
      <c r="BP28" s="340">
        <f>('1 Utsläpp'!BP29/'6 Prel. FV'!BP29)*1000</f>
        <v>0.38150556669883845</v>
      </c>
    </row>
    <row r="29" spans="1:68" s="55" customFormat="1" ht="13" x14ac:dyDescent="0.3">
      <c r="A29" s="84">
        <v>25</v>
      </c>
      <c r="B29" s="55" t="s">
        <v>158</v>
      </c>
      <c r="C29" s="84" t="s">
        <v>45</v>
      </c>
      <c r="D29" s="340">
        <f>('1 Utsläpp'!D30/'6 Prel. FV'!D30)*1000</f>
        <v>2.8995966160668836</v>
      </c>
      <c r="E29" s="340">
        <f>('1 Utsläpp'!E30/'6 Prel. FV'!E30)*1000</f>
        <v>2.5485028936910274</v>
      </c>
      <c r="F29" s="340">
        <f>('1 Utsläpp'!F30/'6 Prel. FV'!F30)*1000</f>
        <v>3.4461610063377783</v>
      </c>
      <c r="G29" s="340">
        <f>('1 Utsläpp'!G30/'6 Prel. FV'!G30)*1000</f>
        <v>2.4029421384542315</v>
      </c>
      <c r="H29" s="340">
        <f>('1 Utsläpp'!H30/'6 Prel. FV'!H30)*1000</f>
        <v>3.0473688706618809</v>
      </c>
      <c r="I29" s="340">
        <f>('1 Utsläpp'!I30/'6 Prel. FV'!I30)*1000</f>
        <v>2.8563766947526337</v>
      </c>
      <c r="J29" s="340">
        <f>('1 Utsläpp'!J30/'6 Prel. FV'!J30)*1000</f>
        <v>3.7973096351850337</v>
      </c>
      <c r="K29" s="340">
        <f>('1 Utsläpp'!K30/'6 Prel. FV'!K30)*1000</f>
        <v>2.4487482524431261</v>
      </c>
      <c r="L29" s="340">
        <f>('1 Utsläpp'!L30/'6 Prel. FV'!L30)*1000</f>
        <v>2.8801967965590536</v>
      </c>
      <c r="M29" s="340">
        <f>('1 Utsläpp'!M30/'6 Prel. FV'!M30)*1000</f>
        <v>2.4677454267724355</v>
      </c>
      <c r="N29" s="340">
        <f>('1 Utsläpp'!N30/'6 Prel. FV'!N30)*1000</f>
        <v>3.1240110071985936</v>
      </c>
      <c r="O29" s="340">
        <f>('1 Utsläpp'!O30/'6 Prel. FV'!O30)*1000</f>
        <v>2.1546958717074411</v>
      </c>
      <c r="P29" s="340">
        <f>('1 Utsläpp'!P30/'6 Prel. FV'!P30)*1000</f>
        <v>2.7289573252905348</v>
      </c>
      <c r="Q29" s="340">
        <f>('1 Utsläpp'!Q30/'6 Prel. FV'!Q30)*1000</f>
        <v>2.3990486475809774</v>
      </c>
      <c r="R29" s="340">
        <f>('1 Utsläpp'!R30/'6 Prel. FV'!R30)*1000</f>
        <v>2.9652791228990854</v>
      </c>
      <c r="S29" s="340">
        <f>('1 Utsläpp'!S30/'6 Prel. FV'!S30)*1000</f>
        <v>2.0487926560827239</v>
      </c>
      <c r="T29" s="340">
        <f>('1 Utsläpp'!T30/'6 Prel. FV'!T30)*1000</f>
        <v>2.3848959980045312</v>
      </c>
      <c r="U29" s="340">
        <f>('1 Utsläpp'!U30/'6 Prel. FV'!U30)*1000</f>
        <v>2.1270077855354286</v>
      </c>
      <c r="V29" s="340">
        <f>('1 Utsläpp'!V30/'6 Prel. FV'!V30)*1000</f>
        <v>2.7599735939549834</v>
      </c>
      <c r="W29" s="340">
        <f>('1 Utsläpp'!W30/'6 Prel. FV'!W30)*1000</f>
        <v>1.7941196677354396</v>
      </c>
      <c r="X29" s="340">
        <f>('1 Utsläpp'!X30/'6 Prel. FV'!X30)*1000</f>
        <v>2.109901663105302</v>
      </c>
      <c r="Y29" s="340">
        <f>('1 Utsläpp'!Y30/'6 Prel. FV'!Y30)*1000</f>
        <v>1.8929362790714965</v>
      </c>
      <c r="Z29" s="340">
        <f>('1 Utsläpp'!Z30/'6 Prel. FV'!Z30)*1000</f>
        <v>2.4871832203975779</v>
      </c>
      <c r="AA29" s="340">
        <f>('1 Utsläpp'!AA30/'6 Prel. FV'!AA30)*1000</f>
        <v>1.647571063228257</v>
      </c>
      <c r="AB29" s="340">
        <f>('1 Utsläpp'!AB30/'6 Prel. FV'!AB30)*1000</f>
        <v>1.9202791107206558</v>
      </c>
      <c r="AC29" s="340">
        <f>('1 Utsläpp'!AC30/'6 Prel. FV'!AC30)*1000</f>
        <v>1.7635463154394702</v>
      </c>
      <c r="AD29" s="340">
        <f>('1 Utsläpp'!AD30/'6 Prel. FV'!AD30)*1000</f>
        <v>2.2672017818934216</v>
      </c>
      <c r="AE29" s="340">
        <f>('1 Utsläpp'!AE30/'6 Prel. FV'!AE30)*1000</f>
        <v>1.5404056490062268</v>
      </c>
      <c r="AF29" s="340">
        <f>('1 Utsläpp'!AF30/'6 Prel. FV'!AF30)*1000</f>
        <v>1.7899845293636347</v>
      </c>
      <c r="AG29" s="340">
        <f>('1 Utsläpp'!AG30/'6 Prel. FV'!AG30)*1000</f>
        <v>1.6642081467704257</v>
      </c>
      <c r="AH29" s="340">
        <f>('1 Utsläpp'!AH30/'6 Prel. FV'!AH30)*1000</f>
        <v>2.1160534192167537</v>
      </c>
      <c r="AI29" s="340">
        <f>('1 Utsläpp'!AI30/'6 Prel. FV'!AI30)*1000</f>
        <v>1.490462687905868</v>
      </c>
      <c r="AJ29" s="340">
        <f>('1 Utsläpp'!AJ30/'6 Prel. FV'!AJ30)*1000</f>
        <v>1.6545079968516678</v>
      </c>
      <c r="AK29" s="340">
        <f>('1 Utsläpp'!AK30/'6 Prel. FV'!AK30)*1000</f>
        <v>1.4400294956773576</v>
      </c>
      <c r="AL29" s="340">
        <f>('1 Utsläpp'!AL30/'6 Prel. FV'!AL30)*1000</f>
        <v>1.8926039844096121</v>
      </c>
      <c r="AM29" s="340">
        <f>('1 Utsläpp'!AM30/'6 Prel. FV'!AM30)*1000</f>
        <v>1.3238255351377317</v>
      </c>
      <c r="AN29" s="340">
        <f>('1 Utsläpp'!AN30/'6 Prel. FV'!AN30)*1000</f>
        <v>1.4421633158952858</v>
      </c>
      <c r="AO29" s="340">
        <f>('1 Utsläpp'!AO30/'6 Prel. FV'!AO30)*1000</f>
        <v>1.3444701261988443</v>
      </c>
      <c r="AP29" s="340">
        <f>('1 Utsläpp'!AP30/'6 Prel. FV'!AP30)*1000</f>
        <v>1.7296964669121697</v>
      </c>
      <c r="AQ29" s="340">
        <f>('1 Utsläpp'!AQ30/'6 Prel. FV'!AQ30)*1000</f>
        <v>1.1995115406678796</v>
      </c>
      <c r="AR29" s="340">
        <f>('1 Utsläpp'!AR30/'6 Prel. FV'!AR30)*1000</f>
        <v>1.3419543636926683</v>
      </c>
      <c r="AS29" s="340">
        <f>('1 Utsläpp'!AS30/'6 Prel. FV'!AS30)*1000</f>
        <v>1.2763013004182382</v>
      </c>
      <c r="AT29" s="340">
        <f>('1 Utsläpp'!AT30/'6 Prel. FV'!AT30)*1000</f>
        <v>1.6264373441787365</v>
      </c>
      <c r="AU29" s="340">
        <f>('1 Utsläpp'!AU30/'6 Prel. FV'!AU30)*1000</f>
        <v>1.1222034223925075</v>
      </c>
      <c r="AV29" s="340">
        <f>('1 Utsläpp'!AV30/'6 Prel. FV'!AV30)*1000</f>
        <v>1.3148293903075867</v>
      </c>
      <c r="AW29" s="340">
        <f>('1 Utsläpp'!AW30/'6 Prel. FV'!AW30)*1000</f>
        <v>1.2217607554510526</v>
      </c>
      <c r="AX29" s="340">
        <f>('1 Utsläpp'!AX30/'6 Prel. FV'!AX30)*1000</f>
        <v>1.576873780707428</v>
      </c>
      <c r="AY29" s="340">
        <f>('1 Utsläpp'!AY30/'6 Prel. FV'!AY30)*1000</f>
        <v>1.0697931691361433</v>
      </c>
      <c r="AZ29" s="340">
        <f>('1 Utsläpp'!AZ30/'6 Prel. FV'!AZ30)*1000</f>
        <v>1.1586429016408009</v>
      </c>
      <c r="BA29" s="340">
        <f>('1 Utsläpp'!BA30/'6 Prel. FV'!BA30)*1000</f>
        <v>1.1182671482802999</v>
      </c>
      <c r="BB29" s="340">
        <f>('1 Utsläpp'!BB30/'6 Prel. FV'!BB30)*1000</f>
        <v>1.435112915558141</v>
      </c>
      <c r="BC29" s="340">
        <f>('1 Utsläpp'!BC30/'6 Prel. FV'!BC30)*1000</f>
        <v>1.0209321154603848</v>
      </c>
      <c r="BD29" s="340">
        <f>('1 Utsläpp'!BD30/'6 Prel. FV'!BD30)*1000</f>
        <v>0.98644404080667025</v>
      </c>
      <c r="BE29" s="340">
        <f>('1 Utsläpp'!BE30/'6 Prel. FV'!BE30)*1000</f>
        <v>0.94960825555455386</v>
      </c>
      <c r="BF29" s="340">
        <f>('1 Utsläpp'!BF30/'6 Prel. FV'!BF30)*1000</f>
        <v>1.2276345446295354</v>
      </c>
      <c r="BG29" s="340">
        <f>('1 Utsläpp'!BG30/'6 Prel. FV'!BG30)*1000</f>
        <v>0.78824737336920203</v>
      </c>
      <c r="BH29" s="340">
        <f>('1 Utsläpp'!BH30/'6 Prel. FV'!BH30)*1000</f>
        <v>0.81549909578769375</v>
      </c>
      <c r="BI29" s="340">
        <f>('1 Utsläpp'!BI30/'6 Prel. FV'!BI30)*1000</f>
        <v>0.74540352530755072</v>
      </c>
      <c r="BJ29" s="340">
        <f>('1 Utsläpp'!BJ30/'6 Prel. FV'!BJ30)*1000</f>
        <v>0.90490352913300176</v>
      </c>
      <c r="BK29" s="340">
        <f>('1 Utsläpp'!BK30/'6 Prel. FV'!BK30)*1000</f>
        <v>0.65117262096299766</v>
      </c>
      <c r="BL29" s="340">
        <f>('1 Utsläpp'!BL30/'6 Prel. FV'!BL30)*1000</f>
        <v>0.79153299412468914</v>
      </c>
      <c r="BM29" s="340">
        <f>('1 Utsläpp'!BM30/'6 Prel. FV'!BM30)*1000</f>
        <v>0.69808137114997748</v>
      </c>
      <c r="BN29" s="340">
        <f>('1 Utsläpp'!BN30/'6 Prel. FV'!BN30)*1000</f>
        <v>0.86470226846751119</v>
      </c>
      <c r="BO29" s="340">
        <f>('1 Utsläpp'!BO30/'6 Prel. FV'!BO30)*1000</f>
        <v>0.61679540910592723</v>
      </c>
      <c r="BP29" s="340">
        <f>('1 Utsläpp'!BP30/'6 Prel. FV'!BP30)*1000</f>
        <v>0.86352546003364317</v>
      </c>
    </row>
    <row r="30" spans="1:68" s="55" customFormat="1" ht="13" x14ac:dyDescent="0.3">
      <c r="A30" s="84">
        <v>26</v>
      </c>
      <c r="B30" s="55" t="s">
        <v>159</v>
      </c>
      <c r="C30" s="84" t="s">
        <v>15</v>
      </c>
      <c r="D30" s="340">
        <f>('1 Utsläpp'!D31/'6 Prel. FV'!D31)*1000</f>
        <v>2.8340115849688861</v>
      </c>
      <c r="E30" s="340">
        <f>('1 Utsläpp'!E31/'6 Prel. FV'!E31)*1000</f>
        <v>2.4341039847534454</v>
      </c>
      <c r="F30" s="340">
        <f>('1 Utsläpp'!F31/'6 Prel. FV'!F31)*1000</f>
        <v>3.2446284561904042</v>
      </c>
      <c r="G30" s="340">
        <f>('1 Utsläpp'!G31/'6 Prel. FV'!G31)*1000</f>
        <v>2.0500630485187301</v>
      </c>
      <c r="H30" s="340">
        <f>('1 Utsläpp'!H31/'6 Prel. FV'!H31)*1000</f>
        <v>2.6679536605481275</v>
      </c>
      <c r="I30" s="340">
        <f>('1 Utsläpp'!I31/'6 Prel. FV'!I31)*1000</f>
        <v>2.6237208006742923</v>
      </c>
      <c r="J30" s="340">
        <f>('1 Utsläpp'!J31/'6 Prel. FV'!J31)*1000</f>
        <v>3.1690359598125077</v>
      </c>
      <c r="K30" s="340">
        <f>('1 Utsläpp'!K31/'6 Prel. FV'!K31)*1000</f>
        <v>2.0222882857462481</v>
      </c>
      <c r="L30" s="340">
        <f>('1 Utsläpp'!L31/'6 Prel. FV'!L31)*1000</f>
        <v>2.4327510369191545</v>
      </c>
      <c r="M30" s="340">
        <f>('1 Utsläpp'!M31/'6 Prel. FV'!M31)*1000</f>
        <v>2.4307976718010824</v>
      </c>
      <c r="N30" s="340">
        <f>('1 Utsläpp'!N31/'6 Prel. FV'!N31)*1000</f>
        <v>2.7831768936192338</v>
      </c>
      <c r="O30" s="340">
        <f>('1 Utsläpp'!O31/'6 Prel. FV'!O31)*1000</f>
        <v>1.9799497114610241</v>
      </c>
      <c r="P30" s="340">
        <f>('1 Utsläpp'!P31/'6 Prel. FV'!P31)*1000</f>
        <v>2.5149697061621401</v>
      </c>
      <c r="Q30" s="340">
        <f>('1 Utsläpp'!Q31/'6 Prel. FV'!Q31)*1000</f>
        <v>2.4740240618884006</v>
      </c>
      <c r="R30" s="340">
        <f>('1 Utsläpp'!R31/'6 Prel. FV'!R31)*1000</f>
        <v>2.7270237609576844</v>
      </c>
      <c r="S30" s="340">
        <f>('1 Utsläpp'!S31/'6 Prel. FV'!S31)*1000</f>
        <v>1.8991235345912325</v>
      </c>
      <c r="T30" s="340">
        <f>('1 Utsläpp'!T31/'6 Prel. FV'!T31)*1000</f>
        <v>2.3698416836790548</v>
      </c>
      <c r="U30" s="340">
        <f>('1 Utsläpp'!U31/'6 Prel. FV'!U31)*1000</f>
        <v>2.2422007210739117</v>
      </c>
      <c r="V30" s="340">
        <f>('1 Utsläpp'!V31/'6 Prel. FV'!V31)*1000</f>
        <v>2.7247234251173555</v>
      </c>
      <c r="W30" s="340">
        <f>('1 Utsläpp'!W31/'6 Prel. FV'!W31)*1000</f>
        <v>1.9100541616119011</v>
      </c>
      <c r="X30" s="340">
        <f>('1 Utsläpp'!X31/'6 Prel. FV'!X31)*1000</f>
        <v>2.3044830263477034</v>
      </c>
      <c r="Y30" s="340">
        <f>('1 Utsläpp'!Y31/'6 Prel. FV'!Y31)*1000</f>
        <v>2.2200165813009463</v>
      </c>
      <c r="Z30" s="340">
        <f>('1 Utsläpp'!Z31/'6 Prel. FV'!Z31)*1000</f>
        <v>2.5627252411689017</v>
      </c>
      <c r="AA30" s="340">
        <f>('1 Utsläpp'!AA31/'6 Prel. FV'!AA31)*1000</f>
        <v>1.8049446365363702</v>
      </c>
      <c r="AB30" s="340">
        <f>('1 Utsläpp'!AB31/'6 Prel. FV'!AB31)*1000</f>
        <v>2.0224257690376297</v>
      </c>
      <c r="AC30" s="340">
        <f>('1 Utsläpp'!AC31/'6 Prel. FV'!AC31)*1000</f>
        <v>2.0960138981596073</v>
      </c>
      <c r="AD30" s="340">
        <f>('1 Utsläpp'!AD31/'6 Prel. FV'!AD31)*1000</f>
        <v>2.3268725204771763</v>
      </c>
      <c r="AE30" s="340">
        <f>('1 Utsläpp'!AE31/'6 Prel. FV'!AE31)*1000</f>
        <v>1.7350986236826824</v>
      </c>
      <c r="AF30" s="340">
        <f>('1 Utsläpp'!AF31/'6 Prel. FV'!AF31)*1000</f>
        <v>1.9645903106079674</v>
      </c>
      <c r="AG30" s="340">
        <f>('1 Utsläpp'!AG31/'6 Prel. FV'!AG31)*1000</f>
        <v>1.9726601551013807</v>
      </c>
      <c r="AH30" s="340">
        <f>('1 Utsläpp'!AH31/'6 Prel. FV'!AH31)*1000</f>
        <v>2.278726102235793</v>
      </c>
      <c r="AI30" s="340">
        <f>('1 Utsläpp'!AI31/'6 Prel. FV'!AI31)*1000</f>
        <v>1.66159047239319</v>
      </c>
      <c r="AJ30" s="340">
        <f>('1 Utsläpp'!AJ31/'6 Prel. FV'!AJ31)*1000</f>
        <v>1.7833983877977393</v>
      </c>
      <c r="AK30" s="340">
        <f>('1 Utsläpp'!AK31/'6 Prel. FV'!AK31)*1000</f>
        <v>1.7152422055112753</v>
      </c>
      <c r="AL30" s="340">
        <f>('1 Utsläpp'!AL31/'6 Prel. FV'!AL31)*1000</f>
        <v>2.0432535664712237</v>
      </c>
      <c r="AM30" s="340">
        <f>('1 Utsläpp'!AM31/'6 Prel. FV'!AM31)*1000</f>
        <v>1.4879161215206163</v>
      </c>
      <c r="AN30" s="340">
        <f>('1 Utsläpp'!AN31/'6 Prel. FV'!AN31)*1000</f>
        <v>1.5689448887321789</v>
      </c>
      <c r="AO30" s="340">
        <f>('1 Utsläpp'!AO31/'6 Prel. FV'!AO31)*1000</f>
        <v>1.5797584030043987</v>
      </c>
      <c r="AP30" s="340">
        <f>('1 Utsläpp'!AP31/'6 Prel. FV'!AP31)*1000</f>
        <v>1.7947496323046077</v>
      </c>
      <c r="AQ30" s="340">
        <f>('1 Utsläpp'!AQ31/'6 Prel. FV'!AQ31)*1000</f>
        <v>1.2859680129994211</v>
      </c>
      <c r="AR30" s="340">
        <f>('1 Utsläpp'!AR31/'6 Prel. FV'!AR31)*1000</f>
        <v>1.4625324045343697</v>
      </c>
      <c r="AS30" s="340">
        <f>('1 Utsläpp'!AS31/'6 Prel. FV'!AS31)*1000</f>
        <v>1.4366596978551693</v>
      </c>
      <c r="AT30" s="340">
        <f>('1 Utsläpp'!AT31/'6 Prel. FV'!AT31)*1000</f>
        <v>1.7070072190880259</v>
      </c>
      <c r="AU30" s="340">
        <f>('1 Utsläpp'!AU31/'6 Prel. FV'!AU31)*1000</f>
        <v>1.1926596590183967</v>
      </c>
      <c r="AV30" s="340">
        <f>('1 Utsläpp'!AV31/'6 Prel. FV'!AV31)*1000</f>
        <v>1.2982746430567407</v>
      </c>
      <c r="AW30" s="340">
        <f>('1 Utsläpp'!AW31/'6 Prel. FV'!AW31)*1000</f>
        <v>1.3843785946417337</v>
      </c>
      <c r="AX30" s="340">
        <f>('1 Utsläpp'!AX31/'6 Prel. FV'!AX31)*1000</f>
        <v>1.5612315702253845</v>
      </c>
      <c r="AY30" s="340">
        <f>('1 Utsläpp'!AY31/'6 Prel. FV'!AY31)*1000</f>
        <v>1.1232128626195648</v>
      </c>
      <c r="AZ30" s="340">
        <f>('1 Utsläpp'!AZ31/'6 Prel. FV'!AZ31)*1000</f>
        <v>1.2067632572214602</v>
      </c>
      <c r="BA30" s="340">
        <f>('1 Utsläpp'!BA31/'6 Prel. FV'!BA31)*1000</f>
        <v>1.2730121060753752</v>
      </c>
      <c r="BB30" s="340">
        <f>('1 Utsläpp'!BB31/'6 Prel. FV'!BB31)*1000</f>
        <v>1.4351740105409494</v>
      </c>
      <c r="BC30" s="340">
        <f>('1 Utsläpp'!BC31/'6 Prel. FV'!BC31)*1000</f>
        <v>0.94858334350305307</v>
      </c>
      <c r="BD30" s="340">
        <f>('1 Utsläpp'!BD31/'6 Prel. FV'!BD31)*1000</f>
        <v>1.0781277868197867</v>
      </c>
      <c r="BE30" s="340">
        <f>('1 Utsläpp'!BE31/'6 Prel. FV'!BE31)*1000</f>
        <v>1.0797105072567559</v>
      </c>
      <c r="BF30" s="340">
        <f>('1 Utsläpp'!BF31/'6 Prel. FV'!BF31)*1000</f>
        <v>1.2779818304090111</v>
      </c>
      <c r="BG30" s="340">
        <f>('1 Utsläpp'!BG31/'6 Prel. FV'!BG31)*1000</f>
        <v>0.86721091116786764</v>
      </c>
      <c r="BH30" s="340">
        <f>('1 Utsläpp'!BH31/'6 Prel. FV'!BH31)*1000</f>
        <v>0.88710854325891253</v>
      </c>
      <c r="BI30" s="340">
        <f>('1 Utsläpp'!BI31/'6 Prel. FV'!BI31)*1000</f>
        <v>0.81343105286866002</v>
      </c>
      <c r="BJ30" s="340">
        <f>('1 Utsläpp'!BJ31/'6 Prel. FV'!BJ31)*1000</f>
        <v>0.95396429693848594</v>
      </c>
      <c r="BK30" s="340">
        <f>('1 Utsläpp'!BK31/'6 Prel. FV'!BK31)*1000</f>
        <v>0.74807808253854213</v>
      </c>
      <c r="BL30" s="340">
        <f>('1 Utsläpp'!BL31/'6 Prel. FV'!BL31)*1000</f>
        <v>0.83032910796800774</v>
      </c>
      <c r="BM30" s="340">
        <f>('1 Utsläpp'!BM31/'6 Prel. FV'!BM31)*1000</f>
        <v>0.83432179725659072</v>
      </c>
      <c r="BN30" s="340">
        <f>('1 Utsläpp'!BN31/'6 Prel. FV'!BN31)*1000</f>
        <v>0.85040161993582497</v>
      </c>
      <c r="BO30" s="340">
        <f>('1 Utsläpp'!BO31/'6 Prel. FV'!BO31)*1000</f>
        <v>0.68624477443930665</v>
      </c>
      <c r="BP30" s="340">
        <f>('1 Utsläpp'!BP31/'6 Prel. FV'!BP31)*1000</f>
        <v>0.91340970665064813</v>
      </c>
    </row>
    <row r="31" spans="1:68" s="55" customFormat="1" ht="13" x14ac:dyDescent="0.3">
      <c r="A31" s="84">
        <v>27</v>
      </c>
      <c r="B31" s="55" t="s">
        <v>160</v>
      </c>
      <c r="C31" s="84" t="s">
        <v>46</v>
      </c>
      <c r="D31" s="340">
        <f>('1 Utsläpp'!D32/'6 Prel. FV'!D32)*1000</f>
        <v>3.1251925122326361</v>
      </c>
      <c r="E31" s="340">
        <f>('1 Utsläpp'!E32/'6 Prel. FV'!E32)*1000</f>
        <v>3.2496022731827621</v>
      </c>
      <c r="F31" s="340">
        <f>('1 Utsläpp'!F32/'6 Prel. FV'!F32)*1000</f>
        <v>3.2150828830738511</v>
      </c>
      <c r="G31" s="340">
        <f>('1 Utsläpp'!G32/'6 Prel. FV'!G32)*1000</f>
        <v>2.9852936212009156</v>
      </c>
      <c r="H31" s="340">
        <f>('1 Utsläpp'!H32/'6 Prel. FV'!H32)*1000</f>
        <v>3.537733111278023</v>
      </c>
      <c r="I31" s="340">
        <f>('1 Utsläpp'!I32/'6 Prel. FV'!I32)*1000</f>
        <v>3.6016951840001319</v>
      </c>
      <c r="J31" s="340">
        <f>('1 Utsläpp'!J32/'6 Prel. FV'!J32)*1000</f>
        <v>3.5671367252743282</v>
      </c>
      <c r="K31" s="340">
        <f>('1 Utsläpp'!K32/'6 Prel. FV'!K32)*1000</f>
        <v>3.248190351742736</v>
      </c>
      <c r="L31" s="340">
        <f>('1 Utsläpp'!L32/'6 Prel. FV'!L32)*1000</f>
        <v>3.7344440107682448</v>
      </c>
      <c r="M31" s="340">
        <f>('1 Utsläpp'!M32/'6 Prel. FV'!M32)*1000</f>
        <v>3.7231024083501496</v>
      </c>
      <c r="N31" s="340">
        <f>('1 Utsläpp'!N32/'6 Prel. FV'!N32)*1000</f>
        <v>3.69381039460345</v>
      </c>
      <c r="O31" s="340">
        <f>('1 Utsläpp'!O32/'6 Prel. FV'!O32)*1000</f>
        <v>3.4528905161678081</v>
      </c>
      <c r="P31" s="340">
        <f>('1 Utsläpp'!P32/'6 Prel. FV'!P32)*1000</f>
        <v>3.6464231615553628</v>
      </c>
      <c r="Q31" s="340">
        <f>('1 Utsläpp'!Q32/'6 Prel. FV'!Q32)*1000</f>
        <v>3.6149771567601876</v>
      </c>
      <c r="R31" s="340">
        <f>('1 Utsläpp'!R32/'6 Prel. FV'!R32)*1000</f>
        <v>3.5742921789170516</v>
      </c>
      <c r="S31" s="340">
        <f>('1 Utsläpp'!S32/'6 Prel. FV'!S32)*1000</f>
        <v>3.2821969050985076</v>
      </c>
      <c r="T31" s="340">
        <f>('1 Utsläpp'!T32/'6 Prel. FV'!T32)*1000</f>
        <v>3.519706707662571</v>
      </c>
      <c r="U31" s="340">
        <f>('1 Utsläpp'!U32/'6 Prel. FV'!U32)*1000</f>
        <v>3.3478675404145877</v>
      </c>
      <c r="V31" s="340">
        <f>('1 Utsläpp'!V32/'6 Prel. FV'!V32)*1000</f>
        <v>3.4492816245161175</v>
      </c>
      <c r="W31" s="340">
        <f>('1 Utsläpp'!W32/'6 Prel. FV'!W32)*1000</f>
        <v>3.286438011626033</v>
      </c>
      <c r="X31" s="340">
        <f>('1 Utsläpp'!X32/'6 Prel. FV'!X32)*1000</f>
        <v>3.7830526438810343</v>
      </c>
      <c r="Y31" s="340">
        <f>('1 Utsläpp'!Y32/'6 Prel. FV'!Y32)*1000</f>
        <v>3.7285354166050002</v>
      </c>
      <c r="Z31" s="340">
        <f>('1 Utsläpp'!Z32/'6 Prel. FV'!Z32)*1000</f>
        <v>3.7544854385543811</v>
      </c>
      <c r="AA31" s="340">
        <f>('1 Utsläpp'!AA32/'6 Prel. FV'!AA32)*1000</f>
        <v>3.3595746554588914</v>
      </c>
      <c r="AB31" s="340">
        <f>('1 Utsläpp'!AB32/'6 Prel. FV'!AB32)*1000</f>
        <v>3.1660680045516232</v>
      </c>
      <c r="AC31" s="340">
        <f>('1 Utsläpp'!AC32/'6 Prel. FV'!AC32)*1000</f>
        <v>3.1673348960364245</v>
      </c>
      <c r="AD31" s="340">
        <f>('1 Utsläpp'!AD32/'6 Prel. FV'!AD32)*1000</f>
        <v>3.1678012676455496</v>
      </c>
      <c r="AE31" s="340">
        <f>('1 Utsläpp'!AE32/'6 Prel. FV'!AE32)*1000</f>
        <v>2.9056460620801849</v>
      </c>
      <c r="AF31" s="340">
        <f>('1 Utsläpp'!AF32/'6 Prel. FV'!AF32)*1000</f>
        <v>3.0879360591400542</v>
      </c>
      <c r="AG31" s="340">
        <f>('1 Utsläpp'!AG32/'6 Prel. FV'!AG32)*1000</f>
        <v>2.9792043424163572</v>
      </c>
      <c r="AH31" s="340">
        <f>('1 Utsläpp'!AH32/'6 Prel. FV'!AH32)*1000</f>
        <v>2.9316077778603797</v>
      </c>
      <c r="AI31" s="340">
        <f>('1 Utsläpp'!AI32/'6 Prel. FV'!AI32)*1000</f>
        <v>2.8140382214634494</v>
      </c>
      <c r="AJ31" s="340">
        <f>('1 Utsläpp'!AJ32/'6 Prel. FV'!AJ32)*1000</f>
        <v>2.7825779965422308</v>
      </c>
      <c r="AK31" s="340">
        <f>('1 Utsläpp'!AK32/'6 Prel. FV'!AK32)*1000</f>
        <v>2.6936836996299527</v>
      </c>
      <c r="AL31" s="340">
        <f>('1 Utsläpp'!AL32/'6 Prel. FV'!AL32)*1000</f>
        <v>2.8469939337037515</v>
      </c>
      <c r="AM31" s="340">
        <f>('1 Utsläpp'!AM32/'6 Prel. FV'!AM32)*1000</f>
        <v>2.6259137646418225</v>
      </c>
      <c r="AN31" s="340">
        <f>('1 Utsläpp'!AN32/'6 Prel. FV'!AN32)*1000</f>
        <v>2.612352680979952</v>
      </c>
      <c r="AO31" s="340">
        <f>('1 Utsläpp'!AO32/'6 Prel. FV'!AO32)*1000</f>
        <v>2.7281588862482509</v>
      </c>
      <c r="AP31" s="340">
        <f>('1 Utsläpp'!AP32/'6 Prel. FV'!AP32)*1000</f>
        <v>2.7911706426151071</v>
      </c>
      <c r="AQ31" s="340">
        <f>('1 Utsläpp'!AQ32/'6 Prel. FV'!AQ32)*1000</f>
        <v>2.4761480937912581</v>
      </c>
      <c r="AR31" s="340">
        <f>('1 Utsläpp'!AR32/'6 Prel. FV'!AR32)*1000</f>
        <v>2.506011779972078</v>
      </c>
      <c r="AS31" s="340">
        <f>('1 Utsläpp'!AS32/'6 Prel. FV'!AS32)*1000</f>
        <v>2.7319641862777568</v>
      </c>
      <c r="AT31" s="340">
        <f>('1 Utsläpp'!AT32/'6 Prel. FV'!AT32)*1000</f>
        <v>2.867717430818197</v>
      </c>
      <c r="AU31" s="340">
        <f>('1 Utsläpp'!AU32/'6 Prel. FV'!AU32)*1000</f>
        <v>2.5646722658108168</v>
      </c>
      <c r="AV31" s="340">
        <f>('1 Utsläpp'!AV32/'6 Prel. FV'!AV32)*1000</f>
        <v>2.6782802497795526</v>
      </c>
      <c r="AW31" s="340">
        <f>('1 Utsläpp'!AW32/'6 Prel. FV'!AW32)*1000</f>
        <v>2.863133634582089</v>
      </c>
      <c r="AX31" s="340">
        <f>('1 Utsläpp'!AX32/'6 Prel. FV'!AX32)*1000</f>
        <v>2.9306859101035951</v>
      </c>
      <c r="AY31" s="340">
        <f>('1 Utsläpp'!AY32/'6 Prel. FV'!AY32)*1000</f>
        <v>2.5137336640137296</v>
      </c>
      <c r="AZ31" s="340">
        <f>('1 Utsläpp'!AZ32/'6 Prel. FV'!AZ32)*1000</f>
        <v>2.4209255705454908</v>
      </c>
      <c r="BA31" s="340">
        <f>('1 Utsläpp'!BA32/'6 Prel. FV'!BA32)*1000</f>
        <v>3.0196627505771074</v>
      </c>
      <c r="BB31" s="340">
        <f>('1 Utsläpp'!BB32/'6 Prel. FV'!BB32)*1000</f>
        <v>3.1823537799685258</v>
      </c>
      <c r="BC31" s="340">
        <f>('1 Utsläpp'!BC32/'6 Prel. FV'!BC32)*1000</f>
        <v>2.7686770192075887</v>
      </c>
      <c r="BD31" s="340">
        <f>('1 Utsläpp'!BD32/'6 Prel. FV'!BD32)*1000</f>
        <v>2.7727069975711491</v>
      </c>
      <c r="BE31" s="340">
        <f>('1 Utsläpp'!BE32/'6 Prel. FV'!BE32)*1000</f>
        <v>2.828951168073075</v>
      </c>
      <c r="BF31" s="340">
        <f>('1 Utsläpp'!BF32/'6 Prel. FV'!BF32)*1000</f>
        <v>2.8973984301396829</v>
      </c>
      <c r="BG31" s="340">
        <f>('1 Utsläpp'!BG32/'6 Prel. FV'!BG32)*1000</f>
        <v>2.3275100978985308</v>
      </c>
      <c r="BH31" s="340">
        <f>('1 Utsläpp'!BH32/'6 Prel. FV'!BH32)*1000</f>
        <v>2.4052034791750558</v>
      </c>
      <c r="BI31" s="340">
        <f>('1 Utsläpp'!BI32/'6 Prel. FV'!BI32)*1000</f>
        <v>2.2301406811483715</v>
      </c>
      <c r="BJ31" s="340">
        <f>('1 Utsläpp'!BJ32/'6 Prel. FV'!BJ32)*1000</f>
        <v>2.3238181640920272</v>
      </c>
      <c r="BK31" s="340">
        <f>('1 Utsläpp'!BK32/'6 Prel. FV'!BK32)*1000</f>
        <v>2.1093403600266813</v>
      </c>
      <c r="BL31" s="340">
        <f>('1 Utsläpp'!BL32/'6 Prel. FV'!BL32)*1000</f>
        <v>2.1047334883847899</v>
      </c>
      <c r="BM31" s="340">
        <f>('1 Utsläpp'!BM32/'6 Prel. FV'!BM32)*1000</f>
        <v>2.2090817838194821</v>
      </c>
      <c r="BN31" s="340">
        <f>('1 Utsläpp'!BN32/'6 Prel. FV'!BN32)*1000</f>
        <v>2.3236194823890428</v>
      </c>
      <c r="BO31" s="340">
        <f>('1 Utsläpp'!BO32/'6 Prel. FV'!BO32)*1000</f>
        <v>2.0131920814603643</v>
      </c>
      <c r="BP31" s="340">
        <f>('1 Utsläpp'!BP32/'6 Prel. FV'!BP32)*1000</f>
        <v>2.6357019622810105</v>
      </c>
    </row>
    <row r="32" spans="1:68" s="55" customFormat="1" ht="13" x14ac:dyDescent="0.3">
      <c r="A32" s="84">
        <v>28</v>
      </c>
      <c r="B32" s="55" t="s">
        <v>161</v>
      </c>
      <c r="C32" s="84" t="s">
        <v>16</v>
      </c>
      <c r="D32" s="340">
        <f>('1 Utsläpp'!D33/'6 Prel. FV'!D33)*1000</f>
        <v>1.7793615200441111</v>
      </c>
      <c r="E32" s="340">
        <f>('1 Utsläpp'!E33/'6 Prel. FV'!E33)*1000</f>
        <v>1.9395401149905636</v>
      </c>
      <c r="F32" s="340">
        <f>('1 Utsläpp'!F33/'6 Prel. FV'!F33)*1000</f>
        <v>2.032465613685436</v>
      </c>
      <c r="G32" s="340">
        <f>('1 Utsläpp'!G33/'6 Prel. FV'!G33)*1000</f>
        <v>1.7366883764383998</v>
      </c>
      <c r="H32" s="340">
        <f>('1 Utsläpp'!H33/'6 Prel. FV'!H33)*1000</f>
        <v>1.7328076424072896</v>
      </c>
      <c r="I32" s="340">
        <f>('1 Utsläpp'!I33/'6 Prel. FV'!I33)*1000</f>
        <v>1.7685930108528687</v>
      </c>
      <c r="J32" s="340">
        <f>('1 Utsläpp'!J33/'6 Prel. FV'!J33)*1000</f>
        <v>1.9356045775638144</v>
      </c>
      <c r="K32" s="340">
        <f>('1 Utsläpp'!K33/'6 Prel. FV'!K33)*1000</f>
        <v>1.665489030341436</v>
      </c>
      <c r="L32" s="340">
        <f>('1 Utsläpp'!L33/'6 Prel. FV'!L33)*1000</f>
        <v>1.8174954971999131</v>
      </c>
      <c r="M32" s="340">
        <f>('1 Utsläpp'!M33/'6 Prel. FV'!M33)*1000</f>
        <v>1.7989748519526954</v>
      </c>
      <c r="N32" s="340">
        <f>('1 Utsläpp'!N33/'6 Prel. FV'!N33)*1000</f>
        <v>1.9453954546776715</v>
      </c>
      <c r="O32" s="340">
        <f>('1 Utsläpp'!O33/'6 Prel. FV'!O33)*1000</f>
        <v>1.6613212223113982</v>
      </c>
      <c r="P32" s="340">
        <f>('1 Utsläpp'!P33/'6 Prel. FV'!P33)*1000</f>
        <v>1.5935679121918072</v>
      </c>
      <c r="Q32" s="340">
        <f>('1 Utsläpp'!Q33/'6 Prel. FV'!Q33)*1000</f>
        <v>1.608790096998941</v>
      </c>
      <c r="R32" s="340">
        <f>('1 Utsläpp'!R33/'6 Prel. FV'!R33)*1000</f>
        <v>1.7340100354151977</v>
      </c>
      <c r="S32" s="340">
        <f>('1 Utsläpp'!S33/'6 Prel. FV'!S33)*1000</f>
        <v>1.4957241538234838</v>
      </c>
      <c r="T32" s="340">
        <f>('1 Utsläpp'!T33/'6 Prel. FV'!T33)*1000</f>
        <v>1.5011499654811802</v>
      </c>
      <c r="U32" s="340">
        <f>('1 Utsläpp'!U33/'6 Prel. FV'!U33)*1000</f>
        <v>1.5228369834720359</v>
      </c>
      <c r="V32" s="340">
        <f>('1 Utsläpp'!V33/'6 Prel. FV'!V33)*1000</f>
        <v>1.7019223655293367</v>
      </c>
      <c r="W32" s="340">
        <f>('1 Utsläpp'!W33/'6 Prel. FV'!W33)*1000</f>
        <v>1.5061866676129883</v>
      </c>
      <c r="X32" s="340">
        <f>('1 Utsläpp'!X33/'6 Prel. FV'!X33)*1000</f>
        <v>1.4322669374504449</v>
      </c>
      <c r="Y32" s="340">
        <f>('1 Utsläpp'!Y33/'6 Prel. FV'!Y33)*1000</f>
        <v>1.4153391106807574</v>
      </c>
      <c r="Z32" s="340">
        <f>('1 Utsläpp'!Z33/'6 Prel. FV'!Z33)*1000</f>
        <v>1.6837977375138315</v>
      </c>
      <c r="AA32" s="340">
        <f>('1 Utsläpp'!AA33/'6 Prel. FV'!AA33)*1000</f>
        <v>1.4052701809152002</v>
      </c>
      <c r="AB32" s="340">
        <f>('1 Utsläpp'!AB33/'6 Prel. FV'!AB33)*1000</f>
        <v>1.3579538629152283</v>
      </c>
      <c r="AC32" s="340">
        <f>('1 Utsläpp'!AC33/'6 Prel. FV'!AC33)*1000</f>
        <v>1.4743178974729596</v>
      </c>
      <c r="AD32" s="340">
        <f>('1 Utsläpp'!AD33/'6 Prel. FV'!AD33)*1000</f>
        <v>1.6372460228178642</v>
      </c>
      <c r="AE32" s="340">
        <f>('1 Utsläpp'!AE33/'6 Prel. FV'!AE33)*1000</f>
        <v>1.3804899749677075</v>
      </c>
      <c r="AF32" s="340">
        <f>('1 Utsläpp'!AF33/'6 Prel. FV'!AF33)*1000</f>
        <v>1.3417521909565269</v>
      </c>
      <c r="AG32" s="340">
        <f>('1 Utsläpp'!AG33/'6 Prel. FV'!AG33)*1000</f>
        <v>1.421294223141697</v>
      </c>
      <c r="AH32" s="340">
        <f>('1 Utsläpp'!AH33/'6 Prel. FV'!AH33)*1000</f>
        <v>1.5380332909387269</v>
      </c>
      <c r="AI32" s="340">
        <f>('1 Utsläpp'!AI33/'6 Prel. FV'!AI33)*1000</f>
        <v>1.3573371720516703</v>
      </c>
      <c r="AJ32" s="340">
        <f>('1 Utsläpp'!AJ33/'6 Prel. FV'!AJ33)*1000</f>
        <v>1.2845719750359779</v>
      </c>
      <c r="AK32" s="340">
        <f>('1 Utsläpp'!AK33/'6 Prel. FV'!AK33)*1000</f>
        <v>1.2662730392538242</v>
      </c>
      <c r="AL32" s="340">
        <f>('1 Utsläpp'!AL33/'6 Prel. FV'!AL33)*1000</f>
        <v>1.434553286037678</v>
      </c>
      <c r="AM32" s="340">
        <f>('1 Utsläpp'!AM33/'6 Prel. FV'!AM33)*1000</f>
        <v>1.2740616224891903</v>
      </c>
      <c r="AN32" s="340">
        <f>('1 Utsläpp'!AN33/'6 Prel. FV'!AN33)*1000</f>
        <v>1.1393355774312623</v>
      </c>
      <c r="AO32" s="340">
        <f>('1 Utsläpp'!AO33/'6 Prel. FV'!AO33)*1000</f>
        <v>1.2891413782163905</v>
      </c>
      <c r="AP32" s="340">
        <f>('1 Utsläpp'!AP33/'6 Prel. FV'!AP33)*1000</f>
        <v>1.4178585821685097</v>
      </c>
      <c r="AQ32" s="340">
        <f>('1 Utsläpp'!AQ33/'6 Prel. FV'!AQ33)*1000</f>
        <v>1.1824192855810827</v>
      </c>
      <c r="AR32" s="340">
        <f>('1 Utsläpp'!AR33/'6 Prel. FV'!AR33)*1000</f>
        <v>1.1416311333128901</v>
      </c>
      <c r="AS32" s="340">
        <f>('1 Utsläpp'!AS33/'6 Prel. FV'!AS33)*1000</f>
        <v>1.2360921635239663</v>
      </c>
      <c r="AT32" s="340">
        <f>('1 Utsläpp'!AT33/'6 Prel. FV'!AT33)*1000</f>
        <v>1.4078716140021277</v>
      </c>
      <c r="AU32" s="340">
        <f>('1 Utsläpp'!AU33/'6 Prel. FV'!AU33)*1000</f>
        <v>1.20829141142394</v>
      </c>
      <c r="AV32" s="340">
        <f>('1 Utsläpp'!AV33/'6 Prel. FV'!AV33)*1000</f>
        <v>1.1285370556025309</v>
      </c>
      <c r="AW32" s="340">
        <f>('1 Utsläpp'!AW33/'6 Prel. FV'!AW33)*1000</f>
        <v>1.174477419040614</v>
      </c>
      <c r="AX32" s="340">
        <f>('1 Utsläpp'!AX33/'6 Prel. FV'!AX33)*1000</f>
        <v>1.3859104582256616</v>
      </c>
      <c r="AY32" s="340">
        <f>('1 Utsläpp'!AY33/'6 Prel. FV'!AY33)*1000</f>
        <v>1.1406570254870687</v>
      </c>
      <c r="AZ32" s="340">
        <f>('1 Utsläpp'!AZ33/'6 Prel. FV'!AZ33)*1000</f>
        <v>1.081306439012518</v>
      </c>
      <c r="BA32" s="340">
        <f>('1 Utsläpp'!BA33/'6 Prel. FV'!BA33)*1000</f>
        <v>1.0620962197106363</v>
      </c>
      <c r="BB32" s="340">
        <f>('1 Utsläpp'!BB33/'6 Prel. FV'!BB33)*1000</f>
        <v>1.266961412912013</v>
      </c>
      <c r="BC32" s="340">
        <f>('1 Utsläpp'!BC33/'6 Prel. FV'!BC33)*1000</f>
        <v>1.0903246357099439</v>
      </c>
      <c r="BD32" s="340">
        <f>('1 Utsläpp'!BD33/'6 Prel. FV'!BD33)*1000</f>
        <v>0.96473449390866872</v>
      </c>
      <c r="BE32" s="340">
        <f>('1 Utsläpp'!BE33/'6 Prel. FV'!BE33)*1000</f>
        <v>1.0535820623999519</v>
      </c>
      <c r="BF32" s="340">
        <f>('1 Utsläpp'!BF33/'6 Prel. FV'!BF33)*1000</f>
        <v>1.2103368754939454</v>
      </c>
      <c r="BG32" s="340">
        <f>('1 Utsläpp'!BG33/'6 Prel. FV'!BG33)*1000</f>
        <v>0.96875927704607445</v>
      </c>
      <c r="BH32" s="340">
        <f>('1 Utsläpp'!BH33/'6 Prel. FV'!BH33)*1000</f>
        <v>0.83413121390059597</v>
      </c>
      <c r="BI32" s="340">
        <f>('1 Utsläpp'!BI33/'6 Prel. FV'!BI33)*1000</f>
        <v>0.84879459598466389</v>
      </c>
      <c r="BJ32" s="340">
        <f>('1 Utsläpp'!BJ33/'6 Prel. FV'!BJ33)*1000</f>
        <v>1.0612035481417752</v>
      </c>
      <c r="BK32" s="340">
        <f>('1 Utsläpp'!BK33/'6 Prel. FV'!BK33)*1000</f>
        <v>0.88928482117020813</v>
      </c>
      <c r="BL32" s="340">
        <f>('1 Utsläpp'!BL33/'6 Prel. FV'!BL33)*1000</f>
        <v>0.8556123707222808</v>
      </c>
      <c r="BM32" s="340">
        <f>('1 Utsläpp'!BM33/'6 Prel. FV'!BM33)*1000</f>
        <v>0.81374777138923715</v>
      </c>
      <c r="BN32" s="340">
        <f>('1 Utsläpp'!BN33/'6 Prel. FV'!BN33)*1000</f>
        <v>0.97916221384716629</v>
      </c>
      <c r="BO32" s="340">
        <f>('1 Utsläpp'!BO33/'6 Prel. FV'!BO33)*1000</f>
        <v>0.80634953671439746</v>
      </c>
      <c r="BP32" s="340">
        <f>('1 Utsläpp'!BP33/'6 Prel. FV'!BP33)*1000</f>
        <v>0.97682087749744273</v>
      </c>
    </row>
    <row r="33" spans="1:68" s="55" customFormat="1" ht="13" x14ac:dyDescent="0.3">
      <c r="A33" s="84">
        <v>29</v>
      </c>
      <c r="B33" s="55" t="s">
        <v>162</v>
      </c>
      <c r="C33" s="84" t="s">
        <v>17</v>
      </c>
      <c r="D33" s="340">
        <f>('1 Utsläpp'!D34/'6 Prel. FV'!D34)*1000</f>
        <v>3.1976577509791997</v>
      </c>
      <c r="E33" s="340">
        <f>('1 Utsläpp'!E34/'6 Prel. FV'!E34)*1000</f>
        <v>3.0979583227811887</v>
      </c>
      <c r="F33" s="340">
        <f>('1 Utsläpp'!F34/'6 Prel. FV'!F34)*1000</f>
        <v>3.8447771899852032</v>
      </c>
      <c r="G33" s="340">
        <f>('1 Utsläpp'!G34/'6 Prel. FV'!G34)*1000</f>
        <v>2.9239219746526586</v>
      </c>
      <c r="H33" s="340">
        <f>('1 Utsläpp'!H34/'6 Prel. FV'!H34)*1000</f>
        <v>2.7195599525682965</v>
      </c>
      <c r="I33" s="340">
        <f>('1 Utsläpp'!I34/'6 Prel. FV'!I34)*1000</f>
        <v>2.5505635058552327</v>
      </c>
      <c r="J33" s="340">
        <f>('1 Utsläpp'!J34/'6 Prel. FV'!J34)*1000</f>
        <v>3.3827778713421202</v>
      </c>
      <c r="K33" s="340">
        <f>('1 Utsläpp'!K34/'6 Prel. FV'!K34)*1000</f>
        <v>2.5008473408289111</v>
      </c>
      <c r="L33" s="340">
        <f>('1 Utsläpp'!L34/'6 Prel. FV'!L34)*1000</f>
        <v>2.9907926785402097</v>
      </c>
      <c r="M33" s="340">
        <f>('1 Utsläpp'!M34/'6 Prel. FV'!M34)*1000</f>
        <v>2.6623651975682154</v>
      </c>
      <c r="N33" s="340">
        <f>('1 Utsläpp'!N34/'6 Prel. FV'!N34)*1000</f>
        <v>3.4038865279705961</v>
      </c>
      <c r="O33" s="340">
        <f>('1 Utsläpp'!O34/'6 Prel. FV'!O34)*1000</f>
        <v>2.5834871259741368</v>
      </c>
      <c r="P33" s="340">
        <f>('1 Utsläpp'!P34/'6 Prel. FV'!P34)*1000</f>
        <v>2.3731695029793696</v>
      </c>
      <c r="Q33" s="340">
        <f>('1 Utsläpp'!Q34/'6 Prel. FV'!Q34)*1000</f>
        <v>2.3371112264329237</v>
      </c>
      <c r="R33" s="340">
        <f>('1 Utsläpp'!R34/'6 Prel. FV'!R34)*1000</f>
        <v>2.9598471228615955</v>
      </c>
      <c r="S33" s="340">
        <f>('1 Utsläpp'!S34/'6 Prel. FV'!S34)*1000</f>
        <v>2.3002742524942281</v>
      </c>
      <c r="T33" s="340">
        <f>('1 Utsläpp'!T34/'6 Prel. FV'!T34)*1000</f>
        <v>2.5830534394934745</v>
      </c>
      <c r="U33" s="340">
        <f>('1 Utsläpp'!U34/'6 Prel. FV'!U34)*1000</f>
        <v>2.5897363462852678</v>
      </c>
      <c r="V33" s="340">
        <f>('1 Utsläpp'!V34/'6 Prel. FV'!V34)*1000</f>
        <v>3.2215096004533232</v>
      </c>
      <c r="W33" s="340">
        <f>('1 Utsläpp'!W34/'6 Prel. FV'!W34)*1000</f>
        <v>2.6723540472580596</v>
      </c>
      <c r="X33" s="340">
        <f>('1 Utsläpp'!X34/'6 Prel. FV'!X34)*1000</f>
        <v>2.4983218809554697</v>
      </c>
      <c r="Y33" s="340">
        <f>('1 Utsläpp'!Y34/'6 Prel. FV'!Y34)*1000</f>
        <v>2.3576978882116348</v>
      </c>
      <c r="Z33" s="340">
        <f>('1 Utsläpp'!Z34/'6 Prel. FV'!Z34)*1000</f>
        <v>2.8365913518060024</v>
      </c>
      <c r="AA33" s="340">
        <f>('1 Utsläpp'!AA34/'6 Prel. FV'!AA34)*1000</f>
        <v>2.2369436941364325</v>
      </c>
      <c r="AB33" s="340">
        <f>('1 Utsläpp'!AB34/'6 Prel. FV'!AB34)*1000</f>
        <v>2.3875032687743087</v>
      </c>
      <c r="AC33" s="340">
        <f>('1 Utsläpp'!AC34/'6 Prel. FV'!AC34)*1000</f>
        <v>2.4036904560978973</v>
      </c>
      <c r="AD33" s="340">
        <f>('1 Utsläpp'!AD34/'6 Prel. FV'!AD34)*1000</f>
        <v>2.8374010011129966</v>
      </c>
      <c r="AE33" s="340">
        <f>('1 Utsläpp'!AE34/'6 Prel. FV'!AE34)*1000</f>
        <v>2.272211379548899</v>
      </c>
      <c r="AF33" s="340">
        <f>('1 Utsläpp'!AF34/'6 Prel. FV'!AF34)*1000</f>
        <v>2.2521976139684559</v>
      </c>
      <c r="AG33" s="340">
        <f>('1 Utsläpp'!AG34/'6 Prel. FV'!AG34)*1000</f>
        <v>2.3788205184781024</v>
      </c>
      <c r="AH33" s="340">
        <f>('1 Utsläpp'!AH34/'6 Prel. FV'!AH34)*1000</f>
        <v>2.8413469302825871</v>
      </c>
      <c r="AI33" s="340">
        <f>('1 Utsläpp'!AI34/'6 Prel. FV'!AI34)*1000</f>
        <v>2.3052199706075096</v>
      </c>
      <c r="AJ33" s="340">
        <f>('1 Utsläpp'!AJ34/'6 Prel. FV'!AJ34)*1000</f>
        <v>2.0527003299008499</v>
      </c>
      <c r="AK33" s="340">
        <f>('1 Utsläpp'!AK34/'6 Prel. FV'!AK34)*1000</f>
        <v>1.8881400590587292</v>
      </c>
      <c r="AL33" s="340">
        <f>('1 Utsläpp'!AL34/'6 Prel. FV'!AL34)*1000</f>
        <v>2.2902979381945432</v>
      </c>
      <c r="AM33" s="340">
        <f>('1 Utsläpp'!AM34/'6 Prel. FV'!AM34)*1000</f>
        <v>1.8054794257570479</v>
      </c>
      <c r="AN33" s="340">
        <f>('1 Utsläpp'!AN34/'6 Prel. FV'!AN34)*1000</f>
        <v>2.4054596397867889</v>
      </c>
      <c r="AO33" s="340">
        <f>('1 Utsläpp'!AO34/'6 Prel. FV'!AO34)*1000</f>
        <v>2.4049379976710736</v>
      </c>
      <c r="AP33" s="340">
        <f>('1 Utsläpp'!AP34/'6 Prel. FV'!AP34)*1000</f>
        <v>2.8764593007567103</v>
      </c>
      <c r="AQ33" s="340">
        <f>('1 Utsläpp'!AQ34/'6 Prel. FV'!AQ34)*1000</f>
        <v>2.2645014181440923</v>
      </c>
      <c r="AR33" s="340">
        <f>('1 Utsläpp'!AR34/'6 Prel. FV'!AR34)*1000</f>
        <v>1.9127486625370742</v>
      </c>
      <c r="AS33" s="340">
        <f>('1 Utsläpp'!AS34/'6 Prel. FV'!AS34)*1000</f>
        <v>1.8945724139126723</v>
      </c>
      <c r="AT33" s="340">
        <f>('1 Utsläpp'!AT34/'6 Prel. FV'!AT34)*1000</f>
        <v>2.3556727567048119</v>
      </c>
      <c r="AU33" s="340">
        <f>('1 Utsläpp'!AU34/'6 Prel. FV'!AU34)*1000</f>
        <v>1.8358751891445888</v>
      </c>
      <c r="AV33" s="340">
        <f>('1 Utsläpp'!AV34/'6 Prel. FV'!AV34)*1000</f>
        <v>1.8038950150217037</v>
      </c>
      <c r="AW33" s="340">
        <f>('1 Utsläpp'!AW34/'6 Prel. FV'!AW34)*1000</f>
        <v>1.7600758363055562</v>
      </c>
      <c r="AX33" s="340">
        <f>('1 Utsläpp'!AX34/'6 Prel. FV'!AX34)*1000</f>
        <v>2.1314388087571849</v>
      </c>
      <c r="AY33" s="340">
        <f>('1 Utsläpp'!AY34/'6 Prel. FV'!AY34)*1000</f>
        <v>1.7305801213224761</v>
      </c>
      <c r="AZ33" s="340">
        <f>('1 Utsläpp'!AZ34/'6 Prel. FV'!AZ34)*1000</f>
        <v>1.6828647452546603</v>
      </c>
      <c r="BA33" s="340">
        <f>('1 Utsläpp'!BA34/'6 Prel. FV'!BA34)*1000</f>
        <v>1.8496251228367064</v>
      </c>
      <c r="BB33" s="340">
        <f>('1 Utsläpp'!BB34/'6 Prel. FV'!BB34)*1000</f>
        <v>2.0631799411030656</v>
      </c>
      <c r="BC33" s="340">
        <f>('1 Utsläpp'!BC34/'6 Prel. FV'!BC34)*1000</f>
        <v>1.6179268563853746</v>
      </c>
      <c r="BD33" s="340">
        <f>('1 Utsläpp'!BD34/'6 Prel. FV'!BD34)*1000</f>
        <v>1.510682320287186</v>
      </c>
      <c r="BE33" s="340">
        <f>('1 Utsläpp'!BE34/'6 Prel. FV'!BE34)*1000</f>
        <v>1.3907150340066401</v>
      </c>
      <c r="BF33" s="340">
        <f>('1 Utsläpp'!BF34/'6 Prel. FV'!BF34)*1000</f>
        <v>1.7797480413537414</v>
      </c>
      <c r="BG33" s="340">
        <f>('1 Utsläpp'!BG34/'6 Prel. FV'!BG34)*1000</f>
        <v>1.3414306776543177</v>
      </c>
      <c r="BH33" s="340">
        <f>('1 Utsläpp'!BH34/'6 Prel. FV'!BH34)*1000</f>
        <v>1.2699436768596919</v>
      </c>
      <c r="BI33" s="340">
        <f>('1 Utsläpp'!BI34/'6 Prel. FV'!BI34)*1000</f>
        <v>1.3753452830708359</v>
      </c>
      <c r="BJ33" s="340">
        <f>('1 Utsläpp'!BJ34/'6 Prel. FV'!BJ34)*1000</f>
        <v>1.718686891665103</v>
      </c>
      <c r="BK33" s="340">
        <f>('1 Utsläpp'!BK34/'6 Prel. FV'!BK34)*1000</f>
        <v>1.3895237429970384</v>
      </c>
      <c r="BL33" s="340">
        <f>('1 Utsläpp'!BL34/'6 Prel. FV'!BL34)*1000</f>
        <v>1.4000115928018699</v>
      </c>
      <c r="BM33" s="340">
        <f>('1 Utsläpp'!BM34/'6 Prel. FV'!BM34)*1000</f>
        <v>1.4370771695207294</v>
      </c>
      <c r="BN33" s="340">
        <f>('1 Utsläpp'!BN34/'6 Prel. FV'!BN34)*1000</f>
        <v>1.7724806104375952</v>
      </c>
      <c r="BO33" s="340">
        <f>('1 Utsläpp'!BO34/'6 Prel. FV'!BO34)*1000</f>
        <v>1.4598887966690943</v>
      </c>
      <c r="BP33" s="340">
        <f>('1 Utsläpp'!BP34/'6 Prel. FV'!BP34)*1000</f>
        <v>1.5290167989769339</v>
      </c>
    </row>
    <row r="34" spans="1:68" s="55" customFormat="1" ht="13" x14ac:dyDescent="0.3">
      <c r="A34" s="84">
        <v>30</v>
      </c>
      <c r="B34" s="55" t="s">
        <v>163</v>
      </c>
      <c r="C34" s="84" t="s">
        <v>18</v>
      </c>
      <c r="D34" s="340">
        <f>('1 Utsläpp'!D35/'6 Prel. FV'!D35)*1000</f>
        <v>0.68859045223217263</v>
      </c>
      <c r="E34" s="340">
        <f>('1 Utsläpp'!E35/'6 Prel. FV'!E35)*1000</f>
        <v>0.72192252311690241</v>
      </c>
      <c r="F34" s="340">
        <f>('1 Utsläpp'!F35/'6 Prel. FV'!F35)*1000</f>
        <v>0.71210785641141428</v>
      </c>
      <c r="G34" s="340">
        <f>('1 Utsläpp'!G35/'6 Prel. FV'!G35)*1000</f>
        <v>0.66906269329573265</v>
      </c>
      <c r="H34" s="340">
        <f>('1 Utsläpp'!H35/'6 Prel. FV'!H35)*1000</f>
        <v>0.66303358611238838</v>
      </c>
      <c r="I34" s="340">
        <f>('1 Utsläpp'!I35/'6 Prel. FV'!I35)*1000</f>
        <v>0.66496116739706901</v>
      </c>
      <c r="J34" s="340">
        <f>('1 Utsläpp'!J35/'6 Prel. FV'!J35)*1000</f>
        <v>0.69336733559869201</v>
      </c>
      <c r="K34" s="340">
        <f>('1 Utsläpp'!K35/'6 Prel. FV'!K35)*1000</f>
        <v>0.62570488523175505</v>
      </c>
      <c r="L34" s="340">
        <f>('1 Utsläpp'!L35/'6 Prel. FV'!L35)*1000</f>
        <v>0.61443652958204042</v>
      </c>
      <c r="M34" s="340">
        <f>('1 Utsläpp'!M35/'6 Prel. FV'!M35)*1000</f>
        <v>0.61886190089371407</v>
      </c>
      <c r="N34" s="340">
        <f>('1 Utsläpp'!N35/'6 Prel. FV'!N35)*1000</f>
        <v>0.62672913773178163</v>
      </c>
      <c r="O34" s="340">
        <f>('1 Utsläpp'!O35/'6 Prel. FV'!O35)*1000</f>
        <v>0.60738230212500199</v>
      </c>
      <c r="P34" s="340">
        <f>('1 Utsläpp'!P35/'6 Prel. FV'!P35)*1000</f>
        <v>0.61153705919516199</v>
      </c>
      <c r="Q34" s="340">
        <f>('1 Utsläpp'!Q35/'6 Prel. FV'!Q35)*1000</f>
        <v>0.60015812067171059</v>
      </c>
      <c r="R34" s="340">
        <f>('1 Utsläpp'!R35/'6 Prel. FV'!R35)*1000</f>
        <v>0.59815687300727294</v>
      </c>
      <c r="S34" s="340">
        <f>('1 Utsläpp'!S35/'6 Prel. FV'!S35)*1000</f>
        <v>0.56264934058450045</v>
      </c>
      <c r="T34" s="340">
        <f>('1 Utsläpp'!T35/'6 Prel. FV'!T35)*1000</f>
        <v>0.54224279392030938</v>
      </c>
      <c r="U34" s="340">
        <f>('1 Utsläpp'!U35/'6 Prel. FV'!U35)*1000</f>
        <v>0.53809450292900352</v>
      </c>
      <c r="V34" s="340">
        <f>('1 Utsläpp'!V35/'6 Prel. FV'!V35)*1000</f>
        <v>0.5613060658650223</v>
      </c>
      <c r="W34" s="340">
        <f>('1 Utsläpp'!W35/'6 Prel. FV'!W35)*1000</f>
        <v>0.54014494066451613</v>
      </c>
      <c r="X34" s="340">
        <f>('1 Utsläpp'!X35/'6 Prel. FV'!X35)*1000</f>
        <v>0.51355078681955446</v>
      </c>
      <c r="Y34" s="340">
        <f>('1 Utsläpp'!Y35/'6 Prel. FV'!Y35)*1000</f>
        <v>0.51987396528223617</v>
      </c>
      <c r="Z34" s="340">
        <f>('1 Utsläpp'!Z35/'6 Prel. FV'!Z35)*1000</f>
        <v>0.52308675896307877</v>
      </c>
      <c r="AA34" s="340">
        <f>('1 Utsläpp'!AA35/'6 Prel. FV'!AA35)*1000</f>
        <v>0.48994266117217067</v>
      </c>
      <c r="AB34" s="340">
        <f>('1 Utsläpp'!AB35/'6 Prel. FV'!AB35)*1000</f>
        <v>0.4745872780872375</v>
      </c>
      <c r="AC34" s="340">
        <f>('1 Utsläpp'!AC35/'6 Prel. FV'!AC35)*1000</f>
        <v>0.50010868219739035</v>
      </c>
      <c r="AD34" s="340">
        <f>('1 Utsläpp'!AD35/'6 Prel. FV'!AD35)*1000</f>
        <v>0.48490430919060107</v>
      </c>
      <c r="AE34" s="340">
        <f>('1 Utsläpp'!AE35/'6 Prel. FV'!AE35)*1000</f>
        <v>0.46487236877916244</v>
      </c>
      <c r="AF34" s="340">
        <f>('1 Utsläpp'!AF35/'6 Prel. FV'!AF35)*1000</f>
        <v>0.47304594906931485</v>
      </c>
      <c r="AG34" s="340">
        <f>('1 Utsläpp'!AG35/'6 Prel. FV'!AG35)*1000</f>
        <v>0.48234082007340423</v>
      </c>
      <c r="AH34" s="340">
        <f>('1 Utsläpp'!AH35/'6 Prel. FV'!AH35)*1000</f>
        <v>0.48780691358696893</v>
      </c>
      <c r="AI34" s="340">
        <f>('1 Utsläpp'!AI35/'6 Prel. FV'!AI35)*1000</f>
        <v>0.4564698665031845</v>
      </c>
      <c r="AJ34" s="340">
        <f>('1 Utsläpp'!AJ35/'6 Prel. FV'!AJ35)*1000</f>
        <v>0.42847163144670092</v>
      </c>
      <c r="AK34" s="340">
        <f>('1 Utsläpp'!AK35/'6 Prel. FV'!AK35)*1000</f>
        <v>0.42247320968595026</v>
      </c>
      <c r="AL34" s="340">
        <f>('1 Utsläpp'!AL35/'6 Prel. FV'!AL35)*1000</f>
        <v>0.44021480333294427</v>
      </c>
      <c r="AM34" s="340">
        <f>('1 Utsläpp'!AM35/'6 Prel. FV'!AM35)*1000</f>
        <v>0.44547571264439045</v>
      </c>
      <c r="AN34" s="340">
        <f>('1 Utsläpp'!AN35/'6 Prel. FV'!AN35)*1000</f>
        <v>0.40816630898426204</v>
      </c>
      <c r="AO34" s="340">
        <f>('1 Utsläpp'!AO35/'6 Prel. FV'!AO35)*1000</f>
        <v>0.4549013282526892</v>
      </c>
      <c r="AP34" s="340">
        <f>('1 Utsläpp'!AP35/'6 Prel. FV'!AP35)*1000</f>
        <v>0.46656759337530634</v>
      </c>
      <c r="AQ34" s="340">
        <f>('1 Utsläpp'!AQ35/'6 Prel. FV'!AQ35)*1000</f>
        <v>0.44978293446530343</v>
      </c>
      <c r="AR34" s="340">
        <f>('1 Utsläpp'!AR35/'6 Prel. FV'!AR35)*1000</f>
        <v>0.42362424884072519</v>
      </c>
      <c r="AS34" s="340">
        <f>('1 Utsläpp'!AS35/'6 Prel. FV'!AS35)*1000</f>
        <v>0.44941892174741926</v>
      </c>
      <c r="AT34" s="340">
        <f>('1 Utsläpp'!AT35/'6 Prel. FV'!AT35)*1000</f>
        <v>0.46997887569629831</v>
      </c>
      <c r="AU34" s="340">
        <f>('1 Utsläpp'!AU35/'6 Prel. FV'!AU35)*1000</f>
        <v>0.44723927816034742</v>
      </c>
      <c r="AV34" s="340">
        <f>('1 Utsläpp'!AV35/'6 Prel. FV'!AV35)*1000</f>
        <v>0.40297918633421781</v>
      </c>
      <c r="AW34" s="340">
        <f>('1 Utsläpp'!AW35/'6 Prel. FV'!AW35)*1000</f>
        <v>0.44330442644303242</v>
      </c>
      <c r="AX34" s="340">
        <f>('1 Utsläpp'!AX35/'6 Prel. FV'!AX35)*1000</f>
        <v>0.45436679633779936</v>
      </c>
      <c r="AY34" s="340">
        <f>('1 Utsläpp'!AY35/'6 Prel. FV'!AY35)*1000</f>
        <v>0.42407182205968813</v>
      </c>
      <c r="AZ34" s="340">
        <f>('1 Utsläpp'!AZ35/'6 Prel. FV'!AZ35)*1000</f>
        <v>0.40004502072766057</v>
      </c>
      <c r="BA34" s="340">
        <f>('1 Utsläpp'!BA35/'6 Prel. FV'!BA35)*1000</f>
        <v>0.40487696224988545</v>
      </c>
      <c r="BB34" s="340">
        <f>('1 Utsläpp'!BB35/'6 Prel. FV'!BB35)*1000</f>
        <v>0.44348609252959575</v>
      </c>
      <c r="BC34" s="340">
        <f>('1 Utsläpp'!BC35/'6 Prel. FV'!BC35)*1000</f>
        <v>0.40730941159631556</v>
      </c>
      <c r="BD34" s="340">
        <f>('1 Utsläpp'!BD35/'6 Prel. FV'!BD35)*1000</f>
        <v>0.37733608867675977</v>
      </c>
      <c r="BE34" s="340">
        <f>('1 Utsläpp'!BE35/'6 Prel. FV'!BE35)*1000</f>
        <v>0.41600183968053617</v>
      </c>
      <c r="BF34" s="340">
        <f>('1 Utsläpp'!BF35/'6 Prel. FV'!BF35)*1000</f>
        <v>0.43400642156517449</v>
      </c>
      <c r="BG34" s="340">
        <f>('1 Utsläpp'!BG35/'6 Prel. FV'!BG35)*1000</f>
        <v>0.38216564320977103</v>
      </c>
      <c r="BH34" s="340">
        <f>('1 Utsläpp'!BH35/'6 Prel. FV'!BH35)*1000</f>
        <v>0.34330532009930459</v>
      </c>
      <c r="BI34" s="340">
        <f>('1 Utsläpp'!BI35/'6 Prel. FV'!BI35)*1000</f>
        <v>0.36464110553144558</v>
      </c>
      <c r="BJ34" s="340">
        <f>('1 Utsläpp'!BJ35/'6 Prel. FV'!BJ35)*1000</f>
        <v>0.39585158552488686</v>
      </c>
      <c r="BK34" s="340">
        <f>('1 Utsläpp'!BK35/'6 Prel. FV'!BK35)*1000</f>
        <v>0.38734680536082644</v>
      </c>
      <c r="BL34" s="340">
        <f>('1 Utsläpp'!BL35/'6 Prel. FV'!BL35)*1000</f>
        <v>0.35781954181754222</v>
      </c>
      <c r="BM34" s="340">
        <f>('1 Utsläpp'!BM35/'6 Prel. FV'!BM35)*1000</f>
        <v>0.37485054471833495</v>
      </c>
      <c r="BN34" s="340">
        <f>('1 Utsläpp'!BN35/'6 Prel. FV'!BN35)*1000</f>
        <v>0.38165152930237534</v>
      </c>
      <c r="BO34" s="340">
        <f>('1 Utsläpp'!BO35/'6 Prel. FV'!BO35)*1000</f>
        <v>0.35626392621802477</v>
      </c>
      <c r="BP34" s="340">
        <f>('1 Utsläpp'!BP35/'6 Prel. FV'!BP35)*1000</f>
        <v>0.40303156678688101</v>
      </c>
    </row>
    <row r="35" spans="1:68" s="55" customFormat="1" ht="13" x14ac:dyDescent="0.3">
      <c r="A35" s="84">
        <v>31</v>
      </c>
      <c r="B35" s="55" t="s">
        <v>164</v>
      </c>
      <c r="C35" s="84" t="s">
        <v>19</v>
      </c>
      <c r="D35" s="340">
        <f>('1 Utsläpp'!D36/'6 Prel. FV'!D36)*1000</f>
        <v>5.3827378569999063</v>
      </c>
      <c r="E35" s="340">
        <f>('1 Utsläpp'!E36/'6 Prel. FV'!E36)*1000</f>
        <v>5.0927493358887679</v>
      </c>
      <c r="F35" s="340">
        <f>('1 Utsläpp'!F36/'6 Prel. FV'!F36)*1000</f>
        <v>4.6049964970106858</v>
      </c>
      <c r="G35" s="340">
        <f>('1 Utsläpp'!G36/'6 Prel. FV'!G36)*1000</f>
        <v>4.0113655748163355</v>
      </c>
      <c r="H35" s="340">
        <f>('1 Utsläpp'!H36/'6 Prel. FV'!H36)*1000</f>
        <v>5.0818085623515579</v>
      </c>
      <c r="I35" s="340">
        <f>('1 Utsläpp'!I36/'6 Prel. FV'!I36)*1000</f>
        <v>5.048017709187139</v>
      </c>
      <c r="J35" s="340">
        <f>('1 Utsläpp'!J36/'6 Prel. FV'!J36)*1000</f>
        <v>5.2038121939803199</v>
      </c>
      <c r="K35" s="340">
        <f>('1 Utsläpp'!K36/'6 Prel. FV'!K36)*1000</f>
        <v>4.4801483670295665</v>
      </c>
      <c r="L35" s="340">
        <f>('1 Utsläpp'!L36/'6 Prel. FV'!L36)*1000</f>
        <v>4.5095951267266869</v>
      </c>
      <c r="M35" s="340">
        <f>('1 Utsläpp'!M36/'6 Prel. FV'!M36)*1000</f>
        <v>4.9113676478022388</v>
      </c>
      <c r="N35" s="340">
        <f>('1 Utsläpp'!N36/'6 Prel. FV'!N36)*1000</f>
        <v>5.1799256186475011</v>
      </c>
      <c r="O35" s="340">
        <f>('1 Utsläpp'!O36/'6 Prel. FV'!O36)*1000</f>
        <v>4.9591033047854358</v>
      </c>
      <c r="P35" s="340">
        <f>('1 Utsläpp'!P36/'6 Prel. FV'!P36)*1000</f>
        <v>4.6936388709258239</v>
      </c>
      <c r="Q35" s="340">
        <f>('1 Utsläpp'!Q36/'6 Prel. FV'!Q36)*1000</f>
        <v>4.9141449481736421</v>
      </c>
      <c r="R35" s="340">
        <f>('1 Utsläpp'!R36/'6 Prel. FV'!R36)*1000</f>
        <v>5.1870272630781029</v>
      </c>
      <c r="S35" s="340">
        <f>('1 Utsläpp'!S36/'6 Prel. FV'!S36)*1000</f>
        <v>4.8676770277791936</v>
      </c>
      <c r="T35" s="340">
        <f>('1 Utsläpp'!T36/'6 Prel. FV'!T36)*1000</f>
        <v>4.8068446025281117</v>
      </c>
      <c r="U35" s="340">
        <f>('1 Utsläpp'!U36/'6 Prel. FV'!U36)*1000</f>
        <v>4.7489511227935948</v>
      </c>
      <c r="V35" s="340">
        <f>('1 Utsläpp'!V36/'6 Prel. FV'!V36)*1000</f>
        <v>5.1363831727813904</v>
      </c>
      <c r="W35" s="340">
        <f>('1 Utsläpp'!W36/'6 Prel. FV'!W36)*1000</f>
        <v>4.7975909453931687</v>
      </c>
      <c r="X35" s="340">
        <f>('1 Utsläpp'!X36/'6 Prel. FV'!X36)*1000</f>
        <v>4.4191383069018748</v>
      </c>
      <c r="Y35" s="340">
        <f>('1 Utsläpp'!Y36/'6 Prel. FV'!Y36)*1000</f>
        <v>4.5195889421739279</v>
      </c>
      <c r="Z35" s="340">
        <f>('1 Utsläpp'!Z36/'6 Prel. FV'!Z36)*1000</f>
        <v>4.8103402820280063</v>
      </c>
      <c r="AA35" s="340">
        <f>('1 Utsläpp'!AA36/'6 Prel. FV'!AA36)*1000</f>
        <v>4.4835329810564701</v>
      </c>
      <c r="AB35" s="340">
        <f>('1 Utsläpp'!AB36/'6 Prel. FV'!AB36)*1000</f>
        <v>4.2024338419756857</v>
      </c>
      <c r="AC35" s="340">
        <f>('1 Utsläpp'!AC36/'6 Prel. FV'!AC36)*1000</f>
        <v>4.756887866057343</v>
      </c>
      <c r="AD35" s="340">
        <f>('1 Utsläpp'!AD36/'6 Prel. FV'!AD36)*1000</f>
        <v>5.0046891167794012</v>
      </c>
      <c r="AE35" s="340">
        <f>('1 Utsläpp'!AE36/'6 Prel. FV'!AE36)*1000</f>
        <v>4.754652359658829</v>
      </c>
      <c r="AF35" s="340">
        <f>('1 Utsläpp'!AF36/'6 Prel. FV'!AF36)*1000</f>
        <v>4.3323898457725702</v>
      </c>
      <c r="AG35" s="340">
        <f>('1 Utsläpp'!AG36/'6 Prel. FV'!AG36)*1000</f>
        <v>4.5929228206546924</v>
      </c>
      <c r="AH35" s="340">
        <f>('1 Utsläpp'!AH36/'6 Prel. FV'!AH36)*1000</f>
        <v>4.6441377869840625</v>
      </c>
      <c r="AI35" s="340">
        <f>('1 Utsläpp'!AI36/'6 Prel. FV'!AI36)*1000</f>
        <v>4.2940521443022606</v>
      </c>
      <c r="AJ35" s="340">
        <f>('1 Utsläpp'!AJ36/'6 Prel. FV'!AJ36)*1000</f>
        <v>3.9601580538998795</v>
      </c>
      <c r="AK35" s="340">
        <f>('1 Utsläpp'!AK36/'6 Prel. FV'!AK36)*1000</f>
        <v>4.2896802952148487</v>
      </c>
      <c r="AL35" s="340">
        <f>('1 Utsläpp'!AL36/'6 Prel. FV'!AL36)*1000</f>
        <v>4.4524932517783089</v>
      </c>
      <c r="AM35" s="340">
        <f>('1 Utsläpp'!AM36/'6 Prel. FV'!AM36)*1000</f>
        <v>3.8387049408999689</v>
      </c>
      <c r="AN35" s="340">
        <f>('1 Utsläpp'!AN36/'6 Prel. FV'!AN36)*1000</f>
        <v>3.6153497776534325</v>
      </c>
      <c r="AO35" s="340">
        <f>('1 Utsläpp'!AO36/'6 Prel. FV'!AO36)*1000</f>
        <v>4.2248236461877129</v>
      </c>
      <c r="AP35" s="340">
        <f>('1 Utsläpp'!AP36/'6 Prel. FV'!AP36)*1000</f>
        <v>4.1442835037770411</v>
      </c>
      <c r="AQ35" s="340">
        <f>('1 Utsläpp'!AQ36/'6 Prel. FV'!AQ36)*1000</f>
        <v>3.8355819994150737</v>
      </c>
      <c r="AR35" s="340">
        <f>('1 Utsläpp'!AR36/'6 Prel. FV'!AR36)*1000</f>
        <v>3.4836486958274406</v>
      </c>
      <c r="AS35" s="340">
        <f>('1 Utsläpp'!AS36/'6 Prel. FV'!AS36)*1000</f>
        <v>4.1191612632625425</v>
      </c>
      <c r="AT35" s="340">
        <f>('1 Utsläpp'!AT36/'6 Prel. FV'!AT36)*1000</f>
        <v>4.0868235467653431</v>
      </c>
      <c r="AU35" s="340">
        <f>('1 Utsläpp'!AU36/'6 Prel. FV'!AU36)*1000</f>
        <v>3.4266068809099326</v>
      </c>
      <c r="AV35" s="340">
        <f>('1 Utsläpp'!AV36/'6 Prel. FV'!AV36)*1000</f>
        <v>3.098228513870755</v>
      </c>
      <c r="AW35" s="340">
        <f>('1 Utsläpp'!AW36/'6 Prel. FV'!AW36)*1000</f>
        <v>3.5310642038715128</v>
      </c>
      <c r="AX35" s="340">
        <f>('1 Utsläpp'!AX36/'6 Prel. FV'!AX36)*1000</f>
        <v>3.6500235369498202</v>
      </c>
      <c r="AY35" s="340">
        <f>('1 Utsläpp'!AY36/'6 Prel. FV'!AY36)*1000</f>
        <v>3.1585677454446235</v>
      </c>
      <c r="AZ35" s="340">
        <f>('1 Utsläpp'!AZ36/'6 Prel. FV'!AZ36)*1000</f>
        <v>2.9423256320218605</v>
      </c>
      <c r="BA35" s="340">
        <f>('1 Utsläpp'!BA36/'6 Prel. FV'!BA36)*1000</f>
        <v>4.3294592703950565</v>
      </c>
      <c r="BB35" s="340">
        <f>('1 Utsläpp'!BB36/'6 Prel. FV'!BB36)*1000</f>
        <v>4.5592374990869393</v>
      </c>
      <c r="BC35" s="340">
        <f>('1 Utsläpp'!BC36/'6 Prel. FV'!BC36)*1000</f>
        <v>4.0161325384484936</v>
      </c>
      <c r="BD35" s="340">
        <f>('1 Utsläpp'!BD36/'6 Prel. FV'!BD36)*1000</f>
        <v>3.6919913083636491</v>
      </c>
      <c r="BE35" s="340">
        <f>('1 Utsläpp'!BE36/'6 Prel. FV'!BE36)*1000</f>
        <v>4.3293949710135831</v>
      </c>
      <c r="BF35" s="340">
        <f>('1 Utsläpp'!BF36/'6 Prel. FV'!BF36)*1000</f>
        <v>4.2083697783276186</v>
      </c>
      <c r="BG35" s="340">
        <f>('1 Utsläpp'!BG36/'6 Prel. FV'!BG36)*1000</f>
        <v>3.3659320932906378</v>
      </c>
      <c r="BH35" s="340">
        <f>('1 Utsläpp'!BH36/'6 Prel. FV'!BH36)*1000</f>
        <v>3.1050851054697968</v>
      </c>
      <c r="BI35" s="340">
        <f>('1 Utsläpp'!BI36/'6 Prel. FV'!BI36)*1000</f>
        <v>2.8608304091896741</v>
      </c>
      <c r="BJ35" s="340">
        <f>('1 Utsläpp'!BJ36/'6 Prel. FV'!BJ36)*1000</f>
        <v>2.9843353450771115</v>
      </c>
      <c r="BK35" s="340">
        <f>('1 Utsläpp'!BK36/'6 Prel. FV'!BK36)*1000</f>
        <v>2.6945333194940395</v>
      </c>
      <c r="BL35" s="340">
        <f>('1 Utsläpp'!BL36/'6 Prel. FV'!BL36)*1000</f>
        <v>2.9124177763319432</v>
      </c>
      <c r="BM35" s="340">
        <f>('1 Utsläpp'!BM36/'6 Prel. FV'!BM36)*1000</f>
        <v>2.6850013313059162</v>
      </c>
      <c r="BN35" s="340">
        <f>('1 Utsläpp'!BN36/'6 Prel. FV'!BN36)*1000</f>
        <v>2.5061516670834538</v>
      </c>
      <c r="BO35" s="340">
        <f>('1 Utsläpp'!BO36/'6 Prel. FV'!BO36)*1000</f>
        <v>2.4104458798886181</v>
      </c>
      <c r="BP35" s="340">
        <f>('1 Utsläpp'!BP36/'6 Prel. FV'!BP36)*1000</f>
        <v>3.1183093762729044</v>
      </c>
    </row>
    <row r="36" spans="1:68" s="55" customFormat="1" ht="13" x14ac:dyDescent="0.3">
      <c r="A36" s="84">
        <v>32</v>
      </c>
      <c r="B36" s="55" t="s">
        <v>165</v>
      </c>
      <c r="C36" s="84" t="s">
        <v>20</v>
      </c>
      <c r="D36" s="340">
        <f>('1 Utsläpp'!D37/'6 Prel. FV'!D37)*1000</f>
        <v>3.8975254947245443</v>
      </c>
      <c r="E36" s="340">
        <f>('1 Utsläpp'!E37/'6 Prel. FV'!E37)*1000</f>
        <v>4.0994954679182607</v>
      </c>
      <c r="F36" s="340">
        <f>('1 Utsläpp'!F37/'6 Prel. FV'!F37)*1000</f>
        <v>4.1312826870959745</v>
      </c>
      <c r="G36" s="340">
        <f>('1 Utsläpp'!G37/'6 Prel. FV'!G37)*1000</f>
        <v>3.4441917256104051</v>
      </c>
      <c r="H36" s="340">
        <f>('1 Utsläpp'!H37/'6 Prel. FV'!H37)*1000</f>
        <v>3.6044127539814435</v>
      </c>
      <c r="I36" s="340">
        <f>('1 Utsläpp'!I37/'6 Prel. FV'!I37)*1000</f>
        <v>3.9593980190278213</v>
      </c>
      <c r="J36" s="340">
        <f>('1 Utsläpp'!J37/'6 Prel. FV'!J37)*1000</f>
        <v>4.3710395602456948</v>
      </c>
      <c r="K36" s="340">
        <f>('1 Utsläpp'!K37/'6 Prel. FV'!K37)*1000</f>
        <v>3.5303559056783711</v>
      </c>
      <c r="L36" s="340">
        <f>('1 Utsläpp'!L37/'6 Prel. FV'!L37)*1000</f>
        <v>4.1409634593031228</v>
      </c>
      <c r="M36" s="340">
        <f>('1 Utsläpp'!M37/'6 Prel. FV'!M37)*1000</f>
        <v>3.8935450163402052</v>
      </c>
      <c r="N36" s="340">
        <f>('1 Utsläpp'!N37/'6 Prel. FV'!N37)*1000</f>
        <v>4.1394802939792399</v>
      </c>
      <c r="O36" s="340">
        <f>('1 Utsläpp'!O37/'6 Prel. FV'!O37)*1000</f>
        <v>3.6471306339815537</v>
      </c>
      <c r="P36" s="340">
        <f>('1 Utsläpp'!P37/'6 Prel. FV'!P37)*1000</f>
        <v>4.2540039821848543</v>
      </c>
      <c r="Q36" s="340">
        <f>('1 Utsläpp'!Q37/'6 Prel. FV'!Q37)*1000</f>
        <v>4.032578808145824</v>
      </c>
      <c r="R36" s="340">
        <f>('1 Utsläpp'!R37/'6 Prel. FV'!R37)*1000</f>
        <v>4.0734008424333616</v>
      </c>
      <c r="S36" s="340">
        <f>('1 Utsläpp'!S37/'6 Prel. FV'!S37)*1000</f>
        <v>3.5219794191314748</v>
      </c>
      <c r="T36" s="340">
        <f>('1 Utsläpp'!T37/'6 Prel. FV'!T37)*1000</f>
        <v>3.8393551028493085</v>
      </c>
      <c r="U36" s="340">
        <f>('1 Utsläpp'!U37/'6 Prel. FV'!U37)*1000</f>
        <v>3.4143761198825264</v>
      </c>
      <c r="V36" s="340">
        <f>('1 Utsläpp'!V37/'6 Prel. FV'!V37)*1000</f>
        <v>3.8458084859978485</v>
      </c>
      <c r="W36" s="340">
        <f>('1 Utsläpp'!W37/'6 Prel. FV'!W37)*1000</f>
        <v>3.2823780572467713</v>
      </c>
      <c r="X36" s="340">
        <f>('1 Utsläpp'!X37/'6 Prel. FV'!X37)*1000</f>
        <v>3.9107471188192044</v>
      </c>
      <c r="Y36" s="340">
        <f>('1 Utsläpp'!Y37/'6 Prel. FV'!Y37)*1000</f>
        <v>3.3872375547717239</v>
      </c>
      <c r="Z36" s="340">
        <f>('1 Utsläpp'!Z37/'6 Prel. FV'!Z37)*1000</f>
        <v>3.6746549459113291</v>
      </c>
      <c r="AA36" s="340">
        <f>('1 Utsläpp'!AA37/'6 Prel. FV'!AA37)*1000</f>
        <v>3.0729394353120769</v>
      </c>
      <c r="AB36" s="340">
        <f>('1 Utsläpp'!AB37/'6 Prel. FV'!AB37)*1000</f>
        <v>3.6842233955374737</v>
      </c>
      <c r="AC36" s="340">
        <f>('1 Utsläpp'!AC37/'6 Prel. FV'!AC37)*1000</f>
        <v>3.3280268975771983</v>
      </c>
      <c r="AD36" s="340">
        <f>('1 Utsläpp'!AD37/'6 Prel. FV'!AD37)*1000</f>
        <v>3.6983712990197848</v>
      </c>
      <c r="AE36" s="340">
        <f>('1 Utsläpp'!AE37/'6 Prel. FV'!AE37)*1000</f>
        <v>3.0181156133867386</v>
      </c>
      <c r="AF36" s="340">
        <f>('1 Utsläpp'!AF37/'6 Prel. FV'!AF37)*1000</f>
        <v>3.5076650894287358</v>
      </c>
      <c r="AG36" s="340">
        <f>('1 Utsläpp'!AG37/'6 Prel. FV'!AG37)*1000</f>
        <v>3.0515458028767428</v>
      </c>
      <c r="AH36" s="340">
        <f>('1 Utsläpp'!AH37/'6 Prel. FV'!AH37)*1000</f>
        <v>3.5144951637832325</v>
      </c>
      <c r="AI36" s="340">
        <f>('1 Utsläpp'!AI37/'6 Prel. FV'!AI37)*1000</f>
        <v>2.9067835351234783</v>
      </c>
      <c r="AJ36" s="340">
        <f>('1 Utsläpp'!AJ37/'6 Prel. FV'!AJ37)*1000</f>
        <v>2.9998636062157615</v>
      </c>
      <c r="AK36" s="340">
        <f>('1 Utsläpp'!AK37/'6 Prel. FV'!AK37)*1000</f>
        <v>2.8239652111619118</v>
      </c>
      <c r="AL36" s="340">
        <f>('1 Utsläpp'!AL37/'6 Prel. FV'!AL37)*1000</f>
        <v>3.2036152419073298</v>
      </c>
      <c r="AM36" s="340">
        <f>('1 Utsläpp'!AM37/'6 Prel. FV'!AM37)*1000</f>
        <v>2.890791400581421</v>
      </c>
      <c r="AN36" s="340">
        <f>('1 Utsläpp'!AN37/'6 Prel. FV'!AN37)*1000</f>
        <v>2.7367913392625201</v>
      </c>
      <c r="AO36" s="340">
        <f>('1 Utsläpp'!AO37/'6 Prel. FV'!AO37)*1000</f>
        <v>2.7323524872110321</v>
      </c>
      <c r="AP36" s="340">
        <f>('1 Utsläpp'!AP37/'6 Prel. FV'!AP37)*1000</f>
        <v>3.0465246040820682</v>
      </c>
      <c r="AQ36" s="340">
        <f>('1 Utsläpp'!AQ37/'6 Prel. FV'!AQ37)*1000</f>
        <v>2.4192201970088307</v>
      </c>
      <c r="AR36" s="340">
        <f>('1 Utsläpp'!AR37/'6 Prel. FV'!AR37)*1000</f>
        <v>2.5290025406528445</v>
      </c>
      <c r="AS36" s="340">
        <f>('1 Utsläpp'!AS37/'6 Prel. FV'!AS37)*1000</f>
        <v>2.4968917002787689</v>
      </c>
      <c r="AT36" s="340">
        <f>('1 Utsläpp'!AT37/'6 Prel. FV'!AT37)*1000</f>
        <v>2.9514894820963851</v>
      </c>
      <c r="AU36" s="340">
        <f>('1 Utsläpp'!AU37/'6 Prel. FV'!AU37)*1000</f>
        <v>2.5002701331776547</v>
      </c>
      <c r="AV36" s="340">
        <f>('1 Utsläpp'!AV37/'6 Prel. FV'!AV37)*1000</f>
        <v>2.568889392452343</v>
      </c>
      <c r="AW36" s="340">
        <f>('1 Utsläpp'!AW37/'6 Prel. FV'!AW37)*1000</f>
        <v>2.5048571007662552</v>
      </c>
      <c r="AX36" s="340">
        <f>('1 Utsläpp'!AX37/'6 Prel. FV'!AX37)*1000</f>
        <v>2.9046446314655965</v>
      </c>
      <c r="AY36" s="340">
        <f>('1 Utsläpp'!AY37/'6 Prel. FV'!AY37)*1000</f>
        <v>2.5173481989408004</v>
      </c>
      <c r="AZ36" s="340">
        <f>('1 Utsläpp'!AZ37/'6 Prel. FV'!AZ37)*1000</f>
        <v>2.6765215496867443</v>
      </c>
      <c r="BA36" s="340">
        <f>('1 Utsläpp'!BA37/'6 Prel. FV'!BA37)*1000</f>
        <v>2.4235203055265995</v>
      </c>
      <c r="BB36" s="340">
        <f>('1 Utsläpp'!BB37/'6 Prel. FV'!BB37)*1000</f>
        <v>2.898583382617768</v>
      </c>
      <c r="BC36" s="340">
        <f>('1 Utsläpp'!BC37/'6 Prel. FV'!BC37)*1000</f>
        <v>2.6714733867285534</v>
      </c>
      <c r="BD36" s="340">
        <f>('1 Utsläpp'!BD37/'6 Prel. FV'!BD37)*1000</f>
        <v>2.5141765678530108</v>
      </c>
      <c r="BE36" s="340">
        <f>('1 Utsläpp'!BE37/'6 Prel. FV'!BE37)*1000</f>
        <v>2.4073575932975828</v>
      </c>
      <c r="BF36" s="340">
        <f>('1 Utsläpp'!BF37/'6 Prel. FV'!BF37)*1000</f>
        <v>2.7307614843255381</v>
      </c>
      <c r="BG36" s="340">
        <f>('1 Utsläpp'!BG37/'6 Prel. FV'!BG37)*1000</f>
        <v>2.2064350693280868</v>
      </c>
      <c r="BH36" s="340">
        <f>('1 Utsläpp'!BH37/'6 Prel. FV'!BH37)*1000</f>
        <v>2.3850629204615097</v>
      </c>
      <c r="BI36" s="340">
        <f>('1 Utsläpp'!BI37/'6 Prel. FV'!BI37)*1000</f>
        <v>2.2487538154073867</v>
      </c>
      <c r="BJ36" s="340">
        <f>('1 Utsläpp'!BJ37/'6 Prel. FV'!BJ37)*1000</f>
        <v>2.663770016005337</v>
      </c>
      <c r="BK36" s="340">
        <f>('1 Utsläpp'!BK37/'6 Prel. FV'!BK37)*1000</f>
        <v>2.3899801764238564</v>
      </c>
      <c r="BL36" s="340">
        <f>('1 Utsläpp'!BL37/'6 Prel. FV'!BL37)*1000</f>
        <v>2.154315025003585</v>
      </c>
      <c r="BM36" s="340">
        <f>('1 Utsläpp'!BM37/'6 Prel. FV'!BM37)*1000</f>
        <v>2.1039577697337228</v>
      </c>
      <c r="BN36" s="340">
        <f>('1 Utsläpp'!BN37/'6 Prel. FV'!BN37)*1000</f>
        <v>2.4774427759466437</v>
      </c>
      <c r="BO36" s="340">
        <f>('1 Utsläpp'!BO37/'6 Prel. FV'!BO37)*1000</f>
        <v>2.0884324428520573</v>
      </c>
      <c r="BP36" s="340">
        <f>('1 Utsläpp'!BP37/'6 Prel. FV'!BP37)*1000</f>
        <v>2.4805988828976333</v>
      </c>
    </row>
    <row r="37" spans="1:68" s="55" customFormat="1" ht="13" x14ac:dyDescent="0.3">
      <c r="A37" s="84">
        <v>33</v>
      </c>
      <c r="B37" s="55" t="s">
        <v>166</v>
      </c>
      <c r="C37" s="84" t="s">
        <v>50</v>
      </c>
      <c r="D37" s="340">
        <f>('1 Utsläpp'!D38/'6 Prel. FV'!D38)*1000</f>
        <v>0.37100201881622757</v>
      </c>
      <c r="E37" s="340">
        <f>('1 Utsläpp'!E38/'6 Prel. FV'!E38)*1000</f>
        <v>0.34508528781105685</v>
      </c>
      <c r="F37" s="340">
        <f>('1 Utsläpp'!F38/'6 Prel. FV'!F38)*1000</f>
        <v>0.40979457473562886</v>
      </c>
      <c r="G37" s="340">
        <f>('1 Utsläpp'!G38/'6 Prel. FV'!G38)*1000</f>
        <v>0.34808576049562506</v>
      </c>
      <c r="H37" s="340">
        <f>('1 Utsläpp'!H38/'6 Prel. FV'!H38)*1000</f>
        <v>0.36690759316189231</v>
      </c>
      <c r="I37" s="340">
        <f>('1 Utsläpp'!I38/'6 Prel. FV'!I38)*1000</f>
        <v>0.33615838119265518</v>
      </c>
      <c r="J37" s="340">
        <f>('1 Utsläpp'!J38/'6 Prel. FV'!J38)*1000</f>
        <v>0.41523494654571957</v>
      </c>
      <c r="K37" s="340">
        <f>('1 Utsläpp'!K38/'6 Prel. FV'!K38)*1000</f>
        <v>0.3524977129416032</v>
      </c>
      <c r="L37" s="340">
        <f>('1 Utsläpp'!L38/'6 Prel. FV'!L38)*1000</f>
        <v>0.38727278621412647</v>
      </c>
      <c r="M37" s="340">
        <f>('1 Utsläpp'!M38/'6 Prel. FV'!M38)*1000</f>
        <v>0.34621446325917554</v>
      </c>
      <c r="N37" s="340">
        <f>('1 Utsläpp'!N38/'6 Prel. FV'!N38)*1000</f>
        <v>0.42764290179095776</v>
      </c>
      <c r="O37" s="340">
        <f>('1 Utsläpp'!O38/'6 Prel. FV'!O38)*1000</f>
        <v>0.38818420549600313</v>
      </c>
      <c r="P37" s="340">
        <f>('1 Utsläpp'!P38/'6 Prel. FV'!P38)*1000</f>
        <v>0.37613298106381271</v>
      </c>
      <c r="Q37" s="340">
        <f>('1 Utsläpp'!Q38/'6 Prel. FV'!Q38)*1000</f>
        <v>0.33906100571145231</v>
      </c>
      <c r="R37" s="340">
        <f>('1 Utsläpp'!R38/'6 Prel. FV'!R38)*1000</f>
        <v>0.40960520502347708</v>
      </c>
      <c r="S37" s="340">
        <f>('1 Utsläpp'!S38/'6 Prel. FV'!S38)*1000</f>
        <v>0.35354960356412868</v>
      </c>
      <c r="T37" s="340">
        <f>('1 Utsläpp'!T38/'6 Prel. FV'!T38)*1000</f>
        <v>0.37946292750195426</v>
      </c>
      <c r="U37" s="340">
        <f>('1 Utsläpp'!U38/'6 Prel. FV'!U38)*1000</f>
        <v>0.32866143711095452</v>
      </c>
      <c r="V37" s="340">
        <f>('1 Utsläpp'!V38/'6 Prel. FV'!V38)*1000</f>
        <v>0.39371849265612868</v>
      </c>
      <c r="W37" s="340">
        <f>('1 Utsläpp'!W38/'6 Prel. FV'!W38)*1000</f>
        <v>0.35392983226614244</v>
      </c>
      <c r="X37" s="340">
        <f>('1 Utsläpp'!X38/'6 Prel. FV'!X38)*1000</f>
        <v>0.35520093968038602</v>
      </c>
      <c r="Y37" s="340">
        <f>('1 Utsläpp'!Y38/'6 Prel. FV'!Y38)*1000</f>
        <v>0.32935111896969527</v>
      </c>
      <c r="Z37" s="340">
        <f>('1 Utsläpp'!Z38/'6 Prel. FV'!Z38)*1000</f>
        <v>0.38419043786064416</v>
      </c>
      <c r="AA37" s="340">
        <f>('1 Utsläpp'!AA38/'6 Prel. FV'!AA38)*1000</f>
        <v>0.33729480406575069</v>
      </c>
      <c r="AB37" s="340">
        <f>('1 Utsläpp'!AB38/'6 Prel. FV'!AB38)*1000</f>
        <v>0.3375388092824172</v>
      </c>
      <c r="AC37" s="340">
        <f>('1 Utsläpp'!AC38/'6 Prel. FV'!AC38)*1000</f>
        <v>0.32325479449169631</v>
      </c>
      <c r="AD37" s="340">
        <f>('1 Utsläpp'!AD38/'6 Prel. FV'!AD38)*1000</f>
        <v>0.36690469181985891</v>
      </c>
      <c r="AE37" s="340">
        <f>('1 Utsläpp'!AE38/'6 Prel. FV'!AE38)*1000</f>
        <v>0.33094807714362023</v>
      </c>
      <c r="AF37" s="340">
        <f>('1 Utsläpp'!AF38/'6 Prel. FV'!AF38)*1000</f>
        <v>0.34174239630279307</v>
      </c>
      <c r="AG37" s="340">
        <f>('1 Utsläpp'!AG38/'6 Prel. FV'!AG38)*1000</f>
        <v>0.31996797410679073</v>
      </c>
      <c r="AH37" s="340">
        <f>('1 Utsläpp'!AH38/'6 Prel. FV'!AH38)*1000</f>
        <v>0.36116676500326828</v>
      </c>
      <c r="AI37" s="340">
        <f>('1 Utsläpp'!AI38/'6 Prel. FV'!AI38)*1000</f>
        <v>0.32910263329755768</v>
      </c>
      <c r="AJ37" s="340">
        <f>('1 Utsläpp'!AJ38/'6 Prel. FV'!AJ38)*1000</f>
        <v>0.30596886269391421</v>
      </c>
      <c r="AK37" s="340">
        <f>('1 Utsläpp'!AK38/'6 Prel. FV'!AK38)*1000</f>
        <v>0.29366755873932265</v>
      </c>
      <c r="AL37" s="340">
        <f>('1 Utsläpp'!AL38/'6 Prel. FV'!AL38)*1000</f>
        <v>0.33573336567779355</v>
      </c>
      <c r="AM37" s="340">
        <f>('1 Utsläpp'!AM38/'6 Prel. FV'!AM38)*1000</f>
        <v>0.30206781802016858</v>
      </c>
      <c r="AN37" s="340">
        <f>('1 Utsläpp'!AN38/'6 Prel. FV'!AN38)*1000</f>
        <v>0.28798687915990917</v>
      </c>
      <c r="AO37" s="340">
        <f>('1 Utsläpp'!AO38/'6 Prel. FV'!AO38)*1000</f>
        <v>0.28005673879160314</v>
      </c>
      <c r="AP37" s="340">
        <f>('1 Utsläpp'!AP38/'6 Prel. FV'!AP38)*1000</f>
        <v>0.31114242520602298</v>
      </c>
      <c r="AQ37" s="340">
        <f>('1 Utsläpp'!AQ38/'6 Prel. FV'!AQ38)*1000</f>
        <v>0.27523159363395688</v>
      </c>
      <c r="AR37" s="340">
        <f>('1 Utsläpp'!AR38/'6 Prel. FV'!AR38)*1000</f>
        <v>0.27209070737261581</v>
      </c>
      <c r="AS37" s="340">
        <f>('1 Utsläpp'!AS38/'6 Prel. FV'!AS38)*1000</f>
        <v>0.27117253992449591</v>
      </c>
      <c r="AT37" s="340">
        <f>('1 Utsläpp'!AT38/'6 Prel. FV'!AT38)*1000</f>
        <v>0.30089565447703115</v>
      </c>
      <c r="AU37" s="340">
        <f>('1 Utsläpp'!AU38/'6 Prel. FV'!AU38)*1000</f>
        <v>0.26857883072267591</v>
      </c>
      <c r="AV37" s="340">
        <f>('1 Utsläpp'!AV38/'6 Prel. FV'!AV38)*1000</f>
        <v>0.27123268281652857</v>
      </c>
      <c r="AW37" s="340">
        <f>('1 Utsläpp'!AW38/'6 Prel. FV'!AW38)*1000</f>
        <v>0.2723967900000735</v>
      </c>
      <c r="AX37" s="340">
        <f>('1 Utsläpp'!AX38/'6 Prel. FV'!AX38)*1000</f>
        <v>0.30594598741839535</v>
      </c>
      <c r="AY37" s="340">
        <f>('1 Utsläpp'!AY38/'6 Prel. FV'!AY38)*1000</f>
        <v>0.27063370357198746</v>
      </c>
      <c r="AZ37" s="340">
        <f>('1 Utsläpp'!AZ38/'6 Prel. FV'!AZ38)*1000</f>
        <v>0.26039946866897762</v>
      </c>
      <c r="BA37" s="340">
        <f>('1 Utsläpp'!BA38/'6 Prel. FV'!BA38)*1000</f>
        <v>0.25216809410529051</v>
      </c>
      <c r="BB37" s="340">
        <f>('1 Utsläpp'!BB38/'6 Prel. FV'!BB38)*1000</f>
        <v>0.28675635934310489</v>
      </c>
      <c r="BC37" s="340">
        <f>('1 Utsläpp'!BC38/'6 Prel. FV'!BC38)*1000</f>
        <v>0.26122561813392997</v>
      </c>
      <c r="BD37" s="340">
        <f>('1 Utsläpp'!BD38/'6 Prel. FV'!BD38)*1000</f>
        <v>0.24106079894585206</v>
      </c>
      <c r="BE37" s="340">
        <f>('1 Utsläpp'!BE38/'6 Prel. FV'!BE38)*1000</f>
        <v>0.24648576495264377</v>
      </c>
      <c r="BF37" s="340">
        <f>('1 Utsläpp'!BF38/'6 Prel. FV'!BF38)*1000</f>
        <v>0.26821152256580455</v>
      </c>
      <c r="BG37" s="340">
        <f>('1 Utsläpp'!BG38/'6 Prel. FV'!BG38)*1000</f>
        <v>0.23192397520991226</v>
      </c>
      <c r="BH37" s="340">
        <f>('1 Utsläpp'!BH38/'6 Prel. FV'!BH38)*1000</f>
        <v>0.22402396502753943</v>
      </c>
      <c r="BI37" s="340">
        <f>('1 Utsläpp'!BI38/'6 Prel. FV'!BI38)*1000</f>
        <v>0.20067494567737096</v>
      </c>
      <c r="BJ37" s="340">
        <f>('1 Utsläpp'!BJ38/'6 Prel. FV'!BJ38)*1000</f>
        <v>0.2221685959041528</v>
      </c>
      <c r="BK37" s="340">
        <f>('1 Utsläpp'!BK38/'6 Prel. FV'!BK38)*1000</f>
        <v>0.20696931528836196</v>
      </c>
      <c r="BL37" s="340">
        <f>('1 Utsläpp'!BL38/'6 Prel. FV'!BL38)*1000</f>
        <v>0.20962474803168779</v>
      </c>
      <c r="BM37" s="340">
        <f>('1 Utsläpp'!BM38/'6 Prel. FV'!BM38)*1000</f>
        <v>0.19916614638378455</v>
      </c>
      <c r="BN37" s="340">
        <f>('1 Utsläpp'!BN38/'6 Prel. FV'!BN38)*1000</f>
        <v>0.21542797341758352</v>
      </c>
      <c r="BO37" s="340">
        <f>('1 Utsläpp'!BO38/'6 Prel. FV'!BO38)*1000</f>
        <v>0.19859893132308937</v>
      </c>
      <c r="BP37" s="340">
        <f>('1 Utsläpp'!BP38/'6 Prel. FV'!BP38)*1000</f>
        <v>0.25516463826866814</v>
      </c>
    </row>
    <row r="38" spans="1:68" s="55" customFormat="1" ht="13" x14ac:dyDescent="0.3">
      <c r="A38" s="84">
        <v>34</v>
      </c>
      <c r="B38" s="55" t="s">
        <v>167</v>
      </c>
      <c r="C38" s="84" t="s">
        <v>47</v>
      </c>
      <c r="D38" s="340">
        <f>('1 Utsläpp'!D39/'6 Prel. FV'!D39)*1000</f>
        <v>0.49771742082168646</v>
      </c>
      <c r="E38" s="340">
        <f>('1 Utsläpp'!E39/'6 Prel. FV'!E39)*1000</f>
        <v>0.4878801324513386</v>
      </c>
      <c r="F38" s="340">
        <f>('1 Utsläpp'!F39/'6 Prel. FV'!F39)*1000</f>
        <v>0.59113196019224901</v>
      </c>
      <c r="G38" s="340">
        <f>('1 Utsläpp'!G39/'6 Prel. FV'!G39)*1000</f>
        <v>0.54017007481536905</v>
      </c>
      <c r="H38" s="340">
        <f>('1 Utsläpp'!H39/'6 Prel. FV'!H39)*1000</f>
        <v>0.41267914290829005</v>
      </c>
      <c r="I38" s="340">
        <f>('1 Utsläpp'!I39/'6 Prel. FV'!I39)*1000</f>
        <v>0.39423550797125828</v>
      </c>
      <c r="J38" s="340">
        <f>('1 Utsläpp'!J39/'6 Prel. FV'!J39)*1000</f>
        <v>0.47689033902061617</v>
      </c>
      <c r="K38" s="340">
        <f>('1 Utsläpp'!K39/'6 Prel. FV'!K39)*1000</f>
        <v>0.43699690316456402</v>
      </c>
      <c r="L38" s="340">
        <f>('1 Utsläpp'!L39/'6 Prel. FV'!L39)*1000</f>
        <v>0.41116486179521583</v>
      </c>
      <c r="M38" s="340">
        <f>('1 Utsläpp'!M39/'6 Prel. FV'!M39)*1000</f>
        <v>0.352568129874053</v>
      </c>
      <c r="N38" s="340">
        <f>('1 Utsläpp'!N39/'6 Prel. FV'!N39)*1000</f>
        <v>0.42706237368742933</v>
      </c>
      <c r="O38" s="340">
        <f>('1 Utsläpp'!O39/'6 Prel. FV'!O39)*1000</f>
        <v>0.43963700034518233</v>
      </c>
      <c r="P38" s="340">
        <f>('1 Utsläpp'!P39/'6 Prel. FV'!P39)*1000</f>
        <v>0.37996330636031367</v>
      </c>
      <c r="Q38" s="340">
        <f>('1 Utsläpp'!Q39/'6 Prel. FV'!Q39)*1000</f>
        <v>0.34474213484874427</v>
      </c>
      <c r="R38" s="340">
        <f>('1 Utsläpp'!R39/'6 Prel. FV'!R39)*1000</f>
        <v>0.42139499419444332</v>
      </c>
      <c r="S38" s="340">
        <f>('1 Utsläpp'!S39/'6 Prel. FV'!S39)*1000</f>
        <v>0.37777965440404221</v>
      </c>
      <c r="T38" s="340">
        <f>('1 Utsläpp'!T39/'6 Prel. FV'!T39)*1000</f>
        <v>0.32073179085095876</v>
      </c>
      <c r="U38" s="340">
        <f>('1 Utsläpp'!U39/'6 Prel. FV'!U39)*1000</f>
        <v>0.31519097912306354</v>
      </c>
      <c r="V38" s="340">
        <f>('1 Utsläpp'!V39/'6 Prel. FV'!V39)*1000</f>
        <v>0.39213319920789491</v>
      </c>
      <c r="W38" s="340">
        <f>('1 Utsläpp'!W39/'6 Prel. FV'!W39)*1000</f>
        <v>0.35158837005294347</v>
      </c>
      <c r="X38" s="340">
        <f>('1 Utsläpp'!X39/'6 Prel. FV'!X39)*1000</f>
        <v>0.28939199147037192</v>
      </c>
      <c r="Y38" s="340">
        <f>('1 Utsläpp'!Y39/'6 Prel. FV'!Y39)*1000</f>
        <v>0.28905575388212518</v>
      </c>
      <c r="Z38" s="340">
        <f>('1 Utsläpp'!Z39/'6 Prel. FV'!Z39)*1000</f>
        <v>0.35451622542989925</v>
      </c>
      <c r="AA38" s="340">
        <f>('1 Utsläpp'!AA39/'6 Prel. FV'!AA39)*1000</f>
        <v>0.29820700650912985</v>
      </c>
      <c r="AB38" s="340">
        <f>('1 Utsläpp'!AB39/'6 Prel. FV'!AB39)*1000</f>
        <v>0.26634837665374034</v>
      </c>
      <c r="AC38" s="340">
        <f>('1 Utsläpp'!AC39/'6 Prel. FV'!AC39)*1000</f>
        <v>0.27177683760664706</v>
      </c>
      <c r="AD38" s="340">
        <f>('1 Utsläpp'!AD39/'6 Prel. FV'!AD39)*1000</f>
        <v>0.33237950622672008</v>
      </c>
      <c r="AE38" s="340">
        <f>('1 Utsläpp'!AE39/'6 Prel. FV'!AE39)*1000</f>
        <v>0.2825545020858925</v>
      </c>
      <c r="AF38" s="340">
        <f>('1 Utsläpp'!AF39/'6 Prel. FV'!AF39)*1000</f>
        <v>0.25871310977636058</v>
      </c>
      <c r="AG38" s="340">
        <f>('1 Utsläpp'!AG39/'6 Prel. FV'!AG39)*1000</f>
        <v>0.2683467500828548</v>
      </c>
      <c r="AH38" s="340">
        <f>('1 Utsläpp'!AH39/'6 Prel. FV'!AH39)*1000</f>
        <v>0.33016312107755336</v>
      </c>
      <c r="AI38" s="340">
        <f>('1 Utsläpp'!AI39/'6 Prel. FV'!AI39)*1000</f>
        <v>0.27952206050602457</v>
      </c>
      <c r="AJ38" s="340">
        <f>('1 Utsläpp'!AJ39/'6 Prel. FV'!AJ39)*1000</f>
        <v>0.25015705784347786</v>
      </c>
      <c r="AK38" s="340">
        <f>('1 Utsläpp'!AK39/'6 Prel. FV'!AK39)*1000</f>
        <v>0.25360058676984426</v>
      </c>
      <c r="AL38" s="340">
        <f>('1 Utsläpp'!AL39/'6 Prel. FV'!AL39)*1000</f>
        <v>0.31584567962341437</v>
      </c>
      <c r="AM38" s="340">
        <f>('1 Utsläpp'!AM39/'6 Prel. FV'!AM39)*1000</f>
        <v>0.27481441051061961</v>
      </c>
      <c r="AN38" s="340">
        <f>('1 Utsläpp'!AN39/'6 Prel. FV'!AN39)*1000</f>
        <v>0.24375839438032312</v>
      </c>
      <c r="AO38" s="340">
        <f>('1 Utsläpp'!AO39/'6 Prel. FV'!AO39)*1000</f>
        <v>0.25563503681812277</v>
      </c>
      <c r="AP38" s="340">
        <f>('1 Utsläpp'!AP39/'6 Prel. FV'!AP39)*1000</f>
        <v>0.30741865355445513</v>
      </c>
      <c r="AQ38" s="340">
        <f>('1 Utsläpp'!AQ39/'6 Prel. FV'!AQ39)*1000</f>
        <v>0.2603563252519267</v>
      </c>
      <c r="AR38" s="340">
        <f>('1 Utsläpp'!AR39/'6 Prel. FV'!AR39)*1000</f>
        <v>0.23469297317529406</v>
      </c>
      <c r="AS38" s="340">
        <f>('1 Utsläpp'!AS39/'6 Prel. FV'!AS39)*1000</f>
        <v>0.24482396337559195</v>
      </c>
      <c r="AT38" s="340">
        <f>('1 Utsläpp'!AT39/'6 Prel. FV'!AT39)*1000</f>
        <v>0.3060302643570989</v>
      </c>
      <c r="AU38" s="340">
        <f>('1 Utsläpp'!AU39/'6 Prel. FV'!AU39)*1000</f>
        <v>0.25122980984721205</v>
      </c>
      <c r="AV38" s="340">
        <f>('1 Utsläpp'!AV39/'6 Prel. FV'!AV39)*1000</f>
        <v>0.24647350457045972</v>
      </c>
      <c r="AW38" s="340">
        <f>('1 Utsläpp'!AW39/'6 Prel. FV'!AW39)*1000</f>
        <v>0.25307666218653024</v>
      </c>
      <c r="AX38" s="340">
        <f>('1 Utsläpp'!AX39/'6 Prel. FV'!AX39)*1000</f>
        <v>0.31017167933776341</v>
      </c>
      <c r="AY38" s="340">
        <f>('1 Utsläpp'!AY39/'6 Prel. FV'!AY39)*1000</f>
        <v>0.26334483989361746</v>
      </c>
      <c r="AZ38" s="340">
        <f>('1 Utsläpp'!AZ39/'6 Prel. FV'!AZ39)*1000</f>
        <v>0.25450577888755604</v>
      </c>
      <c r="BA38" s="340">
        <f>('1 Utsläpp'!BA39/'6 Prel. FV'!BA39)*1000</f>
        <v>0.23150528750568525</v>
      </c>
      <c r="BB38" s="340">
        <f>('1 Utsläpp'!BB39/'6 Prel. FV'!BB39)*1000</f>
        <v>0.30175786628458096</v>
      </c>
      <c r="BC38" s="340">
        <f>('1 Utsläpp'!BC39/'6 Prel. FV'!BC39)*1000</f>
        <v>0.25365182459248159</v>
      </c>
      <c r="BD38" s="340">
        <f>('1 Utsläpp'!BD39/'6 Prel. FV'!BD39)*1000</f>
        <v>0.23174084340423456</v>
      </c>
      <c r="BE38" s="340">
        <f>('1 Utsläpp'!BE39/'6 Prel. FV'!BE39)*1000</f>
        <v>0.24403473083775248</v>
      </c>
      <c r="BF38" s="340">
        <f>('1 Utsläpp'!BF39/'6 Prel. FV'!BF39)*1000</f>
        <v>0.3045135055438683</v>
      </c>
      <c r="BG38" s="340">
        <f>('1 Utsläpp'!BG39/'6 Prel. FV'!BG39)*1000</f>
        <v>0.25061815221692979</v>
      </c>
      <c r="BH38" s="340">
        <f>('1 Utsläpp'!BH39/'6 Prel. FV'!BH39)*1000</f>
        <v>0.22234799512997638</v>
      </c>
      <c r="BI38" s="340">
        <f>('1 Utsläpp'!BI39/'6 Prel. FV'!BI39)*1000</f>
        <v>0.21334634894288126</v>
      </c>
      <c r="BJ38" s="340">
        <f>('1 Utsläpp'!BJ39/'6 Prel. FV'!BJ39)*1000</f>
        <v>0.25653456833025901</v>
      </c>
      <c r="BK38" s="340">
        <f>('1 Utsläpp'!BK39/'6 Prel. FV'!BK39)*1000</f>
        <v>0.22567450577464862</v>
      </c>
      <c r="BL38" s="340">
        <f>('1 Utsläpp'!BL39/'6 Prel. FV'!BL39)*1000</f>
        <v>0.20685912440134419</v>
      </c>
      <c r="BM38" s="340">
        <f>('1 Utsläpp'!BM39/'6 Prel. FV'!BM39)*1000</f>
        <v>0.21108349663029993</v>
      </c>
      <c r="BN38" s="340">
        <f>('1 Utsläpp'!BN39/'6 Prel. FV'!BN39)*1000</f>
        <v>0.252934035572491</v>
      </c>
      <c r="BO38" s="340">
        <f>('1 Utsläpp'!BO39/'6 Prel. FV'!BO39)*1000</f>
        <v>0.21909701455389929</v>
      </c>
      <c r="BP38" s="340">
        <f>('1 Utsläpp'!BP39/'6 Prel. FV'!BP39)*1000</f>
        <v>0.22365613450407978</v>
      </c>
    </row>
    <row r="39" spans="1:68" s="55" customFormat="1" ht="13" x14ac:dyDescent="0.3">
      <c r="A39" s="84">
        <v>35</v>
      </c>
      <c r="B39" s="55" t="s">
        <v>168</v>
      </c>
      <c r="C39" s="84" t="s">
        <v>48</v>
      </c>
      <c r="D39" s="340">
        <f>('1 Utsläpp'!D40/'6 Prel. FV'!D40)*1000</f>
        <v>0.68669391496839638</v>
      </c>
      <c r="E39" s="340">
        <f>('1 Utsläpp'!E40/'6 Prel. FV'!E40)*1000</f>
        <v>0.65867602826867055</v>
      </c>
      <c r="F39" s="340">
        <f>('1 Utsläpp'!F40/'6 Prel. FV'!F40)*1000</f>
        <v>0.79737798590572595</v>
      </c>
      <c r="G39" s="340">
        <f>('1 Utsläpp'!G40/'6 Prel. FV'!G40)*1000</f>
        <v>0.75283915125290157</v>
      </c>
      <c r="H39" s="340">
        <f>('1 Utsläpp'!H40/'6 Prel. FV'!H40)*1000</f>
        <v>0.68751226657909192</v>
      </c>
      <c r="I39" s="340">
        <f>('1 Utsläpp'!I40/'6 Prel. FV'!I40)*1000</f>
        <v>0.62938080933900975</v>
      </c>
      <c r="J39" s="340">
        <f>('1 Utsläpp'!J40/'6 Prel. FV'!J40)*1000</f>
        <v>0.7711908943584298</v>
      </c>
      <c r="K39" s="340">
        <f>('1 Utsläpp'!K40/'6 Prel. FV'!K40)*1000</f>
        <v>0.73772321171340904</v>
      </c>
      <c r="L39" s="340">
        <f>('1 Utsläpp'!L40/'6 Prel. FV'!L40)*1000</f>
        <v>0.77841087084106753</v>
      </c>
      <c r="M39" s="340">
        <f>('1 Utsläpp'!M40/'6 Prel. FV'!M40)*1000</f>
        <v>0.62583600818156293</v>
      </c>
      <c r="N39" s="340">
        <f>('1 Utsläpp'!N40/'6 Prel. FV'!N40)*1000</f>
        <v>0.7684385769962806</v>
      </c>
      <c r="O39" s="340">
        <f>('1 Utsläpp'!O40/'6 Prel. FV'!O40)*1000</f>
        <v>0.83922355950677319</v>
      </c>
      <c r="P39" s="340">
        <f>('1 Utsläpp'!P40/'6 Prel. FV'!P40)*1000</f>
        <v>0.66412423698469569</v>
      </c>
      <c r="Q39" s="340">
        <f>('1 Utsläpp'!Q40/'6 Prel. FV'!Q40)*1000</f>
        <v>0.59435990337084754</v>
      </c>
      <c r="R39" s="340">
        <f>('1 Utsläpp'!R40/'6 Prel. FV'!R40)*1000</f>
        <v>0.74031944961887353</v>
      </c>
      <c r="S39" s="340">
        <f>('1 Utsläpp'!S40/'6 Prel. FV'!S40)*1000</f>
        <v>0.65573550739710751</v>
      </c>
      <c r="T39" s="340">
        <f>('1 Utsläpp'!T40/'6 Prel. FV'!T40)*1000</f>
        <v>0.64231964560029164</v>
      </c>
      <c r="U39" s="340">
        <f>('1 Utsläpp'!U40/'6 Prel. FV'!U40)*1000</f>
        <v>0.62333652270962558</v>
      </c>
      <c r="V39" s="340">
        <f>('1 Utsläpp'!V40/'6 Prel. FV'!V40)*1000</f>
        <v>0.79571833829963579</v>
      </c>
      <c r="W39" s="340">
        <f>('1 Utsläpp'!W40/'6 Prel. FV'!W40)*1000</f>
        <v>0.73543398510953695</v>
      </c>
      <c r="X39" s="340">
        <f>('1 Utsläpp'!X40/'6 Prel. FV'!X40)*1000</f>
        <v>0.58120467231428885</v>
      </c>
      <c r="Y39" s="340">
        <f>('1 Utsläpp'!Y40/'6 Prel. FV'!Y40)*1000</f>
        <v>0.56591823581852785</v>
      </c>
      <c r="Z39" s="340">
        <f>('1 Utsläpp'!Z40/'6 Prel. FV'!Z40)*1000</f>
        <v>0.68063676311271115</v>
      </c>
      <c r="AA39" s="340">
        <f>('1 Utsläpp'!AA40/'6 Prel. FV'!AA40)*1000</f>
        <v>0.57173540116214927</v>
      </c>
      <c r="AB39" s="340">
        <f>('1 Utsläpp'!AB40/'6 Prel. FV'!AB40)*1000</f>
        <v>0.53076822124898604</v>
      </c>
      <c r="AC39" s="340">
        <f>('1 Utsläpp'!AC40/'6 Prel. FV'!AC40)*1000</f>
        <v>0.51082219924114336</v>
      </c>
      <c r="AD39" s="340">
        <f>('1 Utsläpp'!AD40/'6 Prel. FV'!AD40)*1000</f>
        <v>0.64200306660769457</v>
      </c>
      <c r="AE39" s="340">
        <f>('1 Utsläpp'!AE40/'6 Prel. FV'!AE40)*1000</f>
        <v>0.53289852783624636</v>
      </c>
      <c r="AF39" s="340">
        <f>('1 Utsläpp'!AF40/'6 Prel. FV'!AF40)*1000</f>
        <v>0.47916771190229723</v>
      </c>
      <c r="AG39" s="340">
        <f>('1 Utsläpp'!AG40/'6 Prel. FV'!AG40)*1000</f>
        <v>0.50749134418576536</v>
      </c>
      <c r="AH39" s="340">
        <f>('1 Utsläpp'!AH40/'6 Prel. FV'!AH40)*1000</f>
        <v>0.62293523381063853</v>
      </c>
      <c r="AI39" s="340">
        <f>('1 Utsläpp'!AI40/'6 Prel. FV'!AI40)*1000</f>
        <v>0.51418395386298665</v>
      </c>
      <c r="AJ39" s="340">
        <f>('1 Utsläpp'!AJ40/'6 Prel. FV'!AJ40)*1000</f>
        <v>0.48187399906545031</v>
      </c>
      <c r="AK39" s="340">
        <f>('1 Utsläpp'!AK40/'6 Prel. FV'!AK40)*1000</f>
        <v>0.45672946315507734</v>
      </c>
      <c r="AL39" s="340">
        <f>('1 Utsläpp'!AL40/'6 Prel. FV'!AL40)*1000</f>
        <v>0.57394245071653438</v>
      </c>
      <c r="AM39" s="340">
        <f>('1 Utsläpp'!AM40/'6 Prel. FV'!AM40)*1000</f>
        <v>0.49256040559422593</v>
      </c>
      <c r="AN39" s="340">
        <f>('1 Utsläpp'!AN40/'6 Prel. FV'!AN40)*1000</f>
        <v>0.43934600457318984</v>
      </c>
      <c r="AO39" s="340">
        <f>('1 Utsläpp'!AO40/'6 Prel. FV'!AO40)*1000</f>
        <v>0.44731121484701142</v>
      </c>
      <c r="AP39" s="340">
        <f>('1 Utsläpp'!AP40/'6 Prel. FV'!AP40)*1000</f>
        <v>0.54017385167260101</v>
      </c>
      <c r="AQ39" s="340">
        <f>('1 Utsläpp'!AQ40/'6 Prel. FV'!AQ40)*1000</f>
        <v>0.43936865164882455</v>
      </c>
      <c r="AR39" s="340">
        <f>('1 Utsläpp'!AR40/'6 Prel. FV'!AR40)*1000</f>
        <v>0.42032407686425266</v>
      </c>
      <c r="AS39" s="340">
        <f>('1 Utsläpp'!AS40/'6 Prel. FV'!AS40)*1000</f>
        <v>0.42161232622994799</v>
      </c>
      <c r="AT39" s="340">
        <f>('1 Utsläpp'!AT40/'6 Prel. FV'!AT40)*1000</f>
        <v>0.52302205385123901</v>
      </c>
      <c r="AU39" s="340">
        <f>('1 Utsläpp'!AU40/'6 Prel. FV'!AU40)*1000</f>
        <v>0.42205217487416785</v>
      </c>
      <c r="AV39" s="340">
        <f>('1 Utsläpp'!AV40/'6 Prel. FV'!AV40)*1000</f>
        <v>0.47703099955897832</v>
      </c>
      <c r="AW39" s="340">
        <f>('1 Utsläpp'!AW40/'6 Prel. FV'!AW40)*1000</f>
        <v>0.45758147408970484</v>
      </c>
      <c r="AX39" s="340">
        <f>('1 Utsläpp'!AX40/'6 Prel. FV'!AX40)*1000</f>
        <v>0.54247441313677414</v>
      </c>
      <c r="AY39" s="340">
        <f>('1 Utsläpp'!AY40/'6 Prel. FV'!AY40)*1000</f>
        <v>0.47092601015884666</v>
      </c>
      <c r="AZ39" s="340">
        <f>('1 Utsläpp'!AZ40/'6 Prel. FV'!AZ40)*1000</f>
        <v>0.4865757027920587</v>
      </c>
      <c r="BA39" s="340">
        <f>('1 Utsläpp'!BA40/'6 Prel. FV'!BA40)*1000</f>
        <v>0.43688127237027286</v>
      </c>
      <c r="BB39" s="340">
        <f>('1 Utsläpp'!BB40/'6 Prel. FV'!BB40)*1000</f>
        <v>0.53095931907897942</v>
      </c>
      <c r="BC39" s="340">
        <f>('1 Utsläpp'!BC40/'6 Prel. FV'!BC40)*1000</f>
        <v>0.47318221885397871</v>
      </c>
      <c r="BD39" s="340">
        <f>('1 Utsläpp'!BD40/'6 Prel. FV'!BD40)*1000</f>
        <v>0.46028842520463337</v>
      </c>
      <c r="BE39" s="340">
        <f>('1 Utsläpp'!BE40/'6 Prel. FV'!BE40)*1000</f>
        <v>0.43579775443144819</v>
      </c>
      <c r="BF39" s="340">
        <f>('1 Utsläpp'!BF40/'6 Prel. FV'!BF40)*1000</f>
        <v>0.51551252320872754</v>
      </c>
      <c r="BG39" s="340">
        <f>('1 Utsläpp'!BG40/'6 Prel. FV'!BG40)*1000</f>
        <v>0.45843012071719275</v>
      </c>
      <c r="BH39" s="340">
        <f>('1 Utsläpp'!BH40/'6 Prel. FV'!BH40)*1000</f>
        <v>0.45519426335276636</v>
      </c>
      <c r="BI39" s="340">
        <f>('1 Utsläpp'!BI40/'6 Prel. FV'!BI40)*1000</f>
        <v>0.39627815050223797</v>
      </c>
      <c r="BJ39" s="340">
        <f>('1 Utsläpp'!BJ40/'6 Prel. FV'!BJ40)*1000</f>
        <v>0.45455114377486722</v>
      </c>
      <c r="BK39" s="340">
        <f>('1 Utsläpp'!BK40/'6 Prel. FV'!BK40)*1000</f>
        <v>0.4248152051057465</v>
      </c>
      <c r="BL39" s="340">
        <f>('1 Utsläpp'!BL40/'6 Prel. FV'!BL40)*1000</f>
        <v>0.43285360607141282</v>
      </c>
      <c r="BM39" s="340">
        <f>('1 Utsläpp'!BM40/'6 Prel. FV'!BM40)*1000</f>
        <v>0.39320849150317921</v>
      </c>
      <c r="BN39" s="340">
        <f>('1 Utsläpp'!BN40/'6 Prel. FV'!BN40)*1000</f>
        <v>0.45008423065524361</v>
      </c>
      <c r="BO39" s="340">
        <f>('1 Utsläpp'!BO40/'6 Prel. FV'!BO40)*1000</f>
        <v>0.41187956874933657</v>
      </c>
      <c r="BP39" s="340">
        <f>('1 Utsläpp'!BP40/'6 Prel. FV'!BP40)*1000</f>
        <v>0.42476073799960462</v>
      </c>
    </row>
    <row r="40" spans="1:68" s="55" customFormat="1" ht="13" x14ac:dyDescent="0.3">
      <c r="A40" s="107">
        <v>36</v>
      </c>
      <c r="B40" s="64" t="s">
        <v>169</v>
      </c>
      <c r="C40" s="341" t="s">
        <v>274</v>
      </c>
      <c r="D40" s="340">
        <f>('1 Utsläpp'!D41/'6 Prel. FV'!D41)*1000</f>
        <v>0.28165461019070043</v>
      </c>
      <c r="E40" s="340">
        <f>('1 Utsläpp'!E41/'6 Prel. FV'!E41)*1000</f>
        <v>0.30955139922903513</v>
      </c>
      <c r="F40" s="340">
        <f>('1 Utsläpp'!F41/'6 Prel. FV'!F41)*1000</f>
        <v>0.37757948003911251</v>
      </c>
      <c r="G40" s="340">
        <f>('1 Utsläpp'!G41/'6 Prel. FV'!G41)*1000</f>
        <v>0.29526948963996891</v>
      </c>
      <c r="H40" s="340">
        <f>('1 Utsläpp'!H41/'6 Prel. FV'!H41)*1000</f>
        <v>0.27889268584773813</v>
      </c>
      <c r="I40" s="340">
        <f>('1 Utsläpp'!I41/'6 Prel. FV'!I41)*1000</f>
        <v>0.30389125849667653</v>
      </c>
      <c r="J40" s="340">
        <f>('1 Utsläpp'!J41/'6 Prel. FV'!J41)*1000</f>
        <v>0.3695301376309863</v>
      </c>
      <c r="K40" s="340">
        <f>('1 Utsläpp'!K41/'6 Prel. FV'!K41)*1000</f>
        <v>0.28325184774806117</v>
      </c>
      <c r="L40" s="340">
        <f>('1 Utsläpp'!L41/'6 Prel. FV'!L41)*1000</f>
        <v>0.28408006205078046</v>
      </c>
      <c r="M40" s="340">
        <f>('1 Utsläpp'!M41/'6 Prel. FV'!M41)*1000</f>
        <v>0.29187835815645596</v>
      </c>
      <c r="N40" s="340">
        <f>('1 Utsläpp'!N41/'6 Prel. FV'!N41)*1000</f>
        <v>0.35450802068548104</v>
      </c>
      <c r="O40" s="340">
        <f>('1 Utsläpp'!O41/'6 Prel. FV'!O41)*1000</f>
        <v>0.29509220577484252</v>
      </c>
      <c r="P40" s="340">
        <f>('1 Utsläpp'!P41/'6 Prel. FV'!P41)*1000</f>
        <v>0.26426241532315897</v>
      </c>
      <c r="Q40" s="340">
        <f>('1 Utsläpp'!Q41/'6 Prel. FV'!Q41)*1000</f>
        <v>0.28214646455697207</v>
      </c>
      <c r="R40" s="340">
        <f>('1 Utsläpp'!R41/'6 Prel. FV'!R41)*1000</f>
        <v>0.33911215742515372</v>
      </c>
      <c r="S40" s="340">
        <f>('1 Utsläpp'!S41/'6 Prel. FV'!S41)*1000</f>
        <v>0.26017726028440696</v>
      </c>
      <c r="T40" s="340">
        <f>('1 Utsläpp'!T41/'6 Prel. FV'!T41)*1000</f>
        <v>0.26371601387485633</v>
      </c>
      <c r="U40" s="340">
        <f>('1 Utsläpp'!U41/'6 Prel. FV'!U41)*1000</f>
        <v>0.28695850493129033</v>
      </c>
      <c r="V40" s="340">
        <f>('1 Utsläpp'!V41/'6 Prel. FV'!V41)*1000</f>
        <v>0.34865998381720997</v>
      </c>
      <c r="W40" s="340">
        <f>('1 Utsläpp'!W41/'6 Prel. FV'!W41)*1000</f>
        <v>0.27893130526904697</v>
      </c>
      <c r="X40" s="340">
        <f>('1 Utsläpp'!X41/'6 Prel. FV'!X41)*1000</f>
        <v>0.2450599691232388</v>
      </c>
      <c r="Y40" s="340">
        <f>('1 Utsläpp'!Y41/'6 Prel. FV'!Y41)*1000</f>
        <v>0.27180806757330145</v>
      </c>
      <c r="Z40" s="340">
        <f>('1 Utsläpp'!Z41/'6 Prel. FV'!Z41)*1000</f>
        <v>0.32548720863676034</v>
      </c>
      <c r="AA40" s="340">
        <f>('1 Utsläpp'!AA41/'6 Prel. FV'!AA41)*1000</f>
        <v>0.24779867062327449</v>
      </c>
      <c r="AB40" s="340">
        <f>('1 Utsläpp'!AB41/'6 Prel. FV'!AB41)*1000</f>
        <v>0.23312495401536806</v>
      </c>
      <c r="AC40" s="340">
        <f>('1 Utsläpp'!AC41/'6 Prel. FV'!AC41)*1000</f>
        <v>0.26035362674431212</v>
      </c>
      <c r="AD40" s="340">
        <f>('1 Utsläpp'!AD41/'6 Prel. FV'!AD41)*1000</f>
        <v>0.31243293589433252</v>
      </c>
      <c r="AE40" s="340">
        <f>('1 Utsläpp'!AE41/'6 Prel. FV'!AE41)*1000</f>
        <v>0.24191447598358359</v>
      </c>
      <c r="AF40" s="340">
        <f>('1 Utsläpp'!AF41/'6 Prel. FV'!AF41)*1000</f>
        <v>0.22980813824705443</v>
      </c>
      <c r="AG40" s="340">
        <f>('1 Utsläpp'!AG41/'6 Prel. FV'!AG41)*1000</f>
        <v>0.2618855865217104</v>
      </c>
      <c r="AH40" s="340">
        <f>('1 Utsläpp'!AH41/'6 Prel. FV'!AH41)*1000</f>
        <v>0.31974372890737607</v>
      </c>
      <c r="AI40" s="340">
        <f>('1 Utsläpp'!AI41/'6 Prel. FV'!AI41)*1000</f>
        <v>0.24529927664547621</v>
      </c>
      <c r="AJ40" s="340">
        <f>('1 Utsläpp'!AJ41/'6 Prel. FV'!AJ41)*1000</f>
        <v>0.23387243929109491</v>
      </c>
      <c r="AK40" s="340">
        <f>('1 Utsläpp'!AK41/'6 Prel. FV'!AK41)*1000</f>
        <v>0.25489804805397764</v>
      </c>
      <c r="AL40" s="340">
        <f>('1 Utsläpp'!AL41/'6 Prel. FV'!AL41)*1000</f>
        <v>0.31801716319033391</v>
      </c>
      <c r="AM40" s="340">
        <f>('1 Utsläpp'!AM41/'6 Prel. FV'!AM41)*1000</f>
        <v>0.24646200307439997</v>
      </c>
      <c r="AN40" s="340">
        <f>('1 Utsläpp'!AN41/'6 Prel. FV'!AN41)*1000</f>
        <v>0.22508535347057385</v>
      </c>
      <c r="AO40" s="340">
        <f>('1 Utsläpp'!AO41/'6 Prel. FV'!AO41)*1000</f>
        <v>0.25661961950086715</v>
      </c>
      <c r="AP40" s="340">
        <f>('1 Utsläpp'!AP41/'6 Prel. FV'!AP41)*1000</f>
        <v>0.31067474582325816</v>
      </c>
      <c r="AQ40" s="340">
        <f>('1 Utsläpp'!AQ41/'6 Prel. FV'!AQ41)*1000</f>
        <v>0.23313944216867988</v>
      </c>
      <c r="AR40" s="340">
        <f>('1 Utsläpp'!AR41/'6 Prel. FV'!AR41)*1000</f>
        <v>0.22467269496424741</v>
      </c>
      <c r="AS40" s="340">
        <f>('1 Utsläpp'!AS41/'6 Prel. FV'!AS41)*1000</f>
        <v>0.25488680645215955</v>
      </c>
      <c r="AT40" s="340">
        <f>('1 Utsläpp'!AT41/'6 Prel. FV'!AT41)*1000</f>
        <v>0.31653037300092635</v>
      </c>
      <c r="AU40" s="340">
        <f>('1 Utsläpp'!AU41/'6 Prel. FV'!AU41)*1000</f>
        <v>0.23645055619948158</v>
      </c>
      <c r="AV40" s="340">
        <f>('1 Utsläpp'!AV41/'6 Prel. FV'!AV41)*1000</f>
        <v>0.23621704210633351</v>
      </c>
      <c r="AW40" s="340">
        <f>('1 Utsläpp'!AW41/'6 Prel. FV'!AW41)*1000</f>
        <v>0.26224615730790662</v>
      </c>
      <c r="AX40" s="340">
        <f>('1 Utsläpp'!AX41/'6 Prel. FV'!AX41)*1000</f>
        <v>0.32043057893282778</v>
      </c>
      <c r="AY40" s="340">
        <f>('1 Utsläpp'!AY41/'6 Prel. FV'!AY41)*1000</f>
        <v>0.24285894695657784</v>
      </c>
      <c r="AZ40" s="340">
        <f>('1 Utsläpp'!AZ41/'6 Prel. FV'!AZ41)*1000</f>
        <v>0.25776813422007777</v>
      </c>
      <c r="BA40" s="340">
        <f>('1 Utsläpp'!BA41/'6 Prel. FV'!BA41)*1000</f>
        <v>0.30332109556385106</v>
      </c>
      <c r="BB40" s="340">
        <f>('1 Utsläpp'!BB41/'6 Prel. FV'!BB41)*1000</f>
        <v>0.35352322929912594</v>
      </c>
      <c r="BC40" s="340">
        <f>('1 Utsläpp'!BC41/'6 Prel. FV'!BC41)*1000</f>
        <v>0.26898126971773301</v>
      </c>
      <c r="BD40" s="340">
        <f>('1 Utsläpp'!BD41/'6 Prel. FV'!BD41)*1000</f>
        <v>0.25069983362060755</v>
      </c>
      <c r="BE40" s="340">
        <f>('1 Utsläpp'!BE41/'6 Prel. FV'!BE41)*1000</f>
        <v>0.26591625138333613</v>
      </c>
      <c r="BF40" s="340">
        <f>('1 Utsläpp'!BF41/'6 Prel. FV'!BF41)*1000</f>
        <v>0.33637412657491289</v>
      </c>
      <c r="BG40" s="340">
        <f>('1 Utsläpp'!BG41/'6 Prel. FV'!BG41)*1000</f>
        <v>0.25389657729056003</v>
      </c>
      <c r="BH40" s="340">
        <f>('1 Utsläpp'!BH41/'6 Prel. FV'!BH41)*1000</f>
        <v>0.2378058695885148</v>
      </c>
      <c r="BI40" s="340">
        <f>('1 Utsläpp'!BI41/'6 Prel. FV'!BI41)*1000</f>
        <v>0.25836752979457411</v>
      </c>
      <c r="BJ40" s="340">
        <f>('1 Utsläpp'!BJ41/'6 Prel. FV'!BJ41)*1000</f>
        <v>0.31382921965737753</v>
      </c>
      <c r="BK40" s="340">
        <f>('1 Utsläpp'!BK41/'6 Prel. FV'!BK41)*1000</f>
        <v>0.24316336727132409</v>
      </c>
      <c r="BL40" s="340">
        <f>('1 Utsläpp'!BL41/'6 Prel. FV'!BL41)*1000</f>
        <v>0.23919573423199203</v>
      </c>
      <c r="BM40" s="340">
        <f>('1 Utsläpp'!BM41/'6 Prel. FV'!BM41)*1000</f>
        <v>0.2674992319849761</v>
      </c>
      <c r="BN40" s="340">
        <f>('1 Utsläpp'!BN41/'6 Prel. FV'!BN41)*1000</f>
        <v>0.32103331659726847</v>
      </c>
      <c r="BO40" s="340">
        <f>('1 Utsläpp'!BO41/'6 Prel. FV'!BO41)*1000</f>
        <v>0.23768220924650083</v>
      </c>
      <c r="BP40" s="340">
        <f>('1 Utsläpp'!BP41/'6 Prel. FV'!BP41)*1000</f>
        <v>0.26185855814617515</v>
      </c>
    </row>
    <row r="41" spans="1:68" s="55" customFormat="1" ht="13" x14ac:dyDescent="0.3">
      <c r="A41" s="84"/>
      <c r="B41" s="60" t="s">
        <v>129</v>
      </c>
      <c r="C41" s="60" t="s">
        <v>208</v>
      </c>
      <c r="D41" s="218">
        <f>1000*'1 Utsläpp'!D43/'6 Prel. FV'!D42</f>
        <v>14.465339230762879</v>
      </c>
      <c r="E41" s="218">
        <f>1000*'1 Utsläpp'!E43/'6 Prel. FV'!E42</f>
        <v>13.039258029249527</v>
      </c>
      <c r="F41" s="218">
        <f>1000*'1 Utsläpp'!F43/'6 Prel. FV'!F42</f>
        <v>14.21797235650145</v>
      </c>
      <c r="G41" s="218">
        <f>1000*'1 Utsläpp'!G43/'6 Prel. FV'!G42</f>
        <v>14.497172950892583</v>
      </c>
      <c r="H41" s="218">
        <f>1000*'1 Utsläpp'!H43/'6 Prel. FV'!H42</f>
        <v>14.568816075623216</v>
      </c>
      <c r="I41" s="218">
        <f>1000*'1 Utsläpp'!I43/'6 Prel. FV'!I42</f>
        <v>12.634619220928576</v>
      </c>
      <c r="J41" s="218">
        <f>1000*'1 Utsläpp'!J43/'6 Prel. FV'!J42</f>
        <v>13.130305244806932</v>
      </c>
      <c r="K41" s="218">
        <f>1000*'1 Utsläpp'!K43/'6 Prel. FV'!K42</f>
        <v>13.63233848688216</v>
      </c>
      <c r="L41" s="218">
        <f>1000*'1 Utsläpp'!L43/'6 Prel. FV'!L42</f>
        <v>16.369376667813476</v>
      </c>
      <c r="M41" s="218">
        <f>1000*'1 Utsläpp'!M43/'6 Prel. FV'!M42</f>
        <v>12.876076516353994</v>
      </c>
      <c r="N41" s="218">
        <f>1000*'1 Utsläpp'!N43/'6 Prel. FV'!N42</f>
        <v>13.105611041663849</v>
      </c>
      <c r="O41" s="218">
        <f>1000*'1 Utsläpp'!O43/'6 Prel. FV'!O42</f>
        <v>13.817562179425241</v>
      </c>
      <c r="P41" s="218">
        <f>1000*'1 Utsläpp'!P43/'6 Prel. FV'!P42</f>
        <v>14.258227304883476</v>
      </c>
      <c r="Q41" s="218">
        <f>1000*'1 Utsläpp'!Q43/'6 Prel. FV'!Q42</f>
        <v>11.864061241703844</v>
      </c>
      <c r="R41" s="218">
        <f>1000*'1 Utsläpp'!R43/'6 Prel. FV'!R42</f>
        <v>12.164453558373303</v>
      </c>
      <c r="S41" s="218">
        <f>1000*'1 Utsläpp'!S43/'6 Prel. FV'!S42</f>
        <v>11.845034236374525</v>
      </c>
      <c r="T41" s="218">
        <f>1000*'1 Utsläpp'!T43/'6 Prel. FV'!T42</f>
        <v>13.073621175252514</v>
      </c>
      <c r="U41" s="218">
        <f>1000*'1 Utsläpp'!U43/'6 Prel. FV'!U42</f>
        <v>11.116404745174048</v>
      </c>
      <c r="V41" s="218">
        <f>1000*'1 Utsläpp'!V43/'6 Prel. FV'!V42</f>
        <v>11.509458366009508</v>
      </c>
      <c r="W41" s="218">
        <f>1000*'1 Utsläpp'!W43/'6 Prel. FV'!W42</f>
        <v>11.757197144373965</v>
      </c>
      <c r="X41" s="218">
        <f>1000*'1 Utsläpp'!X43/'6 Prel. FV'!X42</f>
        <v>12.814851000191821</v>
      </c>
      <c r="Y41" s="218">
        <f>1000*'1 Utsläpp'!Y43/'6 Prel. FV'!Y42</f>
        <v>10.97194018146851</v>
      </c>
      <c r="Z41" s="218">
        <f>1000*'1 Utsläpp'!Z43/'6 Prel. FV'!Z42</f>
        <v>11.390445938584486</v>
      </c>
      <c r="AA41" s="218">
        <f>1000*'1 Utsläpp'!AA43/'6 Prel. FV'!AA42</f>
        <v>10.711015771211992</v>
      </c>
      <c r="AB41" s="218">
        <f>1000*'1 Utsläpp'!AB43/'6 Prel. FV'!AB42</f>
        <v>11.554697581446304</v>
      </c>
      <c r="AC41" s="218">
        <f>1000*'1 Utsläpp'!AC43/'6 Prel. FV'!AC42</f>
        <v>10.457951051444919</v>
      </c>
      <c r="AD41" s="218">
        <f>1000*'1 Utsläpp'!AD43/'6 Prel. FV'!AD42</f>
        <v>11.119937413928234</v>
      </c>
      <c r="AE41" s="218">
        <f>1000*'1 Utsläpp'!AE43/'6 Prel. FV'!AE42</f>
        <v>10.530575955614863</v>
      </c>
      <c r="AF41" s="218">
        <f>1000*'1 Utsläpp'!AF43/'6 Prel. FV'!AF42</f>
        <v>11.572983099976627</v>
      </c>
      <c r="AG41" s="218">
        <f>1000*'1 Utsläpp'!AG43/'6 Prel. FV'!AG42</f>
        <v>10.131117677144728</v>
      </c>
      <c r="AH41" s="218">
        <f>1000*'1 Utsläpp'!AH43/'6 Prel. FV'!AH42</f>
        <v>10.607814806870842</v>
      </c>
      <c r="AI41" s="218">
        <f>1000*'1 Utsläpp'!AI43/'6 Prel. FV'!AI42</f>
        <v>9.9350025112964495</v>
      </c>
      <c r="AJ41" s="218">
        <f>1000*'1 Utsläpp'!AJ43/'6 Prel. FV'!AJ42</f>
        <v>11.382003287353943</v>
      </c>
      <c r="AK41" s="218">
        <f>1000*'1 Utsläpp'!AK43/'6 Prel. FV'!AK42</f>
        <v>9.6953145956801361</v>
      </c>
      <c r="AL41" s="218">
        <f>1000*'1 Utsläpp'!AL43/'6 Prel. FV'!AL42</f>
        <v>10.712907150425833</v>
      </c>
      <c r="AM41" s="218">
        <f>1000*'1 Utsläpp'!AM43/'6 Prel. FV'!AM42</f>
        <v>10.16283275598061</v>
      </c>
      <c r="AN41" s="218">
        <f>1000*'1 Utsläpp'!AN43/'6 Prel. FV'!AN42</f>
        <v>10.47905036924716</v>
      </c>
      <c r="AO41" s="218">
        <f>1000*'1 Utsläpp'!AO43/'6 Prel. FV'!AO42</f>
        <v>9.6178493924091253</v>
      </c>
      <c r="AP41" s="218">
        <f>1000*'1 Utsläpp'!AP43/'6 Prel. FV'!AP42</f>
        <v>10.431497358553726</v>
      </c>
      <c r="AQ41" s="218">
        <f>1000*'1 Utsläpp'!AQ43/'6 Prel. FV'!AQ42</f>
        <v>9.5759120408195511</v>
      </c>
      <c r="AR41" s="218">
        <f>1000*'1 Utsläpp'!AR43/'6 Prel. FV'!AR42</f>
        <v>10.2637736864824</v>
      </c>
      <c r="AS41" s="218">
        <f>1000*'1 Utsläpp'!AS43/'6 Prel. FV'!AS42</f>
        <v>9.1912987495360774</v>
      </c>
      <c r="AT41" s="218">
        <f>1000*'1 Utsläpp'!AT43/'6 Prel. FV'!AT42</f>
        <v>10.055773370701317</v>
      </c>
      <c r="AU41" s="218">
        <f>1000*'1 Utsläpp'!AU43/'6 Prel. FV'!AU42</f>
        <v>9.2480164867272858</v>
      </c>
      <c r="AV41" s="218">
        <f>1000*'1 Utsläpp'!AV43/'6 Prel. FV'!AV42</f>
        <v>9.7832915992735501</v>
      </c>
      <c r="AW41" s="218">
        <f>1000*'1 Utsläpp'!AW43/'6 Prel. FV'!AW42</f>
        <v>8.7919617143910322</v>
      </c>
      <c r="AX41" s="218">
        <f>1000*'1 Utsläpp'!AX43/'6 Prel. FV'!AX42</f>
        <v>9.7134295604567988</v>
      </c>
      <c r="AY41" s="218">
        <f>1000*'1 Utsläpp'!AY43/'6 Prel. FV'!AY42</f>
        <v>8.5441084229753734</v>
      </c>
      <c r="AZ41" s="218">
        <f>1000*'1 Utsläpp'!AZ43/'6 Prel. FV'!AZ42</f>
        <v>9.0532860717367249</v>
      </c>
      <c r="BA41" s="218">
        <f>1000*'1 Utsläpp'!BA43/'6 Prel. FV'!BA42</f>
        <v>8.2110729519467132</v>
      </c>
      <c r="BB41" s="218">
        <f>1000*'1 Utsläpp'!BB43/'6 Prel. FV'!BB42</f>
        <v>8.639562770114642</v>
      </c>
      <c r="BC41" s="218">
        <f>1000*'1 Utsläpp'!BC43/'6 Prel. FV'!BC42</f>
        <v>7.7747272402668948</v>
      </c>
      <c r="BD41" s="218">
        <f>1000*'1 Utsläpp'!BD43/'6 Prel. FV'!BD42</f>
        <v>8.503703077306513</v>
      </c>
      <c r="BE41" s="218">
        <f>1000*'1 Utsläpp'!BE43/'6 Prel. FV'!BE42</f>
        <v>8.1446615164459981</v>
      </c>
      <c r="BF41" s="218">
        <f>1000*'1 Utsläpp'!BF43/'6 Prel. FV'!BF42</f>
        <v>8.673338791304932</v>
      </c>
      <c r="BG41" s="218">
        <f>1000*'1 Utsläpp'!BG43/'6 Prel. FV'!BG42</f>
        <v>7.9034317182260851</v>
      </c>
      <c r="BH41" s="218">
        <f>1000*'1 Utsläpp'!BH43/'6 Prel. FV'!BH42</f>
        <v>8.2818132743810118</v>
      </c>
      <c r="BI41" s="218">
        <f>1000*'1 Utsläpp'!BI43/'6 Prel. FV'!BI42</f>
        <v>7.3374279897081855</v>
      </c>
      <c r="BJ41" s="218">
        <f>1000*'1 Utsläpp'!BJ43/'6 Prel. FV'!BJ42</f>
        <v>8.2121855867311098</v>
      </c>
      <c r="BK41" s="218">
        <f>1000*'1 Utsläpp'!BK43/'6 Prel. FV'!BK42</f>
        <v>7.8070074041013706</v>
      </c>
      <c r="BL41" s="218">
        <f>1000*'1 Utsläpp'!BL43/'6 Prel. FV'!BL42</f>
        <v>7.8122573153500454</v>
      </c>
      <c r="BM41" s="218">
        <f>1000*'1 Utsläpp'!BM43/'6 Prel. FV'!BM42</f>
        <v>7.4416651417996666</v>
      </c>
      <c r="BN41" s="218">
        <f>1000*'1 Utsläpp'!BN43/'6 Prel. FV'!BN42</f>
        <v>8.0255038748122693</v>
      </c>
      <c r="BO41" s="218">
        <f>1000*'1 Utsläpp'!BO43/'6 Prel. FV'!BO42</f>
        <v>7.4457386216588075</v>
      </c>
      <c r="BP41" s="218">
        <f>1000*'1 Utsläpp'!BP43/'6 Prel. FV'!BP42</f>
        <v>8.3199566430600722</v>
      </c>
    </row>
    <row r="42" spans="1:68" s="55" customFormat="1" x14ac:dyDescent="0.35">
      <c r="A42" s="84"/>
      <c r="B42" s="84"/>
      <c r="C42" s="84"/>
      <c r="D42" s="105"/>
      <c r="E42" s="105"/>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6"/>
      <c r="AM42" s="106"/>
      <c r="AN42" s="106"/>
      <c r="AO42" s="106"/>
      <c r="AP42" s="106"/>
      <c r="AQ42" s="106"/>
      <c r="AX42" s="190"/>
      <c r="BC42" s="183"/>
      <c r="BD42" s="183"/>
      <c r="BE42" s="183"/>
      <c r="BF42" s="183"/>
      <c r="BG42" s="183"/>
      <c r="BH42" s="183"/>
      <c r="BI42" s="183"/>
      <c r="BJ42" s="183"/>
    </row>
    <row r="43" spans="1:68" s="86" customFormat="1" x14ac:dyDescent="0.35">
      <c r="B43" s="87" t="s">
        <v>436</v>
      </c>
      <c r="C43" s="87" t="s">
        <v>435</v>
      </c>
      <c r="D43" s="258"/>
      <c r="E43" s="258"/>
      <c r="F43" s="258"/>
      <c r="G43" s="258"/>
      <c r="H43" s="258"/>
      <c r="I43" s="258"/>
      <c r="J43" s="258"/>
      <c r="K43" s="258"/>
      <c r="L43" s="258"/>
      <c r="M43" s="258"/>
      <c r="N43" s="258"/>
      <c r="O43" s="258"/>
      <c r="P43" s="258"/>
      <c r="Q43" s="258"/>
      <c r="R43" s="258"/>
      <c r="S43" s="258"/>
      <c r="T43" s="258"/>
      <c r="U43" s="258"/>
      <c r="V43" s="258"/>
      <c r="W43" s="258"/>
      <c r="X43" s="258"/>
      <c r="Y43" s="258"/>
      <c r="Z43" s="258"/>
      <c r="AA43" s="258"/>
      <c r="AB43" s="258"/>
      <c r="AC43" s="258"/>
      <c r="AD43" s="258"/>
      <c r="AE43" s="258"/>
      <c r="AF43" s="258"/>
      <c r="AG43" s="258"/>
      <c r="AH43" s="258"/>
      <c r="AI43" s="109"/>
      <c r="AJ43" s="109"/>
      <c r="AK43" s="109"/>
      <c r="AL43" s="258"/>
      <c r="AM43" s="258"/>
      <c r="AN43" s="258"/>
      <c r="AO43" s="258"/>
      <c r="AP43" s="258"/>
      <c r="AQ43" s="258"/>
      <c r="BC43" s="370"/>
      <c r="BD43" s="370"/>
      <c r="BE43" s="370"/>
      <c r="BF43" s="370"/>
      <c r="BG43" s="370"/>
      <c r="BH43" s="370"/>
      <c r="BI43" s="370"/>
      <c r="BJ43" s="370"/>
    </row>
    <row r="44" spans="1:68" x14ac:dyDescent="0.35">
      <c r="B44" s="58" t="s">
        <v>392</v>
      </c>
      <c r="C44" s="58" t="s">
        <v>405</v>
      </c>
      <c r="AI44" s="109"/>
      <c r="AJ44" s="109"/>
      <c r="AK44" s="109"/>
      <c r="BA44" s="56"/>
      <c r="BB44" s="56"/>
    </row>
    <row r="45" spans="1:68" ht="13" x14ac:dyDescent="0.3">
      <c r="B45" s="69" t="s">
        <v>130</v>
      </c>
      <c r="C45" s="88" t="s">
        <v>206</v>
      </c>
      <c r="D45" s="110" t="s">
        <v>82</v>
      </c>
      <c r="E45" s="110" t="s">
        <v>83</v>
      </c>
      <c r="F45" s="110" t="s">
        <v>84</v>
      </c>
      <c r="G45" s="110" t="s">
        <v>85</v>
      </c>
      <c r="H45" s="110" t="s">
        <v>86</v>
      </c>
      <c r="I45" s="110" t="s">
        <v>87</v>
      </c>
      <c r="J45" s="110" t="s">
        <v>88</v>
      </c>
      <c r="K45" s="110" t="s">
        <v>89</v>
      </c>
      <c r="L45" s="110" t="s">
        <v>90</v>
      </c>
      <c r="M45" s="110" t="s">
        <v>91</v>
      </c>
      <c r="N45" s="110" t="s">
        <v>92</v>
      </c>
      <c r="O45" s="110" t="s">
        <v>93</v>
      </c>
      <c r="P45" s="110" t="s">
        <v>94</v>
      </c>
      <c r="Q45" s="110" t="s">
        <v>95</v>
      </c>
      <c r="R45" s="110" t="s">
        <v>96</v>
      </c>
      <c r="S45" s="110" t="s">
        <v>97</v>
      </c>
      <c r="T45" s="110" t="s">
        <v>98</v>
      </c>
      <c r="U45" s="110" t="s">
        <v>99</v>
      </c>
      <c r="V45" s="110" t="s">
        <v>100</v>
      </c>
      <c r="W45" s="110" t="s">
        <v>101</v>
      </c>
      <c r="X45" s="110" t="s">
        <v>102</v>
      </c>
      <c r="Y45" s="110" t="s">
        <v>103</v>
      </c>
      <c r="Z45" s="110" t="s">
        <v>104</v>
      </c>
      <c r="AA45" s="110" t="s">
        <v>105</v>
      </c>
      <c r="AB45" s="110" t="s">
        <v>106</v>
      </c>
      <c r="AC45" s="110" t="s">
        <v>107</v>
      </c>
      <c r="AD45" s="110" t="s">
        <v>108</v>
      </c>
      <c r="AE45" s="110" t="s">
        <v>109</v>
      </c>
      <c r="AF45" s="110" t="s">
        <v>110</v>
      </c>
      <c r="AG45" s="110" t="s">
        <v>111</v>
      </c>
      <c r="AH45" s="110" t="s">
        <v>177</v>
      </c>
      <c r="AI45" s="110" t="s">
        <v>178</v>
      </c>
      <c r="AJ45" s="110" t="s">
        <v>192</v>
      </c>
      <c r="AK45" s="110" t="s">
        <v>194</v>
      </c>
      <c r="AL45" s="110" t="s">
        <v>196</v>
      </c>
      <c r="AM45" s="104" t="s">
        <v>198</v>
      </c>
      <c r="AN45" s="104" t="s">
        <v>199</v>
      </c>
      <c r="AO45" s="104" t="s">
        <v>203</v>
      </c>
      <c r="AP45" s="104" t="s">
        <v>207</v>
      </c>
      <c r="AQ45" s="104" t="s">
        <v>209</v>
      </c>
      <c r="AR45" s="90" t="s">
        <v>249</v>
      </c>
      <c r="AS45" s="90" t="s">
        <v>259</v>
      </c>
      <c r="AT45" s="90" t="s">
        <v>260</v>
      </c>
      <c r="AU45" s="90" t="s">
        <v>265</v>
      </c>
      <c r="AV45" s="90" t="s">
        <v>266</v>
      </c>
      <c r="AW45" s="90" t="s">
        <v>267</v>
      </c>
      <c r="AX45" s="90" t="s">
        <v>268</v>
      </c>
      <c r="AY45" s="90" t="s">
        <v>270</v>
      </c>
      <c r="AZ45" s="90" t="s">
        <v>273</v>
      </c>
      <c r="BA45" s="90" t="s">
        <v>275</v>
      </c>
      <c r="BB45" s="90" t="s">
        <v>276</v>
      </c>
      <c r="BC45" s="90" t="s">
        <v>278</v>
      </c>
      <c r="BD45" s="90" t="s">
        <v>279</v>
      </c>
      <c r="BE45" s="90" t="s">
        <v>280</v>
      </c>
      <c r="BF45" s="90" t="s">
        <v>282</v>
      </c>
      <c r="BG45" s="112" t="s">
        <v>284</v>
      </c>
      <c r="BH45" s="90" t="s">
        <v>285</v>
      </c>
      <c r="BI45" s="90" t="s">
        <v>286</v>
      </c>
      <c r="BJ45" s="90" t="s">
        <v>288</v>
      </c>
      <c r="BK45" s="90" t="s">
        <v>305</v>
      </c>
      <c r="BL45" s="90" t="s">
        <v>308</v>
      </c>
      <c r="BM45" s="90" t="s">
        <v>396</v>
      </c>
      <c r="BN45" s="90" t="s">
        <v>397</v>
      </c>
      <c r="BO45" s="90" t="s">
        <v>400</v>
      </c>
      <c r="BP45" s="90" t="s">
        <v>401</v>
      </c>
    </row>
    <row r="46" spans="1:68" ht="13" x14ac:dyDescent="0.3">
      <c r="B46" s="70" t="s">
        <v>121</v>
      </c>
      <c r="C46" s="70" t="s">
        <v>22</v>
      </c>
      <c r="D46" s="106">
        <f>('1 Utsläpp'!D49/'6 Prel. FV'!D48)*1000</f>
        <v>161.80055270498369</v>
      </c>
      <c r="E46" s="106">
        <f>('1 Utsläpp'!E49/'6 Prel. FV'!E48)*1000</f>
        <v>160.21922135871958</v>
      </c>
      <c r="F46" s="106">
        <f>('1 Utsläpp'!F49/'6 Prel. FV'!F48)*1000</f>
        <v>171.25884323050607</v>
      </c>
      <c r="G46" s="106">
        <f>('1 Utsläpp'!G49/'6 Prel. FV'!G48)*1000</f>
        <v>159.47844839803952</v>
      </c>
      <c r="H46" s="106">
        <f>('1 Utsläpp'!H49/'6 Prel. FV'!H48)*1000</f>
        <v>156.96704441153011</v>
      </c>
      <c r="I46" s="106">
        <f>('1 Utsläpp'!I49/'6 Prel. FV'!I48)*1000</f>
        <v>146.28604223728087</v>
      </c>
      <c r="J46" s="106">
        <f>('1 Utsläpp'!J49/'6 Prel. FV'!J48)*1000</f>
        <v>154.92071653522555</v>
      </c>
      <c r="K46" s="106">
        <f>('1 Utsläpp'!K49/'6 Prel. FV'!K48)*1000</f>
        <v>144.83575984523694</v>
      </c>
      <c r="L46" s="106">
        <f>('1 Utsläpp'!L49/'6 Prel. FV'!L48)*1000</f>
        <v>156.41571939045141</v>
      </c>
      <c r="M46" s="106">
        <f>('1 Utsläpp'!M49/'6 Prel. FV'!M48)*1000</f>
        <v>149.43554037631725</v>
      </c>
      <c r="N46" s="106">
        <f>('1 Utsläpp'!N49/'6 Prel. FV'!N48)*1000</f>
        <v>156.33498152884377</v>
      </c>
      <c r="O46" s="106">
        <f>('1 Utsläpp'!O49/'6 Prel. FV'!O48)*1000</f>
        <v>153.3612641902032</v>
      </c>
      <c r="P46" s="106">
        <f>('1 Utsläpp'!P49/'6 Prel. FV'!P48)*1000</f>
        <v>152.72026308454596</v>
      </c>
      <c r="Q46" s="106">
        <f>('1 Utsläpp'!Q49/'6 Prel. FV'!Q48)*1000</f>
        <v>143.03099872153985</v>
      </c>
      <c r="R46" s="106">
        <f>('1 Utsläpp'!R49/'6 Prel. FV'!R48)*1000</f>
        <v>150.14051063939624</v>
      </c>
      <c r="S46" s="106">
        <f>('1 Utsläpp'!S49/'6 Prel. FV'!S48)*1000</f>
        <v>141.29714875178161</v>
      </c>
      <c r="T46" s="106">
        <f>('1 Utsläpp'!T49/'6 Prel. FV'!T48)*1000</f>
        <v>143.58485726642692</v>
      </c>
      <c r="U46" s="106">
        <f>('1 Utsläpp'!U49/'6 Prel. FV'!U48)*1000</f>
        <v>138.56296378337075</v>
      </c>
      <c r="V46" s="106">
        <f>('1 Utsläpp'!V49/'6 Prel. FV'!V48)*1000</f>
        <v>146.04994772844992</v>
      </c>
      <c r="W46" s="106">
        <f>('1 Utsläpp'!W49/'6 Prel. FV'!W48)*1000</f>
        <v>141.43372397544553</v>
      </c>
      <c r="X46" s="106">
        <f>('1 Utsläpp'!X49/'6 Prel. FV'!X48)*1000</f>
        <v>140.00902439208892</v>
      </c>
      <c r="Y46" s="106">
        <f>('1 Utsläpp'!Y49/'6 Prel. FV'!Y48)*1000</f>
        <v>126.1453145862031</v>
      </c>
      <c r="Z46" s="106">
        <f>('1 Utsläpp'!Z49/'6 Prel. FV'!Z48)*1000</f>
        <v>137.70853747891408</v>
      </c>
      <c r="AA46" s="106">
        <f>('1 Utsläpp'!AA49/'6 Prel. FV'!AA48)*1000</f>
        <v>129.19547068943785</v>
      </c>
      <c r="AB46" s="106">
        <f>('1 Utsläpp'!AB49/'6 Prel. FV'!AB48)*1000</f>
        <v>122.77321754605504</v>
      </c>
      <c r="AC46" s="106">
        <f>('1 Utsläpp'!AC49/'6 Prel. FV'!AC48)*1000</f>
        <v>114.7951620720013</v>
      </c>
      <c r="AD46" s="106">
        <f>('1 Utsläpp'!AD49/'6 Prel. FV'!AD48)*1000</f>
        <v>130.48030577000915</v>
      </c>
      <c r="AE46" s="106">
        <f>('1 Utsläpp'!AE49/'6 Prel. FV'!AE48)*1000</f>
        <v>115.43956859230943</v>
      </c>
      <c r="AF46" s="106">
        <f>('1 Utsläpp'!AF49/'6 Prel. FV'!AF48)*1000</f>
        <v>120.81358949011369</v>
      </c>
      <c r="AG46" s="106">
        <f>('1 Utsläpp'!AG49/'6 Prel. FV'!AG48)*1000</f>
        <v>110.76858273678138</v>
      </c>
      <c r="AH46" s="106">
        <f>('1 Utsläpp'!AH49/'6 Prel. FV'!AH48)*1000</f>
        <v>121.30630753212965</v>
      </c>
      <c r="AI46" s="106">
        <f>('1 Utsläpp'!AI49/'6 Prel. FV'!AI48)*1000</f>
        <v>113.10009309183421</v>
      </c>
      <c r="AJ46" s="106">
        <f>('1 Utsläpp'!AJ49/'6 Prel. FV'!AJ48)*1000</f>
        <v>117.29693777477578</v>
      </c>
      <c r="AK46" s="106">
        <f>('1 Utsläpp'!AK49/'6 Prel. FV'!AK48)*1000</f>
        <v>113.36963677457945</v>
      </c>
      <c r="AL46" s="106">
        <f>('1 Utsläpp'!AL49/'6 Prel. FV'!AL48)*1000</f>
        <v>120.58221877625813</v>
      </c>
      <c r="AM46" s="106">
        <f>('1 Utsläpp'!AM49/'6 Prel. FV'!AM48)*1000</f>
        <v>108.89677221321668</v>
      </c>
      <c r="AN46" s="106">
        <f>('1 Utsläpp'!AN49/'6 Prel. FV'!AN48)*1000</f>
        <v>113.13068791706343</v>
      </c>
      <c r="AO46" s="106">
        <f>('1 Utsläpp'!AO49/'6 Prel. FV'!AO48)*1000</f>
        <v>105.62034813831194</v>
      </c>
      <c r="AP46" s="106">
        <f>('1 Utsläpp'!AP49/'6 Prel. FV'!AP48)*1000</f>
        <v>117.44514856494433</v>
      </c>
      <c r="AQ46" s="106">
        <f>('1 Utsläpp'!AQ49/'6 Prel. FV'!AQ48)*1000</f>
        <v>109.68425398364793</v>
      </c>
      <c r="AR46" s="106">
        <f>('1 Utsläpp'!AR49/'6 Prel. FV'!AR48)*1000</f>
        <v>117.50322659222761</v>
      </c>
      <c r="AS46" s="106">
        <f>('1 Utsläpp'!AS49/'6 Prel. FV'!AS48)*1000</f>
        <v>114.1547094049004</v>
      </c>
      <c r="AT46" s="106">
        <f>('1 Utsläpp'!AT49/'6 Prel. FV'!AT48)*1000</f>
        <v>123.25811108565465</v>
      </c>
      <c r="AU46" s="106">
        <f>('1 Utsläpp'!AU49/'6 Prel. FV'!AU48)*1000</f>
        <v>114.12176465995357</v>
      </c>
      <c r="AV46" s="106">
        <f>('1 Utsläpp'!AV49/'6 Prel. FV'!AV48)*1000</f>
        <v>108.68806610629022</v>
      </c>
      <c r="AW46" s="106">
        <f>('1 Utsläpp'!AW49/'6 Prel. FV'!AW48)*1000</f>
        <v>107.01777531465815</v>
      </c>
      <c r="AX46" s="106">
        <f>('1 Utsläpp'!AX49/'6 Prel. FV'!AX48)*1000</f>
        <v>116.5402074519332</v>
      </c>
      <c r="AY46" s="106">
        <f>('1 Utsläpp'!AY49/'6 Prel. FV'!AY48)*1000</f>
        <v>104.95417948030855</v>
      </c>
      <c r="AZ46" s="106">
        <f>('1 Utsläpp'!AZ49/'6 Prel. FV'!AZ48)*1000</f>
        <v>109.56133371369212</v>
      </c>
      <c r="BA46" s="106">
        <f>('1 Utsläpp'!BA49/'6 Prel. FV'!BA48)*1000</f>
        <v>113.30793367386859</v>
      </c>
      <c r="BB46" s="106">
        <f>('1 Utsläpp'!BB49/'6 Prel. FV'!BB48)*1000</f>
        <v>124.78479080708739</v>
      </c>
      <c r="BC46" s="106">
        <f>('1 Utsläpp'!BC49/'6 Prel. FV'!BC48)*1000</f>
        <v>113.38999389797394</v>
      </c>
      <c r="BD46" s="106">
        <f>('1 Utsläpp'!BD49/'6 Prel. FV'!BD48)*1000</f>
        <v>114.8933477317477</v>
      </c>
      <c r="BE46" s="106">
        <f>('1 Utsläpp'!BE49/'6 Prel. FV'!BE48)*1000</f>
        <v>115.79550715698659</v>
      </c>
      <c r="BF46" s="106">
        <f>('1 Utsläpp'!BF49/'6 Prel. FV'!BF48)*1000</f>
        <v>125.11820169755727</v>
      </c>
      <c r="BG46" s="106">
        <f>('1 Utsläpp'!BG49/'6 Prel. FV'!BG48)*1000</f>
        <v>114.58975499790481</v>
      </c>
      <c r="BH46" s="106">
        <f>('1 Utsläpp'!BH49/'6 Prel. FV'!BH48)*1000</f>
        <v>114.66696786985545</v>
      </c>
      <c r="BI46" s="106">
        <f>('1 Utsläpp'!BI49/'6 Prel. FV'!BI48)*1000</f>
        <v>113.74959904170291</v>
      </c>
      <c r="BJ46" s="106">
        <f>('1 Utsläpp'!BJ49/'6 Prel. FV'!BJ48)*1000</f>
        <v>123.13614344290573</v>
      </c>
      <c r="BK46" s="106">
        <f>('1 Utsläpp'!BK49/'6 Prel. FV'!BK48)*1000</f>
        <v>117.63013981485155</v>
      </c>
      <c r="BL46" s="106">
        <f>('1 Utsläpp'!BL49/'6 Prel. FV'!BL48)*1000</f>
        <v>116.90727896522785</v>
      </c>
      <c r="BM46" s="106">
        <f>('1 Utsläpp'!BM49/'6 Prel. FV'!BM48)*1000</f>
        <v>127.05365382538442</v>
      </c>
      <c r="BN46" s="106">
        <f>('1 Utsläpp'!BN49/'6 Prel. FV'!BN48)*1000</f>
        <v>156.19560698931232</v>
      </c>
      <c r="BO46" s="106">
        <f>('1 Utsläpp'!BO49/'6 Prel. FV'!BO48)*1000</f>
        <v>144.45344097209809</v>
      </c>
      <c r="BP46" s="106">
        <f>('1 Utsläpp'!BP49/'6 Prel. FV'!BP48)*1000</f>
        <v>130.597046582247</v>
      </c>
    </row>
    <row r="47" spans="1:68" ht="13" x14ac:dyDescent="0.3">
      <c r="B47" s="70" t="s">
        <v>122</v>
      </c>
      <c r="C47" s="70" t="s">
        <v>23</v>
      </c>
      <c r="D47" s="106">
        <f>('1 Utsläpp'!D50/'6 Prel. FV'!D49)*1000</f>
        <v>18.134221601443365</v>
      </c>
      <c r="E47" s="106">
        <f>('1 Utsläpp'!E50/'6 Prel. FV'!E49)*1000</f>
        <v>16.235940752053921</v>
      </c>
      <c r="F47" s="106">
        <f>('1 Utsläpp'!F50/'6 Prel. FV'!F49)*1000</f>
        <v>16.042444432325496</v>
      </c>
      <c r="G47" s="106">
        <f>('1 Utsläpp'!G50/'6 Prel. FV'!G49)*1000</f>
        <v>18.033146530559726</v>
      </c>
      <c r="H47" s="106">
        <f>('1 Utsläpp'!H50/'6 Prel. FV'!H49)*1000</f>
        <v>17.215077395141957</v>
      </c>
      <c r="I47" s="106">
        <f>('1 Utsläpp'!I50/'6 Prel. FV'!I49)*1000</f>
        <v>13.761435104610721</v>
      </c>
      <c r="J47" s="106">
        <f>('1 Utsläpp'!J50/'6 Prel. FV'!J49)*1000</f>
        <v>14.579030761684727</v>
      </c>
      <c r="K47" s="106">
        <f>('1 Utsläpp'!K50/'6 Prel. FV'!K49)*1000</f>
        <v>18.599101814434526</v>
      </c>
      <c r="L47" s="106">
        <f>('1 Utsläpp'!L50/'6 Prel. FV'!L49)*1000</f>
        <v>23.382698802588212</v>
      </c>
      <c r="M47" s="106">
        <f>('1 Utsläpp'!M50/'6 Prel. FV'!M49)*1000</f>
        <v>16.54219899698699</v>
      </c>
      <c r="N47" s="106">
        <f>('1 Utsläpp'!N50/'6 Prel. FV'!N49)*1000</f>
        <v>15.823312161716018</v>
      </c>
      <c r="O47" s="106">
        <f>('1 Utsläpp'!O50/'6 Prel. FV'!O49)*1000</f>
        <v>19.304415210801139</v>
      </c>
      <c r="P47" s="106">
        <f>('1 Utsläpp'!P50/'6 Prel. FV'!P49)*1000</f>
        <v>22.304030057902846</v>
      </c>
      <c r="Q47" s="106">
        <f>('1 Utsläpp'!Q50/'6 Prel. FV'!Q49)*1000</f>
        <v>17.684890634156595</v>
      </c>
      <c r="R47" s="106">
        <f>('1 Utsläpp'!R50/'6 Prel. FV'!R49)*1000</f>
        <v>18.367233633602861</v>
      </c>
      <c r="S47" s="106">
        <f>('1 Utsläpp'!S50/'6 Prel. FV'!S49)*1000</f>
        <v>19.25161077336999</v>
      </c>
      <c r="T47" s="106">
        <f>('1 Utsläpp'!T50/'6 Prel. FV'!T49)*1000</f>
        <v>22.610049917149166</v>
      </c>
      <c r="U47" s="106">
        <f>('1 Utsläpp'!U50/'6 Prel. FV'!U49)*1000</f>
        <v>19.214760366293127</v>
      </c>
      <c r="V47" s="106">
        <f>('1 Utsläpp'!V50/'6 Prel. FV'!V49)*1000</f>
        <v>19.513785873035864</v>
      </c>
      <c r="W47" s="106">
        <f>('1 Utsläpp'!W50/'6 Prel. FV'!W49)*1000</f>
        <v>22.537841185646759</v>
      </c>
      <c r="X47" s="106">
        <f>('1 Utsläpp'!X50/'6 Prel. FV'!X49)*1000</f>
        <v>25.817384861777352</v>
      </c>
      <c r="Y47" s="106">
        <f>('1 Utsläpp'!Y50/'6 Prel. FV'!Y49)*1000</f>
        <v>22.095164091312022</v>
      </c>
      <c r="Z47" s="106">
        <f>('1 Utsläpp'!Z50/'6 Prel. FV'!Z49)*1000</f>
        <v>20.952428161164004</v>
      </c>
      <c r="AA47" s="106">
        <f>('1 Utsläpp'!AA50/'6 Prel. FV'!AA49)*1000</f>
        <v>23.215513087864796</v>
      </c>
      <c r="AB47" s="106">
        <f>('1 Utsläpp'!AB50/'6 Prel. FV'!AB49)*1000</f>
        <v>28.111231238483583</v>
      </c>
      <c r="AC47" s="106">
        <f>('1 Utsläpp'!AC50/'6 Prel. FV'!AC49)*1000</f>
        <v>23.214131455937874</v>
      </c>
      <c r="AD47" s="106">
        <f>('1 Utsläpp'!AD50/'6 Prel. FV'!AD49)*1000</f>
        <v>25.700008986327571</v>
      </c>
      <c r="AE47" s="106">
        <f>('1 Utsläpp'!AE50/'6 Prel. FV'!AE49)*1000</f>
        <v>26.983923966746037</v>
      </c>
      <c r="AF47" s="106">
        <f>('1 Utsläpp'!AF50/'6 Prel. FV'!AF49)*1000</f>
        <v>25.756384856579501</v>
      </c>
      <c r="AG47" s="106">
        <f>('1 Utsläpp'!AG50/'6 Prel. FV'!AG49)*1000</f>
        <v>23.457466775306539</v>
      </c>
      <c r="AH47" s="106">
        <f>('1 Utsläpp'!AH50/'6 Prel. FV'!AH49)*1000</f>
        <v>22.873256632521596</v>
      </c>
      <c r="AI47" s="106">
        <f>('1 Utsläpp'!AI50/'6 Prel. FV'!AI49)*1000</f>
        <v>24.748881209398981</v>
      </c>
      <c r="AJ47" s="106">
        <f>('1 Utsläpp'!AJ50/'6 Prel. FV'!AJ49)*1000</f>
        <v>25.120078819774793</v>
      </c>
      <c r="AK47" s="106">
        <f>('1 Utsläpp'!AK50/'6 Prel. FV'!AK49)*1000</f>
        <v>22.138434320013417</v>
      </c>
      <c r="AL47" s="106">
        <f>('1 Utsläpp'!AL50/'6 Prel. FV'!AL49)*1000</f>
        <v>22.866204534722119</v>
      </c>
      <c r="AM47" s="106">
        <f>('1 Utsläpp'!AM50/'6 Prel. FV'!AM49)*1000</f>
        <v>22.830374567284693</v>
      </c>
      <c r="AN47" s="106">
        <f>('1 Utsläpp'!AN50/'6 Prel. FV'!AN49)*1000</f>
        <v>24.704002570636668</v>
      </c>
      <c r="AO47" s="106">
        <f>('1 Utsläpp'!AO50/'6 Prel. FV'!AO49)*1000</f>
        <v>20.675895245333841</v>
      </c>
      <c r="AP47" s="106">
        <f>('1 Utsläpp'!AP50/'6 Prel. FV'!AP49)*1000</f>
        <v>20.61910963082379</v>
      </c>
      <c r="AQ47" s="106">
        <f>('1 Utsläpp'!AQ50/'6 Prel. FV'!AQ49)*1000</f>
        <v>18.853756782085899</v>
      </c>
      <c r="AR47" s="106">
        <f>('1 Utsläpp'!AR50/'6 Prel. FV'!AR49)*1000</f>
        <v>21.485924209753023</v>
      </c>
      <c r="AS47" s="106">
        <f>('1 Utsläpp'!AS50/'6 Prel. FV'!AS49)*1000</f>
        <v>18.664859828652887</v>
      </c>
      <c r="AT47" s="106">
        <f>('1 Utsläpp'!AT50/'6 Prel. FV'!AT49)*1000</f>
        <v>19.042255531246134</v>
      </c>
      <c r="AU47" s="106">
        <f>('1 Utsläpp'!AU50/'6 Prel. FV'!AU49)*1000</f>
        <v>18.912735704899795</v>
      </c>
      <c r="AV47" s="106">
        <f>('1 Utsläpp'!AV50/'6 Prel. FV'!AV49)*1000</f>
        <v>20.291473667948182</v>
      </c>
      <c r="AW47" s="106">
        <f>('1 Utsläpp'!AW50/'6 Prel. FV'!AW49)*1000</f>
        <v>18.82300663226307</v>
      </c>
      <c r="AX47" s="106">
        <f>('1 Utsläpp'!AX50/'6 Prel. FV'!AX49)*1000</f>
        <v>19.668480071343996</v>
      </c>
      <c r="AY47" s="106">
        <f>('1 Utsläpp'!AY50/'6 Prel. FV'!AY49)*1000</f>
        <v>20.542742822970226</v>
      </c>
      <c r="AZ47" s="106">
        <f>('1 Utsläpp'!AZ50/'6 Prel. FV'!AZ49)*1000</f>
        <v>22.619360907556988</v>
      </c>
      <c r="BA47" s="106">
        <f>('1 Utsläpp'!BA50/'6 Prel. FV'!BA49)*1000</f>
        <v>22.189733050970318</v>
      </c>
      <c r="BB47" s="106">
        <f>('1 Utsläpp'!BB50/'6 Prel. FV'!BB49)*1000</f>
        <v>17.55847809262443</v>
      </c>
      <c r="BC47" s="106">
        <f>('1 Utsläpp'!BC50/'6 Prel. FV'!BC49)*1000</f>
        <v>18.168481608165184</v>
      </c>
      <c r="BD47" s="106">
        <f>('1 Utsläpp'!BD50/'6 Prel. FV'!BD49)*1000</f>
        <v>18.106248184208358</v>
      </c>
      <c r="BE47" s="106">
        <f>('1 Utsläpp'!BE50/'6 Prel. FV'!BE49)*1000</f>
        <v>18.708230930034382</v>
      </c>
      <c r="BF47" s="106">
        <f>('1 Utsläpp'!BF50/'6 Prel. FV'!BF49)*1000</f>
        <v>18.567761220319209</v>
      </c>
      <c r="BG47" s="106">
        <f>('1 Utsläpp'!BG50/'6 Prel. FV'!BG49)*1000</f>
        <v>17.299682310323067</v>
      </c>
      <c r="BH47" s="106">
        <f>('1 Utsläpp'!BH50/'6 Prel. FV'!BH49)*1000</f>
        <v>19.786099473647685</v>
      </c>
      <c r="BI47" s="106">
        <f>('1 Utsläpp'!BI50/'6 Prel. FV'!BI49)*1000</f>
        <v>19.474911778054857</v>
      </c>
      <c r="BJ47" s="106">
        <f>('1 Utsläpp'!BJ50/'6 Prel. FV'!BJ49)*1000</f>
        <v>19.515924531630588</v>
      </c>
      <c r="BK47" s="106">
        <f>('1 Utsläpp'!BK50/'6 Prel. FV'!BK49)*1000</f>
        <v>23.493472252959585</v>
      </c>
      <c r="BL47" s="106">
        <f>('1 Utsläpp'!BL50/'6 Prel. FV'!BL49)*1000</f>
        <v>21.830785874577721</v>
      </c>
      <c r="BM47" s="106">
        <f>('1 Utsläpp'!BM50/'6 Prel. FV'!BM49)*1000</f>
        <v>23.429500157419021</v>
      </c>
      <c r="BN47" s="106">
        <f>('1 Utsläpp'!BN50/'6 Prel. FV'!BN49)*1000</f>
        <v>19.440297219182927</v>
      </c>
      <c r="BO47" s="106">
        <f>('1 Utsläpp'!BO50/'6 Prel. FV'!BO49)*1000</f>
        <v>25.401154295606855</v>
      </c>
      <c r="BP47" s="106">
        <f>('1 Utsläpp'!BP50/'6 Prel. FV'!BP49)*1000</f>
        <v>38.003553109611673</v>
      </c>
    </row>
    <row r="48" spans="1:68" ht="13" x14ac:dyDescent="0.3">
      <c r="B48" s="70" t="s">
        <v>123</v>
      </c>
      <c r="C48" s="70" t="s">
        <v>0</v>
      </c>
      <c r="D48" s="106">
        <f>('1 Utsläpp'!D51/'6 Prel. FV'!D50)*1000</f>
        <v>21.784138079947066</v>
      </c>
      <c r="E48" s="106">
        <f>('1 Utsläpp'!E51/'6 Prel. FV'!E50)*1000</f>
        <v>20.059722541027377</v>
      </c>
      <c r="F48" s="106">
        <f>('1 Utsläpp'!F51/'6 Prel. FV'!F50)*1000</f>
        <v>23.356255903187179</v>
      </c>
      <c r="G48" s="106">
        <f>('1 Utsläpp'!G51/'6 Prel. FV'!G50)*1000</f>
        <v>27.717857962878995</v>
      </c>
      <c r="H48" s="106">
        <f>('1 Utsläpp'!H51/'6 Prel. FV'!H50)*1000</f>
        <v>25.226369448899128</v>
      </c>
      <c r="I48" s="106">
        <f>('1 Utsläpp'!I51/'6 Prel. FV'!I50)*1000</f>
        <v>21.985744560147804</v>
      </c>
      <c r="J48" s="106">
        <f>('1 Utsläpp'!J51/'6 Prel. FV'!J50)*1000</f>
        <v>21.729027133106424</v>
      </c>
      <c r="K48" s="106">
        <f>('1 Utsläpp'!K51/'6 Prel. FV'!K50)*1000</f>
        <v>24.726891099117484</v>
      </c>
      <c r="L48" s="106">
        <f>('1 Utsläpp'!L51/'6 Prel. FV'!L50)*1000</f>
        <v>27.217932871964187</v>
      </c>
      <c r="M48" s="106">
        <f>('1 Utsläpp'!M51/'6 Prel. FV'!M50)*1000</f>
        <v>21.986223273497167</v>
      </c>
      <c r="N48" s="106">
        <f>('1 Utsläpp'!N51/'6 Prel. FV'!N50)*1000</f>
        <v>22.067917526162844</v>
      </c>
      <c r="O48" s="106">
        <f>('1 Utsläpp'!O51/'6 Prel. FV'!O50)*1000</f>
        <v>21.596080564512068</v>
      </c>
      <c r="P48" s="106">
        <f>('1 Utsläpp'!P51/'6 Prel. FV'!P50)*1000</f>
        <v>21.171119954084268</v>
      </c>
      <c r="Q48" s="106">
        <f>('1 Utsläpp'!Q51/'6 Prel. FV'!Q50)*1000</f>
        <v>19.327321152767805</v>
      </c>
      <c r="R48" s="106">
        <f>('1 Utsläpp'!R51/'6 Prel. FV'!R50)*1000</f>
        <v>20.916224540325057</v>
      </c>
      <c r="S48" s="106">
        <f>('1 Utsläpp'!S51/'6 Prel. FV'!S50)*1000</f>
        <v>21.067969468047565</v>
      </c>
      <c r="T48" s="106">
        <f>('1 Utsläpp'!T51/'6 Prel. FV'!T50)*1000</f>
        <v>21.864575168847907</v>
      </c>
      <c r="U48" s="106">
        <f>('1 Utsläpp'!U51/'6 Prel. FV'!U50)*1000</f>
        <v>19.604397312651408</v>
      </c>
      <c r="V48" s="106">
        <f>('1 Utsläpp'!V51/'6 Prel. FV'!V50)*1000</f>
        <v>20.28522390902825</v>
      </c>
      <c r="W48" s="106">
        <f>('1 Utsläpp'!W51/'6 Prel. FV'!W50)*1000</f>
        <v>22.852345605018552</v>
      </c>
      <c r="X48" s="106">
        <f>('1 Utsläpp'!X51/'6 Prel. FV'!X50)*1000</f>
        <v>20.943719154719847</v>
      </c>
      <c r="Y48" s="106">
        <f>('1 Utsläpp'!Y51/'6 Prel. FV'!Y50)*1000</f>
        <v>19.769461105827926</v>
      </c>
      <c r="Z48" s="106">
        <f>('1 Utsläpp'!Z51/'6 Prel. FV'!Z50)*1000</f>
        <v>21.135639678279258</v>
      </c>
      <c r="AA48" s="106">
        <f>('1 Utsläpp'!AA51/'6 Prel. FV'!AA50)*1000</f>
        <v>20.915266499335846</v>
      </c>
      <c r="AB48" s="106">
        <f>('1 Utsläpp'!AB51/'6 Prel. FV'!AB50)*1000</f>
        <v>21.203734919123033</v>
      </c>
      <c r="AC48" s="106">
        <f>('1 Utsläpp'!AC51/'6 Prel. FV'!AC50)*1000</f>
        <v>19.561478652633017</v>
      </c>
      <c r="AD48" s="106">
        <f>('1 Utsläpp'!AD51/'6 Prel. FV'!AD50)*1000</f>
        <v>21.639268030280185</v>
      </c>
      <c r="AE48" s="106">
        <f>('1 Utsläpp'!AE51/'6 Prel. FV'!AE50)*1000</f>
        <v>21.372233084388704</v>
      </c>
      <c r="AF48" s="106">
        <f>('1 Utsläpp'!AF51/'6 Prel. FV'!AF50)*1000</f>
        <v>21.848777046481686</v>
      </c>
      <c r="AG48" s="106">
        <f>('1 Utsläpp'!AG51/'6 Prel. FV'!AG50)*1000</f>
        <v>19.154244527374907</v>
      </c>
      <c r="AH48" s="106">
        <f>('1 Utsläpp'!AH51/'6 Prel. FV'!AH50)*1000</f>
        <v>20.427070738899452</v>
      </c>
      <c r="AI48" s="106">
        <f>('1 Utsläpp'!AI51/'6 Prel. FV'!AI50)*1000</f>
        <v>18.71841922930642</v>
      </c>
      <c r="AJ48" s="106">
        <f>('1 Utsläpp'!AJ51/'6 Prel. FV'!AJ50)*1000</f>
        <v>20.293437017682248</v>
      </c>
      <c r="AK48" s="106">
        <f>('1 Utsläpp'!AK51/'6 Prel. FV'!AK50)*1000</f>
        <v>18.314872032425832</v>
      </c>
      <c r="AL48" s="106">
        <f>('1 Utsläpp'!AL51/'6 Prel. FV'!AL50)*1000</f>
        <v>20.979959955854852</v>
      </c>
      <c r="AM48" s="106">
        <f>('1 Utsläpp'!AM51/'6 Prel. FV'!AM50)*1000</f>
        <v>20.356990878364911</v>
      </c>
      <c r="AN48" s="106">
        <f>('1 Utsläpp'!AN51/'6 Prel. FV'!AN50)*1000</f>
        <v>19.265506215924383</v>
      </c>
      <c r="AO48" s="106">
        <f>('1 Utsläpp'!AO51/'6 Prel. FV'!AO50)*1000</f>
        <v>18.18690318108094</v>
      </c>
      <c r="AP48" s="106">
        <f>('1 Utsläpp'!AP51/'6 Prel. FV'!AP50)*1000</f>
        <v>20.127372731369661</v>
      </c>
      <c r="AQ48" s="106">
        <f>('1 Utsläpp'!AQ51/'6 Prel. FV'!AQ50)*1000</f>
        <v>18.995992146032719</v>
      </c>
      <c r="AR48" s="106">
        <f>('1 Utsläpp'!AR51/'6 Prel. FV'!AR50)*1000</f>
        <v>18.610693092355987</v>
      </c>
      <c r="AS48" s="106">
        <f>('1 Utsläpp'!AS51/'6 Prel. FV'!AS50)*1000</f>
        <v>17.817510730039636</v>
      </c>
      <c r="AT48" s="106">
        <f>('1 Utsläpp'!AT51/'6 Prel. FV'!AT50)*1000</f>
        <v>19.78534226489672</v>
      </c>
      <c r="AU48" s="106">
        <f>('1 Utsläpp'!AU51/'6 Prel. FV'!AU50)*1000</f>
        <v>18.262560663758983</v>
      </c>
      <c r="AV48" s="106">
        <f>('1 Utsläpp'!AV51/'6 Prel. FV'!AV50)*1000</f>
        <v>18.501018380565466</v>
      </c>
      <c r="AW48" s="106">
        <f>('1 Utsläpp'!AW51/'6 Prel. FV'!AW50)*1000</f>
        <v>18.073055654350945</v>
      </c>
      <c r="AX48" s="106">
        <f>('1 Utsläpp'!AX51/'6 Prel. FV'!AX50)*1000</f>
        <v>20.549453347110653</v>
      </c>
      <c r="AY48" s="106">
        <f>('1 Utsläpp'!AY51/'6 Prel. FV'!AY50)*1000</f>
        <v>18.33859535542998</v>
      </c>
      <c r="AZ48" s="106">
        <f>('1 Utsläpp'!AZ51/'6 Prel. FV'!AZ50)*1000</f>
        <v>19.644043788292894</v>
      </c>
      <c r="BA48" s="106">
        <f>('1 Utsläpp'!BA51/'6 Prel. FV'!BA50)*1000</f>
        <v>18.16680060790544</v>
      </c>
      <c r="BB48" s="106">
        <f>('1 Utsläpp'!BB51/'6 Prel. FV'!BB50)*1000</f>
        <v>16.696236646226108</v>
      </c>
      <c r="BC48" s="106">
        <f>('1 Utsläpp'!BC51/'6 Prel. FV'!BC50)*1000</f>
        <v>15.165785068675737</v>
      </c>
      <c r="BD48" s="106">
        <f>('1 Utsläpp'!BD51/'6 Prel. FV'!BD50)*1000</f>
        <v>15.681849629800498</v>
      </c>
      <c r="BE48" s="106">
        <f>('1 Utsläpp'!BE51/'6 Prel. FV'!BE50)*1000</f>
        <v>15.983583284890496</v>
      </c>
      <c r="BF48" s="106">
        <f>('1 Utsläpp'!BF51/'6 Prel. FV'!BF50)*1000</f>
        <v>16.675165169871811</v>
      </c>
      <c r="BG48" s="106">
        <f>('1 Utsläpp'!BG51/'6 Prel. FV'!BG50)*1000</f>
        <v>15.372801841852363</v>
      </c>
      <c r="BH48" s="106">
        <f>('1 Utsläpp'!BH51/'6 Prel. FV'!BH50)*1000</f>
        <v>16.267246286401043</v>
      </c>
      <c r="BI48" s="106">
        <f>('1 Utsläpp'!BI51/'6 Prel. FV'!BI50)*1000</f>
        <v>12.819396701557517</v>
      </c>
      <c r="BJ48" s="106">
        <f>('1 Utsläpp'!BJ51/'6 Prel. FV'!BJ50)*1000</f>
        <v>15.809719969261213</v>
      </c>
      <c r="BK48" s="106">
        <f>('1 Utsläpp'!BK51/'6 Prel. FV'!BK50)*1000</f>
        <v>14.362164653413036</v>
      </c>
      <c r="BL48" s="106">
        <f>('1 Utsläpp'!BL51/'6 Prel. FV'!BL50)*1000</f>
        <v>14.468552376402361</v>
      </c>
      <c r="BM48" s="106">
        <f>('1 Utsläpp'!BM51/'6 Prel. FV'!BM50)*1000</f>
        <v>14.431129760542831</v>
      </c>
      <c r="BN48" s="106">
        <f>('1 Utsläpp'!BN51/'6 Prel. FV'!BN50)*1000</f>
        <v>15.889496612807363</v>
      </c>
      <c r="BO48" s="106">
        <f>('1 Utsläpp'!BO51/'6 Prel. FV'!BO50)*1000</f>
        <v>15.100692340406944</v>
      </c>
      <c r="BP48" s="106">
        <f>('1 Utsläpp'!BP51/'6 Prel. FV'!BP50)*1000</f>
        <v>14.454811943207043</v>
      </c>
    </row>
    <row r="49" spans="2:68" ht="13" x14ac:dyDescent="0.3">
      <c r="B49" s="70" t="s">
        <v>124</v>
      </c>
      <c r="C49" s="70" t="s">
        <v>28</v>
      </c>
      <c r="D49" s="106">
        <f>('1 Utsläpp'!D52/'6 Prel. FV'!D51)*1000</f>
        <v>77.78232745669753</v>
      </c>
      <c r="E49" s="106">
        <f>('1 Utsläpp'!E52/'6 Prel. FV'!E51)*1000</f>
        <v>65.952741779896172</v>
      </c>
      <c r="F49" s="106">
        <f>('1 Utsläpp'!F52/'6 Prel. FV'!F51)*1000</f>
        <v>67.778886503304307</v>
      </c>
      <c r="G49" s="106">
        <f>('1 Utsläpp'!G52/'6 Prel. FV'!G51)*1000</f>
        <v>90.001319047574142</v>
      </c>
      <c r="H49" s="106">
        <f>('1 Utsläpp'!H52/'6 Prel. FV'!H51)*1000</f>
        <v>86.428268975535957</v>
      </c>
      <c r="I49" s="106">
        <f>('1 Utsläpp'!I52/'6 Prel. FV'!I51)*1000</f>
        <v>67.506527857884876</v>
      </c>
      <c r="J49" s="106">
        <f>('1 Utsläpp'!J52/'6 Prel. FV'!J51)*1000</f>
        <v>57.762509425086876</v>
      </c>
      <c r="K49" s="106">
        <f>('1 Utsläpp'!K52/'6 Prel. FV'!K51)*1000</f>
        <v>98.128855641303574</v>
      </c>
      <c r="L49" s="106">
        <f>('1 Utsläpp'!L52/'6 Prel. FV'!L51)*1000</f>
        <v>127.06783283499674</v>
      </c>
      <c r="M49" s="106">
        <f>('1 Utsläpp'!M52/'6 Prel. FV'!M51)*1000</f>
        <v>78.314266422947242</v>
      </c>
      <c r="N49" s="106">
        <f>('1 Utsläpp'!N52/'6 Prel. FV'!N51)*1000</f>
        <v>59.660512238768064</v>
      </c>
      <c r="O49" s="106">
        <f>('1 Utsläpp'!O52/'6 Prel. FV'!O51)*1000</f>
        <v>110.5960236792486</v>
      </c>
      <c r="P49" s="106">
        <f>('1 Utsläpp'!P52/'6 Prel. FV'!P51)*1000</f>
        <v>106.81777371158044</v>
      </c>
      <c r="Q49" s="106">
        <f>('1 Utsläpp'!Q52/'6 Prel. FV'!Q51)*1000</f>
        <v>72.781844361306483</v>
      </c>
      <c r="R49" s="106">
        <f>('1 Utsläpp'!R52/'6 Prel. FV'!R51)*1000</f>
        <v>52.234620565455103</v>
      </c>
      <c r="S49" s="106">
        <f>('1 Utsläpp'!S52/'6 Prel. FV'!S51)*1000</f>
        <v>71.997401119917498</v>
      </c>
      <c r="T49" s="106">
        <f>('1 Utsläpp'!T52/'6 Prel. FV'!T51)*1000</f>
        <v>83.752778022942636</v>
      </c>
      <c r="U49" s="106">
        <f>('1 Utsläpp'!U52/'6 Prel. FV'!U51)*1000</f>
        <v>54.932881630081397</v>
      </c>
      <c r="V49" s="106">
        <f>('1 Utsläpp'!V52/'6 Prel. FV'!V51)*1000</f>
        <v>44.901174757359698</v>
      </c>
      <c r="W49" s="106">
        <f>('1 Utsläpp'!W52/'6 Prel. FV'!W51)*1000</f>
        <v>67.100086830844248</v>
      </c>
      <c r="X49" s="106">
        <f>('1 Utsläpp'!X52/'6 Prel. FV'!X51)*1000</f>
        <v>82.706258232991871</v>
      </c>
      <c r="Y49" s="106">
        <f>('1 Utsläpp'!Y52/'6 Prel. FV'!Y51)*1000</f>
        <v>58.956322985390699</v>
      </c>
      <c r="Z49" s="106">
        <f>('1 Utsläpp'!Z52/'6 Prel. FV'!Z51)*1000</f>
        <v>51.578175275243503</v>
      </c>
      <c r="AA49" s="106">
        <f>('1 Utsläpp'!AA52/'6 Prel. FV'!AA51)*1000</f>
        <v>63.184351193364364</v>
      </c>
      <c r="AB49" s="106">
        <f>('1 Utsläpp'!AB52/'6 Prel. FV'!AB51)*1000</f>
        <v>62.837888948174516</v>
      </c>
      <c r="AC49" s="106">
        <f>('1 Utsläpp'!AC52/'6 Prel. FV'!AC51)*1000</f>
        <v>55.457651609834848</v>
      </c>
      <c r="AD49" s="106">
        <f>('1 Utsläpp'!AD52/'6 Prel. FV'!AD51)*1000</f>
        <v>46.517340693347514</v>
      </c>
      <c r="AE49" s="106">
        <f>('1 Utsläpp'!AE52/'6 Prel. FV'!AE51)*1000</f>
        <v>59.807483886769305</v>
      </c>
      <c r="AF49" s="106">
        <f>('1 Utsläpp'!AF52/'6 Prel. FV'!AF51)*1000</f>
        <v>64.571118195995183</v>
      </c>
      <c r="AG49" s="106">
        <f>('1 Utsläpp'!AG52/'6 Prel. FV'!AG51)*1000</f>
        <v>45.261714540539842</v>
      </c>
      <c r="AH49" s="106">
        <f>('1 Utsläpp'!AH52/'6 Prel. FV'!AH51)*1000</f>
        <v>36.586830827625633</v>
      </c>
      <c r="AI49" s="106">
        <f>('1 Utsläpp'!AI52/'6 Prel. FV'!AI51)*1000</f>
        <v>55.817085502809192</v>
      </c>
      <c r="AJ49" s="106">
        <f>('1 Utsläpp'!AJ52/'6 Prel. FV'!AJ51)*1000</f>
        <v>66.742382549660718</v>
      </c>
      <c r="AK49" s="106">
        <f>('1 Utsläpp'!AK52/'6 Prel. FV'!AK51)*1000</f>
        <v>53.599386901596468</v>
      </c>
      <c r="AL49" s="106">
        <f>('1 Utsläpp'!AL52/'6 Prel. FV'!AL51)*1000</f>
        <v>48.563901351074982</v>
      </c>
      <c r="AM49" s="106">
        <f>('1 Utsläpp'!AM52/'6 Prel. FV'!AM51)*1000</f>
        <v>60.29441525295185</v>
      </c>
      <c r="AN49" s="106">
        <f>('1 Utsläpp'!AN52/'6 Prel. FV'!AN51)*1000</f>
        <v>59.117965135094167</v>
      </c>
      <c r="AO49" s="106">
        <f>('1 Utsläpp'!AO52/'6 Prel. FV'!AO51)*1000</f>
        <v>53.32160631004119</v>
      </c>
      <c r="AP49" s="106">
        <f>('1 Utsläpp'!AP52/'6 Prel. FV'!AP51)*1000</f>
        <v>55.884538217590467</v>
      </c>
      <c r="AQ49" s="106">
        <f>('1 Utsläpp'!AQ52/'6 Prel. FV'!AQ51)*1000</f>
        <v>60.317486117641437</v>
      </c>
      <c r="AR49" s="106">
        <f>('1 Utsläpp'!AR52/'6 Prel. FV'!AR51)*1000</f>
        <v>70.645691848195156</v>
      </c>
      <c r="AS49" s="106">
        <f>('1 Utsläpp'!AS52/'6 Prel. FV'!AS51)*1000</f>
        <v>57.415003968519912</v>
      </c>
      <c r="AT49" s="106">
        <f>('1 Utsläpp'!AT52/'6 Prel. FV'!AT51)*1000</f>
        <v>61.358081822383483</v>
      </c>
      <c r="AU49" s="106">
        <f>('1 Utsläpp'!AU52/'6 Prel. FV'!AU51)*1000</f>
        <v>67.635917992267821</v>
      </c>
      <c r="AV49" s="106">
        <f>('1 Utsläpp'!AV52/'6 Prel. FV'!AV51)*1000</f>
        <v>68.371258711045598</v>
      </c>
      <c r="AW49" s="106">
        <f>('1 Utsläpp'!AW52/'6 Prel. FV'!AW51)*1000</f>
        <v>40.57259554202767</v>
      </c>
      <c r="AX49" s="106">
        <f>('1 Utsläpp'!AX52/'6 Prel. FV'!AX51)*1000</f>
        <v>41.227253039804559</v>
      </c>
      <c r="AY49" s="106">
        <f>('1 Utsläpp'!AY52/'6 Prel. FV'!AY51)*1000</f>
        <v>40.123302220825472</v>
      </c>
      <c r="AZ49" s="106">
        <f>('1 Utsläpp'!AZ52/'6 Prel. FV'!AZ51)*1000</f>
        <v>34.683125437697001</v>
      </c>
      <c r="BA49" s="106">
        <f>('1 Utsläpp'!BA52/'6 Prel. FV'!BA51)*1000</f>
        <v>35.330513850915729</v>
      </c>
      <c r="BB49" s="106">
        <f>('1 Utsläpp'!BB52/'6 Prel. FV'!BB51)*1000</f>
        <v>35.756416951645463</v>
      </c>
      <c r="BC49" s="106">
        <f>('1 Utsläpp'!BC52/'6 Prel. FV'!BC51)*1000</f>
        <v>37.244550119221849</v>
      </c>
      <c r="BD49" s="106">
        <f>('1 Utsläpp'!BD52/'6 Prel. FV'!BD51)*1000</f>
        <v>41.854953027921184</v>
      </c>
      <c r="BE49" s="106">
        <f>('1 Utsläpp'!BE52/'6 Prel. FV'!BE51)*1000</f>
        <v>46.635835018352147</v>
      </c>
      <c r="BF49" s="106">
        <f>('1 Utsläpp'!BF52/'6 Prel. FV'!BF51)*1000</f>
        <v>47.026619814004633</v>
      </c>
      <c r="BG49" s="106">
        <f>('1 Utsläpp'!BG52/'6 Prel. FV'!BG51)*1000</f>
        <v>49.978804970564234</v>
      </c>
      <c r="BH49" s="106">
        <f>('1 Utsläpp'!BH52/'6 Prel. FV'!BH51)*1000</f>
        <v>46.116198450928991</v>
      </c>
      <c r="BI49" s="106">
        <f>('1 Utsläpp'!BI52/'6 Prel. FV'!BI51)*1000</f>
        <v>47.077485230708511</v>
      </c>
      <c r="BJ49" s="106">
        <f>('1 Utsläpp'!BJ52/'6 Prel. FV'!BJ51)*1000</f>
        <v>40.799538818953522</v>
      </c>
      <c r="BK49" s="106">
        <f>('1 Utsläpp'!BK52/'6 Prel. FV'!BK51)*1000</f>
        <v>51.332797833910448</v>
      </c>
      <c r="BL49" s="106">
        <f>('1 Utsläpp'!BL52/'6 Prel. FV'!BL51)*1000</f>
        <v>44.517329116629483</v>
      </c>
      <c r="BM49" s="106">
        <f>('1 Utsläpp'!BM52/'6 Prel. FV'!BM51)*1000</f>
        <v>44.590871632147319</v>
      </c>
      <c r="BN49" s="106">
        <f>('1 Utsläpp'!BN52/'6 Prel. FV'!BN51)*1000</f>
        <v>41.840449613356476</v>
      </c>
      <c r="BO49" s="106">
        <f>('1 Utsläpp'!BO52/'6 Prel. FV'!BO51)*1000</f>
        <v>42.960635514232067</v>
      </c>
      <c r="BP49" s="106">
        <f>('1 Utsläpp'!BP52/'6 Prel. FV'!BP51)*1000</f>
        <v>47.974453411676315</v>
      </c>
    </row>
    <row r="50" spans="2:68" ht="13" x14ac:dyDescent="0.3">
      <c r="B50" s="70" t="s">
        <v>125</v>
      </c>
      <c r="C50" s="70" t="s">
        <v>24</v>
      </c>
      <c r="D50" s="106">
        <f>('1 Utsläpp'!D53/'6 Prel. FV'!D52)*1000</f>
        <v>7.1819739939017309</v>
      </c>
      <c r="E50" s="106">
        <f>('1 Utsläpp'!E53/'6 Prel. FV'!E52)*1000</f>
        <v>6.7011486161218272</v>
      </c>
      <c r="F50" s="106">
        <f>('1 Utsläpp'!F53/'6 Prel. FV'!F52)*1000</f>
        <v>7.8008210376247993</v>
      </c>
      <c r="G50" s="106">
        <f>('1 Utsläpp'!G53/'6 Prel. FV'!G52)*1000</f>
        <v>6.1666625465986575</v>
      </c>
      <c r="H50" s="106">
        <f>('1 Utsläpp'!H53/'6 Prel. FV'!H52)*1000</f>
        <v>7.8016812666359669</v>
      </c>
      <c r="I50" s="106">
        <f>('1 Utsläpp'!I53/'6 Prel. FV'!I52)*1000</f>
        <v>6.481937567200549</v>
      </c>
      <c r="J50" s="106">
        <f>('1 Utsläpp'!J53/'6 Prel. FV'!J52)*1000</f>
        <v>7.164935640943745</v>
      </c>
      <c r="K50" s="106">
        <f>('1 Utsläpp'!K53/'6 Prel. FV'!K52)*1000</f>
        <v>5.6947713666120814</v>
      </c>
      <c r="L50" s="106">
        <f>('1 Utsläpp'!L53/'6 Prel. FV'!L52)*1000</f>
        <v>8.5376051841581706</v>
      </c>
      <c r="M50" s="106">
        <f>('1 Utsläpp'!M53/'6 Prel. FV'!M52)*1000</f>
        <v>6.7912065826074857</v>
      </c>
      <c r="N50" s="106">
        <f>('1 Utsläpp'!N53/'6 Prel. FV'!N52)*1000</f>
        <v>7.4204384937228323</v>
      </c>
      <c r="O50" s="106">
        <f>('1 Utsläpp'!O53/'6 Prel. FV'!O52)*1000</f>
        <v>6.1760315149344542</v>
      </c>
      <c r="P50" s="106">
        <f>('1 Utsläpp'!P53/'6 Prel. FV'!P52)*1000</f>
        <v>8.2963739887108989</v>
      </c>
      <c r="Q50" s="106">
        <f>('1 Utsläpp'!Q53/'6 Prel. FV'!Q52)*1000</f>
        <v>6.8106099495016288</v>
      </c>
      <c r="R50" s="106">
        <f>('1 Utsläpp'!R53/'6 Prel. FV'!R52)*1000</f>
        <v>7.3802584649408232</v>
      </c>
      <c r="S50" s="106">
        <f>('1 Utsläpp'!S53/'6 Prel. FV'!S52)*1000</f>
        <v>5.8184943163567793</v>
      </c>
      <c r="T50" s="106">
        <f>('1 Utsläpp'!T53/'6 Prel. FV'!T52)*1000</f>
        <v>7.8753537135735199</v>
      </c>
      <c r="U50" s="106">
        <f>('1 Utsläpp'!U53/'6 Prel. FV'!U52)*1000</f>
        <v>6.5629043166650485</v>
      </c>
      <c r="V50" s="106">
        <f>('1 Utsläpp'!V53/'6 Prel. FV'!V52)*1000</f>
        <v>7.2743440590163564</v>
      </c>
      <c r="W50" s="106">
        <f>('1 Utsläpp'!W53/'6 Prel. FV'!W52)*1000</f>
        <v>5.8309371490387143</v>
      </c>
      <c r="X50" s="106">
        <f>('1 Utsläpp'!X53/'6 Prel. FV'!X52)*1000</f>
        <v>8.2651061738428133</v>
      </c>
      <c r="Y50" s="106">
        <f>('1 Utsläpp'!Y53/'6 Prel. FV'!Y52)*1000</f>
        <v>6.8326701647648855</v>
      </c>
      <c r="Z50" s="106">
        <f>('1 Utsläpp'!Z53/'6 Prel. FV'!Z52)*1000</f>
        <v>7.5163491082953744</v>
      </c>
      <c r="AA50" s="106">
        <f>('1 Utsläpp'!AA53/'6 Prel. FV'!AA52)*1000</f>
        <v>5.879642528043644</v>
      </c>
      <c r="AB50" s="106">
        <f>('1 Utsläpp'!AB53/'6 Prel. FV'!AB52)*1000</f>
        <v>7.8708688713201305</v>
      </c>
      <c r="AC50" s="106">
        <f>('1 Utsläpp'!AC53/'6 Prel. FV'!AC52)*1000</f>
        <v>6.486370250312568</v>
      </c>
      <c r="AD50" s="106">
        <f>('1 Utsläpp'!AD53/'6 Prel. FV'!AD52)*1000</f>
        <v>7.0946948244825823</v>
      </c>
      <c r="AE50" s="106">
        <f>('1 Utsläpp'!AE53/'6 Prel. FV'!AE52)*1000</f>
        <v>5.4329698601226033</v>
      </c>
      <c r="AF50" s="106">
        <f>('1 Utsläpp'!AF53/'6 Prel. FV'!AF52)*1000</f>
        <v>7.4251337982938539</v>
      </c>
      <c r="AG50" s="106">
        <f>('1 Utsläpp'!AG53/'6 Prel. FV'!AG52)*1000</f>
        <v>6.2408035031320592</v>
      </c>
      <c r="AH50" s="106">
        <f>('1 Utsläpp'!AH53/'6 Prel. FV'!AH52)*1000</f>
        <v>6.9293596411125478</v>
      </c>
      <c r="AI50" s="106">
        <f>('1 Utsläpp'!AI53/'6 Prel. FV'!AI52)*1000</f>
        <v>5.334018644687645</v>
      </c>
      <c r="AJ50" s="106">
        <f>('1 Utsläpp'!AJ53/'6 Prel. FV'!AJ52)*1000</f>
        <v>7.3670929339914224</v>
      </c>
      <c r="AK50" s="106">
        <f>('1 Utsläpp'!AK53/'6 Prel. FV'!AK52)*1000</f>
        <v>6.2088717296436808</v>
      </c>
      <c r="AL50" s="106">
        <f>('1 Utsläpp'!AL53/'6 Prel. FV'!AL52)*1000</f>
        <v>7.3217319258076419</v>
      </c>
      <c r="AM50" s="106">
        <f>('1 Utsläpp'!AM53/'6 Prel. FV'!AM52)*1000</f>
        <v>5.6695279826673382</v>
      </c>
      <c r="AN50" s="106">
        <f>('1 Utsläpp'!AN53/'6 Prel. FV'!AN52)*1000</f>
        <v>6.8052529275139522</v>
      </c>
      <c r="AO50" s="106">
        <f>('1 Utsläpp'!AO53/'6 Prel. FV'!AO52)*1000</f>
        <v>5.9353604221032912</v>
      </c>
      <c r="AP50" s="106">
        <f>('1 Utsläpp'!AP53/'6 Prel. FV'!AP52)*1000</f>
        <v>6.6925128263711393</v>
      </c>
      <c r="AQ50" s="106">
        <f>('1 Utsläpp'!AQ53/'6 Prel. FV'!AQ52)*1000</f>
        <v>4.9487646589631051</v>
      </c>
      <c r="AR50" s="106">
        <f>('1 Utsläpp'!AR53/'6 Prel. FV'!AR52)*1000</f>
        <v>6.2367775526544831</v>
      </c>
      <c r="AS50" s="106">
        <f>('1 Utsläpp'!AS53/'6 Prel. FV'!AS52)*1000</f>
        <v>5.7550953145863817</v>
      </c>
      <c r="AT50" s="106">
        <f>('1 Utsläpp'!AT53/'6 Prel. FV'!AT52)*1000</f>
        <v>6.3394725455716845</v>
      </c>
      <c r="AU50" s="106">
        <f>('1 Utsläpp'!AU53/'6 Prel. FV'!AU52)*1000</f>
        <v>4.6970879006182615</v>
      </c>
      <c r="AV50" s="106">
        <f>('1 Utsläpp'!AV53/'6 Prel. FV'!AV52)*1000</f>
        <v>6.0565067061383013</v>
      </c>
      <c r="AW50" s="106">
        <f>('1 Utsläpp'!AW53/'6 Prel. FV'!AW52)*1000</f>
        <v>5.8010375488499148</v>
      </c>
      <c r="AX50" s="106">
        <f>('1 Utsläpp'!AX53/'6 Prel. FV'!AX52)*1000</f>
        <v>6.459897756722099</v>
      </c>
      <c r="AY50" s="106">
        <f>('1 Utsläpp'!AY53/'6 Prel. FV'!AY52)*1000</f>
        <v>4.8194732043736241</v>
      </c>
      <c r="AZ50" s="106">
        <f>('1 Utsläpp'!AZ53/'6 Prel. FV'!AZ52)*1000</f>
        <v>6.2852225461740341</v>
      </c>
      <c r="BA50" s="106">
        <f>('1 Utsläpp'!BA53/'6 Prel. FV'!BA52)*1000</f>
        <v>5.3141069393113707</v>
      </c>
      <c r="BB50" s="106">
        <f>('1 Utsläpp'!BB53/'6 Prel. FV'!BB52)*1000</f>
        <v>6.4278293791158854</v>
      </c>
      <c r="BC50" s="106">
        <f>('1 Utsläpp'!BC53/'6 Prel. FV'!BC52)*1000</f>
        <v>5.1107963954272186</v>
      </c>
      <c r="BD50" s="106">
        <f>('1 Utsläpp'!BD53/'6 Prel. FV'!BD52)*1000</f>
        <v>6.5218950874766968</v>
      </c>
      <c r="BE50" s="106">
        <f>('1 Utsläpp'!BE53/'6 Prel. FV'!BE52)*1000</f>
        <v>5.8980148793121137</v>
      </c>
      <c r="BF50" s="106">
        <f>('1 Utsläpp'!BF53/'6 Prel. FV'!BF52)*1000</f>
        <v>6.6599525622752225</v>
      </c>
      <c r="BG50" s="106">
        <f>('1 Utsläpp'!BG53/'6 Prel. FV'!BG52)*1000</f>
        <v>4.8780170369978473</v>
      </c>
      <c r="BH50" s="106">
        <f>('1 Utsläpp'!BH53/'6 Prel. FV'!BH52)*1000</f>
        <v>5.8042591688441618</v>
      </c>
      <c r="BI50" s="106">
        <f>('1 Utsläpp'!BI53/'6 Prel. FV'!BI52)*1000</f>
        <v>4.8429545398922746</v>
      </c>
      <c r="BJ50" s="106">
        <f>('1 Utsläpp'!BJ53/'6 Prel. FV'!BJ52)*1000</f>
        <v>5.6728556231319072</v>
      </c>
      <c r="BK50" s="106">
        <f>('1 Utsläpp'!BK53/'6 Prel. FV'!BK52)*1000</f>
        <v>4.4083762363828223</v>
      </c>
      <c r="BL50" s="106">
        <f>('1 Utsläpp'!BL53/'6 Prel. FV'!BL52)*1000</f>
        <v>5.2400666528446642</v>
      </c>
      <c r="BM50" s="106">
        <f>('1 Utsläpp'!BM53/'6 Prel. FV'!BM52)*1000</f>
        <v>4.6017490803735503</v>
      </c>
      <c r="BN50" s="106">
        <f>('1 Utsläpp'!BN53/'6 Prel. FV'!BN52)*1000</f>
        <v>5.416482515999129</v>
      </c>
      <c r="BO50" s="106">
        <f>('1 Utsläpp'!BO53/'6 Prel. FV'!BO52)*1000</f>
        <v>4.0452560590391018</v>
      </c>
      <c r="BP50" s="106">
        <f>('1 Utsläpp'!BP53/'6 Prel. FV'!BP52)*1000</f>
        <v>6.6963290158508331</v>
      </c>
    </row>
    <row r="51" spans="2:68" ht="13" x14ac:dyDescent="0.3">
      <c r="B51" s="70" t="s">
        <v>126</v>
      </c>
      <c r="C51" s="70" t="s">
        <v>197</v>
      </c>
      <c r="D51" s="106">
        <f>('1 Utsläpp'!D54/'6 Prel. FV'!D53)*1000</f>
        <v>54.452378652375586</v>
      </c>
      <c r="E51" s="106">
        <f>('1 Utsläpp'!E54/'6 Prel. FV'!E53)*1000</f>
        <v>54.143701280254213</v>
      </c>
      <c r="F51" s="106">
        <f>('1 Utsläpp'!F54/'6 Prel. FV'!F53)*1000</f>
        <v>56.66003103629766</v>
      </c>
      <c r="G51" s="106">
        <f>('1 Utsläpp'!G54/'6 Prel. FV'!G53)*1000</f>
        <v>55.900816631159195</v>
      </c>
      <c r="H51" s="106">
        <f>('1 Utsläpp'!H54/'6 Prel. FV'!H53)*1000</f>
        <v>54.595568306774815</v>
      </c>
      <c r="I51" s="106">
        <f>('1 Utsläpp'!I54/'6 Prel. FV'!I53)*1000</f>
        <v>55.246366059065068</v>
      </c>
      <c r="J51" s="106">
        <f>('1 Utsläpp'!J54/'6 Prel. FV'!J53)*1000</f>
        <v>57.304407188670432</v>
      </c>
      <c r="K51" s="106">
        <f>('1 Utsläpp'!K54/'6 Prel. FV'!K53)*1000</f>
        <v>54.350943971666183</v>
      </c>
      <c r="L51" s="106">
        <f>('1 Utsläpp'!L54/'6 Prel. FV'!L53)*1000</f>
        <v>58.545775449574293</v>
      </c>
      <c r="M51" s="106">
        <f>('1 Utsläpp'!M54/'6 Prel. FV'!M53)*1000</f>
        <v>51.321336247692827</v>
      </c>
      <c r="N51" s="106">
        <f>('1 Utsläpp'!N54/'6 Prel. FV'!N53)*1000</f>
        <v>52.492248022377652</v>
      </c>
      <c r="O51" s="106">
        <f>('1 Utsläpp'!O54/'6 Prel. FV'!O53)*1000</f>
        <v>49.094130580793397</v>
      </c>
      <c r="P51" s="106">
        <f>('1 Utsläpp'!P54/'6 Prel. FV'!P53)*1000</f>
        <v>44.935002200083694</v>
      </c>
      <c r="Q51" s="106">
        <f>('1 Utsläpp'!Q54/'6 Prel. FV'!Q53)*1000</f>
        <v>41.434103382350024</v>
      </c>
      <c r="R51" s="106">
        <f>('1 Utsläpp'!R54/'6 Prel. FV'!R53)*1000</f>
        <v>42.251219979159877</v>
      </c>
      <c r="S51" s="106">
        <f>('1 Utsläpp'!S54/'6 Prel. FV'!S53)*1000</f>
        <v>38.362548736022056</v>
      </c>
      <c r="T51" s="106">
        <f>('1 Utsläpp'!T54/'6 Prel. FV'!T53)*1000</f>
        <v>36.983158513087936</v>
      </c>
      <c r="U51" s="106">
        <f>('1 Utsläpp'!U54/'6 Prel. FV'!U53)*1000</f>
        <v>36.176768293894092</v>
      </c>
      <c r="V51" s="106">
        <f>('1 Utsläpp'!V54/'6 Prel. FV'!V53)*1000</f>
        <v>38.643465695732523</v>
      </c>
      <c r="W51" s="106">
        <f>('1 Utsläpp'!W54/'6 Prel. FV'!W53)*1000</f>
        <v>37.368594069069488</v>
      </c>
      <c r="X51" s="106">
        <f>('1 Utsläpp'!X54/'6 Prel. FV'!X53)*1000</f>
        <v>39.635680497005801</v>
      </c>
      <c r="Y51" s="106">
        <f>('1 Utsläpp'!Y54/'6 Prel. FV'!Y53)*1000</f>
        <v>38.348059690210604</v>
      </c>
      <c r="Z51" s="106">
        <f>('1 Utsläpp'!Z54/'6 Prel. FV'!Z53)*1000</f>
        <v>37.237685477193764</v>
      </c>
      <c r="AA51" s="106">
        <f>('1 Utsläpp'!AA54/'6 Prel. FV'!AA53)*1000</f>
        <v>34.349097717380396</v>
      </c>
      <c r="AB51" s="106">
        <f>('1 Utsläpp'!AB54/'6 Prel. FV'!AB53)*1000</f>
        <v>35.17120352355812</v>
      </c>
      <c r="AC51" s="106">
        <f>('1 Utsläpp'!AC54/'6 Prel. FV'!AC53)*1000</f>
        <v>35.365052170099915</v>
      </c>
      <c r="AD51" s="106">
        <f>('1 Utsläpp'!AD54/'6 Prel. FV'!AD53)*1000</f>
        <v>41.641473657211769</v>
      </c>
      <c r="AE51" s="106">
        <f>('1 Utsläpp'!AE54/'6 Prel. FV'!AE53)*1000</f>
        <v>35.943521178642776</v>
      </c>
      <c r="AF51" s="106">
        <f>('1 Utsläpp'!AF54/'6 Prel. FV'!AF53)*1000</f>
        <v>42.391659927833352</v>
      </c>
      <c r="AG51" s="106">
        <f>('1 Utsläpp'!AG54/'6 Prel. FV'!AG53)*1000</f>
        <v>38.531027007643821</v>
      </c>
      <c r="AH51" s="106">
        <f>('1 Utsläpp'!AH54/'6 Prel. FV'!AH53)*1000</f>
        <v>42.405449441147439</v>
      </c>
      <c r="AI51" s="106">
        <f>('1 Utsläpp'!AI54/'6 Prel. FV'!AI53)*1000</f>
        <v>38.756615733337952</v>
      </c>
      <c r="AJ51" s="106">
        <f>('1 Utsläpp'!AJ54/'6 Prel. FV'!AJ53)*1000</f>
        <v>45.386311552962241</v>
      </c>
      <c r="AK51" s="106">
        <f>('1 Utsläpp'!AK54/'6 Prel. FV'!AK53)*1000</f>
        <v>39.902166010722432</v>
      </c>
      <c r="AL51" s="106">
        <f>('1 Utsläpp'!AL54/'6 Prel. FV'!AL53)*1000</f>
        <v>46.853549434929754</v>
      </c>
      <c r="AM51" s="106">
        <f>('1 Utsläpp'!AM54/'6 Prel. FV'!AM53)*1000</f>
        <v>43.793420867605057</v>
      </c>
      <c r="AN51" s="106">
        <f>('1 Utsläpp'!AN54/'6 Prel. FV'!AN53)*1000</f>
        <v>40.784314726206546</v>
      </c>
      <c r="AO51" s="106">
        <f>('1 Utsläpp'!AO54/'6 Prel. FV'!AO53)*1000</f>
        <v>38.892878707118356</v>
      </c>
      <c r="AP51" s="106">
        <f>('1 Utsläpp'!AP54/'6 Prel. FV'!AP53)*1000</f>
        <v>41.928221347561902</v>
      </c>
      <c r="AQ51" s="106">
        <f>('1 Utsläpp'!AQ54/'6 Prel. FV'!AQ53)*1000</f>
        <v>38.149177319016694</v>
      </c>
      <c r="AR51" s="106">
        <f>('1 Utsläpp'!AR54/'6 Prel. FV'!AR53)*1000</f>
        <v>36.987435665344023</v>
      </c>
      <c r="AS51" s="106">
        <f>('1 Utsläpp'!AS54/'6 Prel. FV'!AS53)*1000</f>
        <v>37.753576477528142</v>
      </c>
      <c r="AT51" s="106">
        <f>('1 Utsläpp'!AT54/'6 Prel. FV'!AT53)*1000</f>
        <v>41.082725206442667</v>
      </c>
      <c r="AU51" s="106">
        <f>('1 Utsläpp'!AU54/'6 Prel. FV'!AU53)*1000</f>
        <v>35.525760211085057</v>
      </c>
      <c r="AV51" s="106">
        <f>('1 Utsläpp'!AV54/'6 Prel. FV'!AV53)*1000</f>
        <v>34.435311111010307</v>
      </c>
      <c r="AW51" s="106">
        <f>('1 Utsläpp'!AW54/'6 Prel. FV'!AW53)*1000</f>
        <v>35.395019261377861</v>
      </c>
      <c r="AX51" s="106">
        <f>('1 Utsläpp'!AX54/'6 Prel. FV'!AX53)*1000</f>
        <v>39.31952518093069</v>
      </c>
      <c r="AY51" s="106">
        <f>('1 Utsläpp'!AY54/'6 Prel. FV'!AY53)*1000</f>
        <v>35.638479371540917</v>
      </c>
      <c r="AZ51" s="106">
        <f>('1 Utsläpp'!AZ54/'6 Prel. FV'!AZ53)*1000</f>
        <v>36.268730693522286</v>
      </c>
      <c r="BA51" s="106">
        <f>('1 Utsläpp'!BA54/'6 Prel. FV'!BA53)*1000</f>
        <v>32.178125082496713</v>
      </c>
      <c r="BB51" s="106">
        <f>('1 Utsläpp'!BB54/'6 Prel. FV'!BB53)*1000</f>
        <v>35.862524022409886</v>
      </c>
      <c r="BC51" s="106">
        <f>('1 Utsläpp'!BC54/'6 Prel. FV'!BC53)*1000</f>
        <v>31.328795223617714</v>
      </c>
      <c r="BD51" s="106">
        <f>('1 Utsläpp'!BD54/'6 Prel. FV'!BD53)*1000</f>
        <v>35.207747999879686</v>
      </c>
      <c r="BE51" s="106">
        <f>('1 Utsläpp'!BE54/'6 Prel. FV'!BE53)*1000</f>
        <v>35.876658271307285</v>
      </c>
      <c r="BF51" s="106">
        <f>('1 Utsläpp'!BF54/'6 Prel. FV'!BF53)*1000</f>
        <v>35.75017727738306</v>
      </c>
      <c r="BG51" s="106">
        <f>('1 Utsläpp'!BG54/'6 Prel. FV'!BG53)*1000</f>
        <v>31.683743979577009</v>
      </c>
      <c r="BH51" s="106">
        <f>('1 Utsläpp'!BH54/'6 Prel. FV'!BH53)*1000</f>
        <v>33.254470518449494</v>
      </c>
      <c r="BI51" s="106">
        <f>('1 Utsläpp'!BI54/'6 Prel. FV'!BI53)*1000</f>
        <v>31.485820613306959</v>
      </c>
      <c r="BJ51" s="106">
        <f>('1 Utsläpp'!BJ54/'6 Prel. FV'!BJ53)*1000</f>
        <v>35.522144727671204</v>
      </c>
      <c r="BK51" s="106">
        <f>('1 Utsläpp'!BK54/'6 Prel. FV'!BK53)*1000</f>
        <v>35.317790117391873</v>
      </c>
      <c r="BL51" s="106">
        <f>('1 Utsläpp'!BL54/'6 Prel. FV'!BL53)*1000</f>
        <v>33.546457132325614</v>
      </c>
      <c r="BM51" s="106">
        <f>('1 Utsläpp'!BM54/'6 Prel. FV'!BM53)*1000</f>
        <v>34.276533523674139</v>
      </c>
      <c r="BN51" s="106">
        <f>('1 Utsläpp'!BN54/'6 Prel. FV'!BN53)*1000</f>
        <v>39.450678132258574</v>
      </c>
      <c r="BO51" s="106">
        <f>('1 Utsläpp'!BO54/'6 Prel. FV'!BO53)*1000</f>
        <v>33.910223380792594</v>
      </c>
      <c r="BP51" s="106">
        <f>('1 Utsläpp'!BP54/'6 Prel. FV'!BP53)*1000</f>
        <v>39.9913601403195</v>
      </c>
    </row>
    <row r="52" spans="2:68" ht="13" x14ac:dyDescent="0.3">
      <c r="B52" s="70" t="s">
        <v>127</v>
      </c>
      <c r="C52" s="70" t="s">
        <v>29</v>
      </c>
      <c r="D52" s="106">
        <f>('1 Utsläpp'!D55/'6 Prel. FV'!D54)*1000</f>
        <v>2.5355875294527088</v>
      </c>
      <c r="E52" s="106">
        <f>('1 Utsläpp'!E55/'6 Prel. FV'!E54)*1000</f>
        <v>2.4168523393136669</v>
      </c>
      <c r="F52" s="106">
        <f>('1 Utsläpp'!F55/'6 Prel. FV'!F54)*1000</f>
        <v>2.5170140677660195</v>
      </c>
      <c r="G52" s="106">
        <f>('1 Utsläpp'!G55/'6 Prel. FV'!G54)*1000</f>
        <v>2.2927962899664887</v>
      </c>
      <c r="H52" s="106">
        <f>('1 Utsläpp'!H55/'6 Prel. FV'!H54)*1000</f>
        <v>2.3788461203720574</v>
      </c>
      <c r="I52" s="106">
        <f>('1 Utsläpp'!I55/'6 Prel. FV'!I54)*1000</f>
        <v>2.2966170232997918</v>
      </c>
      <c r="J52" s="106">
        <f>('1 Utsläpp'!J55/'6 Prel. FV'!J54)*1000</f>
        <v>2.4680764982510888</v>
      </c>
      <c r="K52" s="106">
        <f>('1 Utsläpp'!K55/'6 Prel. FV'!K54)*1000</f>
        <v>2.2104157263528963</v>
      </c>
      <c r="L52" s="106">
        <f>('1 Utsläpp'!L55/'6 Prel. FV'!L54)*1000</f>
        <v>2.4993678959912842</v>
      </c>
      <c r="M52" s="106">
        <f>('1 Utsläpp'!M55/'6 Prel. FV'!M54)*1000</f>
        <v>2.266207642966513</v>
      </c>
      <c r="N52" s="106">
        <f>('1 Utsläpp'!N55/'6 Prel. FV'!N54)*1000</f>
        <v>2.4005504123943546</v>
      </c>
      <c r="O52" s="106">
        <f>('1 Utsläpp'!O55/'6 Prel. FV'!O54)*1000</f>
        <v>2.2506451513318093</v>
      </c>
      <c r="P52" s="106">
        <f>('1 Utsläpp'!P55/'6 Prel. FV'!P54)*1000</f>
        <v>2.3850236600892591</v>
      </c>
      <c r="Q52" s="106">
        <f>('1 Utsläpp'!Q55/'6 Prel. FV'!Q54)*1000</f>
        <v>2.2247291338103174</v>
      </c>
      <c r="R52" s="106">
        <f>('1 Utsläpp'!R55/'6 Prel. FV'!R54)*1000</f>
        <v>2.3091568441959263</v>
      </c>
      <c r="S52" s="106">
        <f>('1 Utsläpp'!S55/'6 Prel. FV'!S54)*1000</f>
        <v>2.1205366877104477</v>
      </c>
      <c r="T52" s="106">
        <f>('1 Utsläpp'!T55/'6 Prel. FV'!T54)*1000</f>
        <v>2.1655179070579127</v>
      </c>
      <c r="U52" s="106">
        <f>('1 Utsläpp'!U55/'6 Prel. FV'!U54)*1000</f>
        <v>1.9953650681980255</v>
      </c>
      <c r="V52" s="106">
        <f>('1 Utsläpp'!V55/'6 Prel. FV'!V54)*1000</f>
        <v>2.1163800844906206</v>
      </c>
      <c r="W52" s="106">
        <f>('1 Utsläpp'!W55/'6 Prel. FV'!W54)*1000</f>
        <v>1.9599752559087833</v>
      </c>
      <c r="X52" s="106">
        <f>('1 Utsläpp'!X55/'6 Prel. FV'!X54)*1000</f>
        <v>2.0552875146575174</v>
      </c>
      <c r="Y52" s="106">
        <f>('1 Utsläpp'!Y55/'6 Prel. FV'!Y54)*1000</f>
        <v>1.9353323468003685</v>
      </c>
      <c r="Z52" s="106">
        <f>('1 Utsläpp'!Z55/'6 Prel. FV'!Z54)*1000</f>
        <v>2.0279528666448638</v>
      </c>
      <c r="AA52" s="106">
        <f>('1 Utsläpp'!AA55/'6 Prel. FV'!AA54)*1000</f>
        <v>1.7708752057529844</v>
      </c>
      <c r="AB52" s="106">
        <f>('1 Utsläpp'!AB55/'6 Prel. FV'!AB54)*1000</f>
        <v>1.8227909115320613</v>
      </c>
      <c r="AC52" s="106">
        <f>('1 Utsläpp'!AC55/'6 Prel. FV'!AC54)*1000</f>
        <v>1.7496022030955269</v>
      </c>
      <c r="AD52" s="106">
        <f>('1 Utsläpp'!AD55/'6 Prel. FV'!AD54)*1000</f>
        <v>1.8274563082512039</v>
      </c>
      <c r="AE52" s="106">
        <f>('1 Utsläpp'!AE55/'6 Prel. FV'!AE54)*1000</f>
        <v>1.6353357847877401</v>
      </c>
      <c r="AF52" s="106">
        <f>('1 Utsläpp'!AF55/'6 Prel. FV'!AF54)*1000</f>
        <v>1.7328899024011324</v>
      </c>
      <c r="AG52" s="106">
        <f>('1 Utsläpp'!AG55/'6 Prel. FV'!AG54)*1000</f>
        <v>1.6619396061513345</v>
      </c>
      <c r="AH52" s="106">
        <f>('1 Utsläpp'!AH55/'6 Prel. FV'!AH54)*1000</f>
        <v>1.7363639350816895</v>
      </c>
      <c r="AI52" s="106">
        <f>('1 Utsläpp'!AI55/'6 Prel. FV'!AI54)*1000</f>
        <v>1.5541017873809511</v>
      </c>
      <c r="AJ52" s="106">
        <f>('1 Utsläpp'!AJ55/'6 Prel. FV'!AJ54)*1000</f>
        <v>1.6075203500296871</v>
      </c>
      <c r="AK52" s="106">
        <f>('1 Utsläpp'!AK55/'6 Prel. FV'!AK54)*1000</f>
        <v>1.5201156617427773</v>
      </c>
      <c r="AL52" s="106">
        <f>('1 Utsläpp'!AL55/'6 Prel. FV'!AL54)*1000</f>
        <v>1.6439382057998757</v>
      </c>
      <c r="AM52" s="106">
        <f>('1 Utsläpp'!AM55/'6 Prel. FV'!AM54)*1000</f>
        <v>1.496289067884403</v>
      </c>
      <c r="AN52" s="106">
        <f>('1 Utsläpp'!AN55/'6 Prel. FV'!AN54)*1000</f>
        <v>1.5252242362095916</v>
      </c>
      <c r="AO52" s="106">
        <f>('1 Utsläpp'!AO55/'6 Prel. FV'!AO54)*1000</f>
        <v>1.5127320883932469</v>
      </c>
      <c r="AP52" s="106">
        <f>('1 Utsläpp'!AP55/'6 Prel. FV'!AP54)*1000</f>
        <v>1.5970432186735488</v>
      </c>
      <c r="AQ52" s="106">
        <f>('1 Utsläpp'!AQ55/'6 Prel. FV'!AQ54)*1000</f>
        <v>1.4075828916000297</v>
      </c>
      <c r="AR52" s="106">
        <f>('1 Utsläpp'!AR55/'6 Prel. FV'!AR54)*1000</f>
        <v>1.4578160597480154</v>
      </c>
      <c r="AS52" s="106">
        <f>('1 Utsläpp'!AS55/'6 Prel. FV'!AS54)*1000</f>
        <v>1.4341561465561976</v>
      </c>
      <c r="AT52" s="106">
        <f>('1 Utsläpp'!AT55/'6 Prel. FV'!AT54)*1000</f>
        <v>1.5514954296498311</v>
      </c>
      <c r="AU52" s="106">
        <f>('1 Utsläpp'!AU55/'6 Prel. FV'!AU54)*1000</f>
        <v>1.3410701654277029</v>
      </c>
      <c r="AV52" s="106">
        <f>('1 Utsläpp'!AV55/'6 Prel. FV'!AV54)*1000</f>
        <v>1.4070099845109414</v>
      </c>
      <c r="AW52" s="106">
        <f>('1 Utsläpp'!AW55/'6 Prel. FV'!AW54)*1000</f>
        <v>1.388989342531848</v>
      </c>
      <c r="AX52" s="106">
        <f>('1 Utsläpp'!AX55/'6 Prel. FV'!AX54)*1000</f>
        <v>1.4897121055978242</v>
      </c>
      <c r="AY52" s="106">
        <f>('1 Utsläpp'!AY55/'6 Prel. FV'!AY54)*1000</f>
        <v>1.2835991218245095</v>
      </c>
      <c r="AZ52" s="106">
        <f>('1 Utsläpp'!AZ55/'6 Prel. FV'!AZ54)*1000</f>
        <v>1.2865167869948209</v>
      </c>
      <c r="BA52" s="106">
        <f>('1 Utsläpp'!BA55/'6 Prel. FV'!BA54)*1000</f>
        <v>1.2926796268874221</v>
      </c>
      <c r="BB52" s="106">
        <f>('1 Utsläpp'!BB55/'6 Prel. FV'!BB54)*1000</f>
        <v>1.3895534939980365</v>
      </c>
      <c r="BC52" s="106">
        <f>('1 Utsläpp'!BC55/'6 Prel. FV'!BC54)*1000</f>
        <v>1.2022029969209824</v>
      </c>
      <c r="BD52" s="106">
        <f>('1 Utsläpp'!BD55/'6 Prel. FV'!BD54)*1000</f>
        <v>1.1965013773999009</v>
      </c>
      <c r="BE52" s="106">
        <f>('1 Utsläpp'!BE55/'6 Prel. FV'!BE54)*1000</f>
        <v>1.2064270628637261</v>
      </c>
      <c r="BF52" s="106">
        <f>('1 Utsläpp'!BF55/'6 Prel. FV'!BF54)*1000</f>
        <v>1.2983844978871166</v>
      </c>
      <c r="BG52" s="106">
        <f>('1 Utsläpp'!BG55/'6 Prel. FV'!BG54)*1000</f>
        <v>1.0697186428019358</v>
      </c>
      <c r="BH52" s="106">
        <f>('1 Utsläpp'!BH55/'6 Prel. FV'!BH54)*1000</f>
        <v>1.1403653431765566</v>
      </c>
      <c r="BI52" s="106">
        <f>('1 Utsläpp'!BI55/'6 Prel. FV'!BI54)*1000</f>
        <v>1.0783144296687031</v>
      </c>
      <c r="BJ52" s="106">
        <f>('1 Utsläpp'!BJ55/'6 Prel. FV'!BJ54)*1000</f>
        <v>1.1635161187453793</v>
      </c>
      <c r="BK52" s="106">
        <f>('1 Utsläpp'!BK55/'6 Prel. FV'!BK54)*1000</f>
        <v>1.0563528886485942</v>
      </c>
      <c r="BL52" s="106">
        <f>('1 Utsläpp'!BL55/'6 Prel. FV'!BL54)*1000</f>
        <v>1.0988886389030961</v>
      </c>
      <c r="BM52" s="106">
        <f>('1 Utsläpp'!BM55/'6 Prel. FV'!BM54)*1000</f>
        <v>1.0743432079016006</v>
      </c>
      <c r="BN52" s="106">
        <f>('1 Utsläpp'!BN55/'6 Prel. FV'!BN54)*1000</f>
        <v>1.1158146652394201</v>
      </c>
      <c r="BO52" s="106">
        <f>('1 Utsläpp'!BO55/'6 Prel. FV'!BO54)*1000</f>
        <v>1.0053064916652754</v>
      </c>
      <c r="BP52" s="106">
        <f>('1 Utsläpp'!BP55/'6 Prel. FV'!BP54)*1000</f>
        <v>1.2605101545482662</v>
      </c>
    </row>
    <row r="53" spans="2:68" ht="13" x14ac:dyDescent="0.3">
      <c r="B53" s="111" t="s">
        <v>128</v>
      </c>
      <c r="C53" s="111" t="s">
        <v>26</v>
      </c>
      <c r="D53" s="338">
        <f>('1 Utsläpp'!D56/'6 Prel. FV'!D55)*1000</f>
        <v>0.53989244275219039</v>
      </c>
      <c r="E53" s="338">
        <f>('1 Utsläpp'!E56/'6 Prel. FV'!E55)*1000</f>
        <v>0.52656376064546928</v>
      </c>
      <c r="F53" s="338">
        <f>('1 Utsläpp'!F56/'6 Prel. FV'!F55)*1000</f>
        <v>0.63774840025891355</v>
      </c>
      <c r="G53" s="338">
        <f>('1 Utsläpp'!G56/'6 Prel. FV'!G55)*1000</f>
        <v>0.58285549358537136</v>
      </c>
      <c r="H53" s="338">
        <f>('1 Utsläpp'!H56/'6 Prel. FV'!H55)*1000</f>
        <v>0.51893424101170438</v>
      </c>
      <c r="I53" s="338">
        <f>('1 Utsläpp'!I56/'6 Prel. FV'!I55)*1000</f>
        <v>0.48604479989106913</v>
      </c>
      <c r="J53" s="338">
        <f>('1 Utsläpp'!J56/'6 Prel. FV'!J55)*1000</f>
        <v>0.59185778128977384</v>
      </c>
      <c r="K53" s="338">
        <f>('1 Utsläpp'!K56/'6 Prel. FV'!K55)*1000</f>
        <v>0.54551068517168944</v>
      </c>
      <c r="L53" s="338">
        <f>('1 Utsläpp'!L56/'6 Prel. FV'!L55)*1000</f>
        <v>0.55986711592727667</v>
      </c>
      <c r="M53" s="338">
        <f>('1 Utsläpp'!M56/'6 Prel. FV'!M55)*1000</f>
        <v>0.46750104046080504</v>
      </c>
      <c r="N53" s="338">
        <f>('1 Utsläpp'!N56/'6 Prel. FV'!N55)*1000</f>
        <v>0.56831737647682867</v>
      </c>
      <c r="O53" s="338">
        <f>('1 Utsläpp'!O56/'6 Prel. FV'!O55)*1000</f>
        <v>0.59468601348626104</v>
      </c>
      <c r="P53" s="338">
        <f>('1 Utsläpp'!P56/'6 Prel. FV'!P55)*1000</f>
        <v>0.49137935446875047</v>
      </c>
      <c r="Q53" s="338">
        <f>('1 Utsläpp'!Q56/'6 Prel. FV'!Q55)*1000</f>
        <v>0.44705266460162596</v>
      </c>
      <c r="R53" s="338">
        <f>('1 Utsläpp'!R56/'6 Prel. FV'!R55)*1000</f>
        <v>0.55012706945954803</v>
      </c>
      <c r="S53" s="338">
        <f>('1 Utsläpp'!S56/'6 Prel. FV'!S55)*1000</f>
        <v>0.48203340970290298</v>
      </c>
      <c r="T53" s="338">
        <f>('1 Utsläpp'!T56/'6 Prel. FV'!T55)*1000</f>
        <v>0.46329873074219863</v>
      </c>
      <c r="U53" s="338">
        <f>('1 Utsläpp'!U56/'6 Prel. FV'!U55)*1000</f>
        <v>0.45148202953721467</v>
      </c>
      <c r="V53" s="338">
        <f>('1 Utsläpp'!V56/'6 Prel. FV'!V55)*1000</f>
        <v>0.56793316363475133</v>
      </c>
      <c r="W53" s="338">
        <f>('1 Utsläpp'!W56/'6 Prel. FV'!W55)*1000</f>
        <v>0.51696835018058485</v>
      </c>
      <c r="X53" s="338">
        <f>('1 Utsläpp'!X56/'6 Prel. FV'!X55)*1000</f>
        <v>0.41923602160492018</v>
      </c>
      <c r="Y53" s="338">
        <f>('1 Utsläpp'!Y56/'6 Prel. FV'!Y55)*1000</f>
        <v>0.41190295390459469</v>
      </c>
      <c r="Z53" s="338">
        <f>('1 Utsläpp'!Z56/'6 Prel. FV'!Z55)*1000</f>
        <v>0.49665706567737822</v>
      </c>
      <c r="AA53" s="338">
        <f>('1 Utsläpp'!AA56/'6 Prel. FV'!AA55)*1000</f>
        <v>0.41540308692744349</v>
      </c>
      <c r="AB53" s="338">
        <f>('1 Utsläpp'!AB56/'6 Prel. FV'!AB55)*1000</f>
        <v>0.38641860215179125</v>
      </c>
      <c r="AC53" s="338">
        <f>('1 Utsläpp'!AC56/'6 Prel. FV'!AC55)*1000</f>
        <v>0.3797666276217001</v>
      </c>
      <c r="AD53" s="338">
        <f>('1 Utsläpp'!AD56/'6 Prel. FV'!AD55)*1000</f>
        <v>0.4702552638156392</v>
      </c>
      <c r="AE53" s="338">
        <f>('1 Utsläpp'!AE56/'6 Prel. FV'!AE55)*1000</f>
        <v>0.39240710399995926</v>
      </c>
      <c r="AF53" s="338">
        <f>('1 Utsläpp'!AF56/'6 Prel. FV'!AF55)*1000</f>
        <v>0.3594443907522451</v>
      </c>
      <c r="AG53" s="338">
        <f>('1 Utsläpp'!AG56/'6 Prel. FV'!AG55)*1000</f>
        <v>0.37850208609556052</v>
      </c>
      <c r="AH53" s="338">
        <f>('1 Utsläpp'!AH56/'6 Prel. FV'!AH55)*1000</f>
        <v>0.46408435262211239</v>
      </c>
      <c r="AI53" s="338">
        <f>('1 Utsläpp'!AI56/'6 Prel. FV'!AI55)*1000</f>
        <v>0.38466633620581575</v>
      </c>
      <c r="AJ53" s="338">
        <f>('1 Utsläpp'!AJ56/'6 Prel. FV'!AJ55)*1000</f>
        <v>0.35887279179016685</v>
      </c>
      <c r="AK53" s="338">
        <f>('1 Utsläpp'!AK56/'6 Prel. FV'!AK55)*1000</f>
        <v>0.35078871107602794</v>
      </c>
      <c r="AL53" s="338">
        <f>('1 Utsläpp'!AL56/'6 Prel. FV'!AL55)*1000</f>
        <v>0.43818285662781425</v>
      </c>
      <c r="AM53" s="338">
        <f>('1 Utsläpp'!AM56/'6 Prel. FV'!AM55)*1000</f>
        <v>0.3755801630513409</v>
      </c>
      <c r="AN53" s="338">
        <f>('1 Utsläpp'!AN56/'6 Prel. FV'!AN55)*1000</f>
        <v>0.33595247764679437</v>
      </c>
      <c r="AO53" s="338">
        <f>('1 Utsläpp'!AO56/'6 Prel. FV'!AO55)*1000</f>
        <v>0.34725754675560988</v>
      </c>
      <c r="AP53" s="338">
        <f>('1 Utsläpp'!AP56/'6 Prel. FV'!AP55)*1000</f>
        <v>0.41879419757452946</v>
      </c>
      <c r="AQ53" s="338">
        <f>('1 Utsläpp'!AQ56/'6 Prel. FV'!AQ55)*1000</f>
        <v>0.34270605790506936</v>
      </c>
      <c r="AR53" s="338">
        <f>('1 Utsläpp'!AR56/'6 Prel. FV'!AR55)*1000</f>
        <v>0.32383253991232047</v>
      </c>
      <c r="AS53" s="338">
        <f>('1 Utsläpp'!AS56/'6 Prel. FV'!AS55)*1000</f>
        <v>0.33174894828887908</v>
      </c>
      <c r="AT53" s="338">
        <f>('1 Utsläpp'!AT56/'6 Prel. FV'!AT55)*1000</f>
        <v>0.41233183900018161</v>
      </c>
      <c r="AU53" s="338">
        <f>('1 Utsläpp'!AU56/'6 Prel. FV'!AU55)*1000</f>
        <v>0.33238645266525085</v>
      </c>
      <c r="AV53" s="338">
        <f>('1 Utsläpp'!AV56/'6 Prel. FV'!AV55)*1000</f>
        <v>0.35812559784317011</v>
      </c>
      <c r="AW53" s="338">
        <f>('1 Utsläpp'!AW56/'6 Prel. FV'!AW55)*1000</f>
        <v>0.35266412343503323</v>
      </c>
      <c r="AX53" s="338">
        <f>('1 Utsläpp'!AX56/'6 Prel. FV'!AX55)*1000</f>
        <v>0.42348575209202693</v>
      </c>
      <c r="AY53" s="338">
        <f>('1 Utsläpp'!AY56/'6 Prel. FV'!AY55)*1000</f>
        <v>0.36033455633889161</v>
      </c>
      <c r="AZ53" s="338">
        <f>('1 Utsläpp'!AZ56/'6 Prel. FV'!AZ55)*1000</f>
        <v>0.36981527551603044</v>
      </c>
      <c r="BA53" s="338">
        <f>('1 Utsläpp'!BA56/'6 Prel. FV'!BA55)*1000</f>
        <v>0.34399930184445843</v>
      </c>
      <c r="BB53" s="338">
        <f>('1 Utsläpp'!BB56/'6 Prel. FV'!BB55)*1000</f>
        <v>0.42201703010809444</v>
      </c>
      <c r="BC53" s="338">
        <f>('1 Utsläpp'!BC56/'6 Prel. FV'!BC55)*1000</f>
        <v>0.36396588396008334</v>
      </c>
      <c r="BD53" s="338">
        <f>('1 Utsläpp'!BD56/'6 Prel. FV'!BD55)*1000</f>
        <v>0.34574579985029563</v>
      </c>
      <c r="BE53" s="338">
        <f>('1 Utsläpp'!BE56/'6 Prel. FV'!BE55)*1000</f>
        <v>0.33726946600337371</v>
      </c>
      <c r="BF53" s="338">
        <f>('1 Utsläpp'!BF56/'6 Prel. FV'!BF55)*1000</f>
        <v>0.41022492024722401</v>
      </c>
      <c r="BG53" s="338">
        <f>('1 Utsläpp'!BG56/'6 Prel. FV'!BG55)*1000</f>
        <v>0.34922359441369771</v>
      </c>
      <c r="BH53" s="338">
        <f>('1 Utsläpp'!BH56/'6 Prel. FV'!BH55)*1000</f>
        <v>0.33552395389278383</v>
      </c>
      <c r="BI53" s="338">
        <f>('1 Utsläpp'!BI56/'6 Prel. FV'!BI55)*1000</f>
        <v>0.3077684377623357</v>
      </c>
      <c r="BJ53" s="338">
        <f>('1 Utsläpp'!BJ56/'6 Prel. FV'!BJ55)*1000</f>
        <v>0.36155458131617441</v>
      </c>
      <c r="BK53" s="338">
        <f>('1 Utsläpp'!BK56/'6 Prel. FV'!BK55)*1000</f>
        <v>0.32362687287985153</v>
      </c>
      <c r="BL53" s="338">
        <f>('1 Utsläpp'!BL56/'6 Prel. FV'!BL55)*1000</f>
        <v>0.32075785725611045</v>
      </c>
      <c r="BM53" s="338">
        <f>('1 Utsläpp'!BM56/'6 Prel. FV'!BM55)*1000</f>
        <v>0.30793085717982432</v>
      </c>
      <c r="BN53" s="338">
        <f>('1 Utsläpp'!BN56/'6 Prel. FV'!BN55)*1000</f>
        <v>0.36039348356799578</v>
      </c>
      <c r="BO53" s="338">
        <f>('1 Utsläpp'!BO56/'6 Prel. FV'!BO55)*1000</f>
        <v>0.31453792600169894</v>
      </c>
      <c r="BP53" s="338">
        <f>('1 Utsläpp'!BP56/'6 Prel. FV'!BP55)*1000</f>
        <v>0.32613108337022295</v>
      </c>
    </row>
    <row r="54" spans="2:68" x14ac:dyDescent="0.35">
      <c r="BA54" s="56"/>
      <c r="BB54" s="56"/>
    </row>
    <row r="55" spans="2:68" s="55" customFormat="1" x14ac:dyDescent="0.35">
      <c r="B55" s="56"/>
      <c r="C55" s="56"/>
      <c r="D55" s="106"/>
      <c r="E55" s="106"/>
      <c r="F55" s="106"/>
      <c r="G55" s="106"/>
      <c r="H55" s="106"/>
      <c r="I55" s="106"/>
      <c r="J55" s="106"/>
      <c r="K55" s="106"/>
      <c r="L55" s="106"/>
      <c r="M55" s="106"/>
      <c r="N55" s="106"/>
      <c r="O55" s="106"/>
      <c r="P55" s="106"/>
      <c r="Q55" s="106"/>
      <c r="R55" s="106"/>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BC55" s="183"/>
      <c r="BD55" s="183"/>
      <c r="BE55" s="183"/>
      <c r="BF55" s="183"/>
      <c r="BG55" s="183"/>
      <c r="BH55" s="183"/>
      <c r="BI55" s="183"/>
      <c r="BJ55" s="183"/>
    </row>
    <row r="56" spans="2:68" ht="13" x14ac:dyDescent="0.3">
      <c r="B56" s="112" t="s">
        <v>201</v>
      </c>
      <c r="C56" s="112" t="s">
        <v>202</v>
      </c>
      <c r="D56" s="110" t="s">
        <v>82</v>
      </c>
      <c r="E56" s="110" t="s">
        <v>83</v>
      </c>
      <c r="F56" s="110" t="s">
        <v>84</v>
      </c>
      <c r="G56" s="110" t="s">
        <v>85</v>
      </c>
      <c r="H56" s="110" t="s">
        <v>86</v>
      </c>
      <c r="I56" s="110" t="s">
        <v>87</v>
      </c>
      <c r="J56" s="110" t="s">
        <v>88</v>
      </c>
      <c r="K56" s="110" t="s">
        <v>89</v>
      </c>
      <c r="L56" s="110" t="s">
        <v>90</v>
      </c>
      <c r="M56" s="110" t="s">
        <v>91</v>
      </c>
      <c r="N56" s="110" t="s">
        <v>92</v>
      </c>
      <c r="O56" s="110" t="s">
        <v>93</v>
      </c>
      <c r="P56" s="110" t="s">
        <v>94</v>
      </c>
      <c r="Q56" s="110" t="s">
        <v>95</v>
      </c>
      <c r="R56" s="110" t="s">
        <v>96</v>
      </c>
      <c r="S56" s="110" t="s">
        <v>97</v>
      </c>
      <c r="T56" s="110" t="s">
        <v>98</v>
      </c>
      <c r="U56" s="110" t="s">
        <v>99</v>
      </c>
      <c r="V56" s="110" t="s">
        <v>100</v>
      </c>
      <c r="W56" s="110" t="s">
        <v>101</v>
      </c>
      <c r="X56" s="110" t="s">
        <v>102</v>
      </c>
      <c r="Y56" s="110" t="s">
        <v>103</v>
      </c>
      <c r="Z56" s="110" t="s">
        <v>104</v>
      </c>
      <c r="AA56" s="110" t="s">
        <v>105</v>
      </c>
      <c r="AB56" s="110" t="s">
        <v>106</v>
      </c>
      <c r="AC56" s="110" t="s">
        <v>107</v>
      </c>
      <c r="AD56" s="110" t="s">
        <v>108</v>
      </c>
      <c r="AE56" s="110" t="s">
        <v>109</v>
      </c>
      <c r="AF56" s="110" t="s">
        <v>110</v>
      </c>
      <c r="AG56" s="110" t="s">
        <v>111</v>
      </c>
      <c r="AH56" s="110" t="s">
        <v>177</v>
      </c>
      <c r="AI56" s="110" t="s">
        <v>178</v>
      </c>
      <c r="AJ56" s="110" t="s">
        <v>192</v>
      </c>
      <c r="AK56" s="110" t="s">
        <v>194</v>
      </c>
      <c r="AL56" s="110" t="s">
        <v>196</v>
      </c>
      <c r="AM56" s="104" t="s">
        <v>198</v>
      </c>
      <c r="AN56" s="104" t="s">
        <v>199</v>
      </c>
      <c r="AO56" s="104" t="s">
        <v>203</v>
      </c>
      <c r="AP56" s="104" t="s">
        <v>207</v>
      </c>
      <c r="AQ56" s="104" t="s">
        <v>209</v>
      </c>
      <c r="AR56" s="90" t="s">
        <v>249</v>
      </c>
      <c r="AS56" s="90" t="s">
        <v>259</v>
      </c>
      <c r="AT56" s="90" t="s">
        <v>260</v>
      </c>
      <c r="AU56" s="90" t="s">
        <v>265</v>
      </c>
      <c r="AV56" s="90" t="s">
        <v>266</v>
      </c>
      <c r="AW56" s="90" t="s">
        <v>267</v>
      </c>
      <c r="AX56" s="90" t="s">
        <v>268</v>
      </c>
      <c r="AY56" s="90" t="s">
        <v>270</v>
      </c>
      <c r="AZ56" s="90" t="s">
        <v>273</v>
      </c>
      <c r="BA56" s="90" t="s">
        <v>275</v>
      </c>
      <c r="BB56" s="90" t="s">
        <v>276</v>
      </c>
      <c r="BC56" s="90" t="s">
        <v>278</v>
      </c>
      <c r="BD56" s="90" t="s">
        <v>279</v>
      </c>
      <c r="BE56" s="90" t="s">
        <v>280</v>
      </c>
      <c r="BF56" s="90" t="s">
        <v>282</v>
      </c>
      <c r="BG56" s="112" t="s">
        <v>284</v>
      </c>
      <c r="BH56" s="90" t="s">
        <v>285</v>
      </c>
      <c r="BI56" s="90" t="s">
        <v>286</v>
      </c>
      <c r="BJ56" s="90" t="s">
        <v>288</v>
      </c>
      <c r="BK56" s="90" t="s">
        <v>305</v>
      </c>
      <c r="BL56" s="90" t="s">
        <v>308</v>
      </c>
      <c r="BM56" s="90" t="s">
        <v>396</v>
      </c>
      <c r="BN56" s="90" t="s">
        <v>397</v>
      </c>
      <c r="BO56" s="90" t="s">
        <v>400</v>
      </c>
      <c r="BP56" s="90" t="s">
        <v>401</v>
      </c>
    </row>
    <row r="57" spans="2:68" ht="13" x14ac:dyDescent="0.3">
      <c r="B57" s="55" t="s">
        <v>116</v>
      </c>
      <c r="C57" s="55" t="s">
        <v>25</v>
      </c>
      <c r="D57" s="245">
        <f>('1 Utsläpp'!D43/'1 Utsläpp'!$D43)*100</f>
        <v>100</v>
      </c>
      <c r="E57" s="245">
        <f>('1 Utsläpp'!E43/'1 Utsläpp'!$D43)*100</f>
        <v>95.637316082744235</v>
      </c>
      <c r="F57" s="245">
        <f>('1 Utsläpp'!F43/'1 Utsläpp'!$D43)*100</f>
        <v>92.73197320436735</v>
      </c>
      <c r="G57" s="245">
        <f>('1 Utsläpp'!G43/'1 Utsläpp'!$D43)*100</f>
        <v>103.452314163167</v>
      </c>
      <c r="H57" s="245">
        <f>('1 Utsläpp'!H43/'1 Utsläpp'!$D43)*100</f>
        <v>94.897666191540225</v>
      </c>
      <c r="I57" s="245">
        <f>('1 Utsläpp'!I43/'1 Utsläpp'!$D43)*100</f>
        <v>86.902169087782866</v>
      </c>
      <c r="J57" s="245">
        <f>('1 Utsläpp'!J43/'1 Utsläpp'!$D43)*100</f>
        <v>81.732906468765904</v>
      </c>
      <c r="K57" s="245">
        <f>('1 Utsläpp'!K43/'1 Utsläpp'!$D43)*100</f>
        <v>96.812603674500608</v>
      </c>
      <c r="L57" s="245">
        <f>('1 Utsläpp'!L43/'1 Utsläpp'!$D43)*100</f>
        <v>108.81712260098475</v>
      </c>
      <c r="M57" s="245">
        <f>('1 Utsläpp'!M43/'1 Utsläpp'!$D43)*100</f>
        <v>93.711814392975583</v>
      </c>
      <c r="N57" s="245">
        <f>('1 Utsläpp'!N43/'1 Utsläpp'!$D43)*100</f>
        <v>87.533043608947864</v>
      </c>
      <c r="O57" s="245">
        <f>('1 Utsläpp'!O43/'1 Utsläpp'!$D43)*100</f>
        <v>105.70648440854842</v>
      </c>
      <c r="P57" s="245">
        <f>('1 Utsläpp'!P43/'1 Utsläpp'!$D43)*100</f>
        <v>101.24922028385764</v>
      </c>
      <c r="Q57" s="245">
        <f>('1 Utsläpp'!Q43/'1 Utsläpp'!$D43)*100</f>
        <v>89.291413266494132</v>
      </c>
      <c r="R57" s="245">
        <f>('1 Utsläpp'!R43/'1 Utsläpp'!$D43)*100</f>
        <v>83.79937990980558</v>
      </c>
      <c r="S57" s="245">
        <f>('1 Utsläpp'!S43/'1 Utsläpp'!$D43)*100</f>
        <v>90.407851782158005</v>
      </c>
      <c r="T57" s="245">
        <f>('1 Utsläpp'!T43/'1 Utsläpp'!$D43)*100</f>
        <v>93.063913593207189</v>
      </c>
      <c r="U57" s="245">
        <f>('1 Utsläpp'!U43/'1 Utsläpp'!$D43)*100</f>
        <v>82.944706452914303</v>
      </c>
      <c r="V57" s="245">
        <f>('1 Utsläpp'!V43/'1 Utsläpp'!$D43)*100</f>
        <v>78.566773918190989</v>
      </c>
      <c r="W57" s="245">
        <f>('1 Utsläpp'!W43/'1 Utsläpp'!$D43)*100</f>
        <v>89.610284942749956</v>
      </c>
      <c r="X57" s="245">
        <f>('1 Utsläpp'!X43/'1 Utsläpp'!$D43)*100</f>
        <v>90.886868719449467</v>
      </c>
      <c r="Y57" s="245">
        <f>('1 Utsläpp'!Y43/'1 Utsläpp'!$D43)*100</f>
        <v>82.723519621185332</v>
      </c>
      <c r="Z57" s="245">
        <f>('1 Utsläpp'!Z43/'1 Utsläpp'!$D43)*100</f>
        <v>78.652668796520672</v>
      </c>
      <c r="AA57" s="245">
        <f>('1 Utsläpp'!AA43/'1 Utsläpp'!$D43)*100</f>
        <v>83.772853316455766</v>
      </c>
      <c r="AB57" s="245">
        <f>('1 Utsläpp'!AB43/'1 Utsläpp'!$D43)*100</f>
        <v>83.775604193854491</v>
      </c>
      <c r="AC57" s="245">
        <f>('1 Utsläpp'!AC43/'1 Utsläpp'!$D43)*100</f>
        <v>80.582094975128399</v>
      </c>
      <c r="AD57" s="245">
        <f>('1 Utsläpp'!AD43/'1 Utsläpp'!$D43)*100</f>
        <v>78.574746222636634</v>
      </c>
      <c r="AE57" s="245">
        <f>('1 Utsläpp'!AE43/'1 Utsläpp'!$D43)*100</f>
        <v>84.353930753894318</v>
      </c>
      <c r="AF57" s="245">
        <f>('1 Utsläpp'!AF43/'1 Utsläpp'!$D43)*100</f>
        <v>86.554348796740527</v>
      </c>
      <c r="AG57" s="245">
        <f>('1 Utsläpp'!AG43/'1 Utsläpp'!$D43)*100</f>
        <v>82.128439908960473</v>
      </c>
      <c r="AH57" s="245">
        <f>('1 Utsläpp'!AH43/'1 Utsläpp'!$D43)*100</f>
        <v>77.92470844952345</v>
      </c>
      <c r="AI57" s="245">
        <f>('1 Utsläpp'!AI43/'1 Utsläpp'!$D43)*100</f>
        <v>83.703642790394852</v>
      </c>
      <c r="AJ57" s="245">
        <f>('1 Utsläpp'!AJ43/'1 Utsläpp'!$D43)*100</f>
        <v>87.443347164102576</v>
      </c>
      <c r="AK57" s="245">
        <f>('1 Utsläpp'!AK43/'1 Utsläpp'!$D43)*100</f>
        <v>80.968258823307096</v>
      </c>
      <c r="AL57" s="245">
        <f>('1 Utsläpp'!AL43/'1 Utsläpp'!$D43)*100</f>
        <v>80.189343208597379</v>
      </c>
      <c r="AM57" s="245">
        <f>('1 Utsläpp'!AM43/'1 Utsläpp'!$D43)*100</f>
        <v>87.138918174983431</v>
      </c>
      <c r="AN57" s="245">
        <f>('1 Utsläpp'!AN43/'1 Utsläpp'!$D43)*100</f>
        <v>83.355778147642354</v>
      </c>
      <c r="AO57" s="245">
        <f>('1 Utsläpp'!AO43/'1 Utsläpp'!$D43)*100</f>
        <v>80.401127721423933</v>
      </c>
      <c r="AP57" s="245">
        <f>('1 Utsläpp'!AP43/'1 Utsläpp'!$D43)*100</f>
        <v>79.186853730219468</v>
      </c>
      <c r="AQ57" s="245">
        <f>('1 Utsläpp'!AQ43/'1 Utsläpp'!$D43)*100</f>
        <v>84.018943004637208</v>
      </c>
      <c r="AR57" s="245">
        <f>('1 Utsläpp'!AR43/'1 Utsläpp'!$D43)*100</f>
        <v>82.943170999842721</v>
      </c>
      <c r="AS57" s="245">
        <f>('1 Utsläpp'!AS43/'1 Utsläpp'!$D43)*100</f>
        <v>79.008470641330035</v>
      </c>
      <c r="AT57" s="245">
        <f>('1 Utsläpp'!AT43/'1 Utsläpp'!$D43)*100</f>
        <v>77.460951897432707</v>
      </c>
      <c r="AU57" s="245">
        <f>('1 Utsläpp'!AU43/'1 Utsläpp'!$D43)*100</f>
        <v>82.499598999131763</v>
      </c>
      <c r="AV57" s="245">
        <f>('1 Utsläpp'!AV43/'1 Utsläpp'!$D43)*100</f>
        <v>81.003821244583818</v>
      </c>
      <c r="AW57" s="245">
        <f>('1 Utsläpp'!AW43/'1 Utsläpp'!$D43)*100</f>
        <v>77.016801594394053</v>
      </c>
      <c r="AX57" s="245">
        <f>('1 Utsläpp'!AX43/'1 Utsläpp'!$D43)*100</f>
        <v>77.248549097111876</v>
      </c>
      <c r="AY57" s="245">
        <f>('1 Utsläpp'!AY43/'1 Utsläpp'!$D43)*100</f>
        <v>78.244098443748257</v>
      </c>
      <c r="AZ57" s="245">
        <f>('1 Utsläpp'!AZ43/'1 Utsläpp'!$D43)*100</f>
        <v>76.618863973554554</v>
      </c>
      <c r="BA57" s="245">
        <f>('1 Utsläpp'!BA43/'1 Utsläpp'!$D43)*100</f>
        <v>67.027434449785105</v>
      </c>
      <c r="BB57" s="245">
        <f>('1 Utsläpp'!BB43/'1 Utsläpp'!$D43)*100</f>
        <v>67.086033538521022</v>
      </c>
      <c r="BC57" s="245">
        <f>('1 Utsläpp'!BC43/'1 Utsläpp'!$D43)*100</f>
        <v>70.549309951913131</v>
      </c>
      <c r="BD57" s="245">
        <f>('1 Utsläpp'!BD43/'1 Utsläpp'!$D43)*100</f>
        <v>72.278310091068249</v>
      </c>
      <c r="BE57" s="245">
        <f>('1 Utsläpp'!BE43/'1 Utsläpp'!$D43)*100</f>
        <v>73.766385936909501</v>
      </c>
      <c r="BF57" s="245">
        <f>('1 Utsläpp'!BF43/'1 Utsläpp'!$D43)*100</f>
        <v>71.289135889983413</v>
      </c>
      <c r="BG57" s="245">
        <f>('1 Utsläpp'!BG43/'1 Utsläpp'!$D43)*100</f>
        <v>76.476211226727187</v>
      </c>
      <c r="BH57" s="245">
        <f>('1 Utsläpp'!BH43/'1 Utsläpp'!$D43)*100</f>
        <v>72.393357919314695</v>
      </c>
      <c r="BI57" s="245">
        <f>('1 Utsläpp'!BI43/'1 Utsläpp'!$D43)*100</f>
        <v>67.724242591497912</v>
      </c>
      <c r="BJ57" s="245">
        <f>('1 Utsläpp'!BJ43/'1 Utsläpp'!$D43)*100</f>
        <v>69.10530209201427</v>
      </c>
      <c r="BK57" s="245">
        <f>('1 Utsläpp'!BK43/'1 Utsläpp'!$D43)*100</f>
        <v>74.818342133208077</v>
      </c>
      <c r="BL57" s="245">
        <f>('1 Utsläpp'!BL43/'1 Utsläpp'!$D43)*100</f>
        <v>69.708265327621163</v>
      </c>
      <c r="BM57" s="245">
        <f>('1 Utsläpp'!BM43/'1 Utsläpp'!$D43)*100</f>
        <v>68.027166767642456</v>
      </c>
      <c r="BN57" s="245">
        <f>('1 Utsläpp'!BN43/'1 Utsläpp'!$D43)*100</f>
        <v>66.746769664258849</v>
      </c>
      <c r="BO57" s="245">
        <f>('1 Utsläpp'!BO43/'1 Utsläpp'!$D43)*100</f>
        <v>70.94120517413252</v>
      </c>
      <c r="BP57" s="245">
        <f>('1 Utsläpp'!BP43/'1 Utsläpp'!$D43)*100</f>
        <v>74.370771315249783</v>
      </c>
    </row>
    <row r="58" spans="2:68" ht="13" x14ac:dyDescent="0.3">
      <c r="B58" s="62" t="s">
        <v>200</v>
      </c>
      <c r="C58" s="55" t="s">
        <v>398</v>
      </c>
      <c r="D58" s="246">
        <f>('6 Prel. FV'!D42/'6 Prel. FV'!$D42)*100</f>
        <v>100</v>
      </c>
      <c r="E58" s="246">
        <f>('6 Prel. FV'!E42/'6 Prel. FV'!$D42)*100</f>
        <v>106.09700468794334</v>
      </c>
      <c r="F58" s="246">
        <f>('6 Prel. FV'!F42/'6 Prel. FV'!$D42)*100</f>
        <v>94.345340974432673</v>
      </c>
      <c r="G58" s="246">
        <f>('6 Prel. FV'!G42/'6 Prel. FV'!$D42)*100</f>
        <v>103.22514766477479</v>
      </c>
      <c r="H58" s="246">
        <f>('6 Prel. FV'!H42/'6 Prel. FV'!$D42)*100</f>
        <v>94.223643605824407</v>
      </c>
      <c r="I58" s="246">
        <f>('6 Prel. FV'!I42/'6 Prel. FV'!$D42)*100</f>
        <v>99.49404360850275</v>
      </c>
      <c r="J58" s="246">
        <f>('6 Prel. FV'!J42/'6 Prel. FV'!$D42)*100</f>
        <v>90.04316322764187</v>
      </c>
      <c r="K58" s="246">
        <f>('6 Prel. FV'!K42/'6 Prel. FV'!$D42)*100</f>
        <v>102.72831439100678</v>
      </c>
      <c r="L58" s="246">
        <f>('6 Prel. FV'!L42/'6 Prel. FV'!$D42)*100</f>
        <v>96.159837022616131</v>
      </c>
      <c r="M58" s="246">
        <f>('6 Prel. FV'!M42/'6 Prel. FV'!$D42)*100</f>
        <v>105.27843504214628</v>
      </c>
      <c r="N58" s="246">
        <f>('6 Prel. FV'!N42/'6 Prel. FV'!$D42)*100</f>
        <v>96.614737434160801</v>
      </c>
      <c r="O58" s="246">
        <f>('6 Prel. FV'!O42/'6 Prel. FV'!$D42)*100</f>
        <v>110.66207888232601</v>
      </c>
      <c r="P58" s="246">
        <f>('6 Prel. FV'!P42/'6 Prel. FV'!$D42)*100</f>
        <v>102.71994455822767</v>
      </c>
      <c r="Q58" s="246">
        <f>('6 Prel. FV'!Q42/'6 Prel. FV'!$D42)*100</f>
        <v>108.86917700271266</v>
      </c>
      <c r="R58" s="246">
        <f>('6 Prel. FV'!R42/'6 Prel. FV'!$D42)*100</f>
        <v>99.649889894849792</v>
      </c>
      <c r="S58" s="246">
        <f>('6 Prel. FV'!S42/'6 Prel. FV'!$D42)*100</f>
        <v>110.40746856918547</v>
      </c>
      <c r="T58" s="246">
        <f>('6 Prel. FV'!T42/'6 Prel. FV'!$D42)*100</f>
        <v>102.97078844661762</v>
      </c>
      <c r="U58" s="246">
        <f>('6 Prel. FV'!U42/'6 Prel. FV'!$D42)*100</f>
        <v>107.93267641305795</v>
      </c>
      <c r="V58" s="246">
        <f>('6 Prel. FV'!V42/'6 Prel. FV'!$D42)*100</f>
        <v>98.744441384805569</v>
      </c>
      <c r="W58" s="246">
        <f>('6 Prel. FV'!W42/'6 Prel. FV'!$D42)*100</f>
        <v>110.25103639454387</v>
      </c>
      <c r="X58" s="246">
        <f>('6 Prel. FV'!X42/'6 Prel. FV'!$D42)*100</f>
        <v>102.59263940165739</v>
      </c>
      <c r="Y58" s="246">
        <f>('6 Prel. FV'!Y42/'6 Prel. FV'!$D42)*100</f>
        <v>109.06218534659895</v>
      </c>
      <c r="Z58" s="246">
        <f>('6 Prel. FV'!Z42/'6 Prel. FV'!$D42)*100</f>
        <v>99.885249592598385</v>
      </c>
      <c r="AA58" s="246">
        <f>('6 Prel. FV'!AA42/'6 Prel. FV'!$D42)*100</f>
        <v>113.13611775350341</v>
      </c>
      <c r="AB58" s="246">
        <f>('6 Prel. FV'!AB42/'6 Prel. FV'!$D42)*100</f>
        <v>104.87877552694376</v>
      </c>
      <c r="AC58" s="246">
        <f>('6 Prel. FV'!AC42/'6 Prel. FV'!$D42)*100</f>
        <v>111.46039353279762</v>
      </c>
      <c r="AD58" s="246">
        <f>('6 Prel. FV'!AD42/'6 Prel. FV'!$D42)*100</f>
        <v>102.21373707174703</v>
      </c>
      <c r="AE58" s="246">
        <f>('6 Prel. FV'!AE42/'6 Prel. FV'!$D42)*100</f>
        <v>115.87288567561708</v>
      </c>
      <c r="AF58" s="246">
        <f>('6 Prel. FV'!AF42/'6 Prel. FV'!$D42)*100</f>
        <v>108.18628234626499</v>
      </c>
      <c r="AG58" s="246">
        <f>('6 Prel. FV'!AG42/'6 Prel. FV'!$D42)*100</f>
        <v>117.26403558183311</v>
      </c>
      <c r="AH58" s="246">
        <f>('6 Prel. FV'!AH42/'6 Prel. FV'!$D42)*100</f>
        <v>106.26197409201961</v>
      </c>
      <c r="AI58" s="246">
        <f>('6 Prel. FV'!AI42/'6 Prel. FV'!$D42)*100</f>
        <v>121.87229811335601</v>
      </c>
      <c r="AJ58" s="246">
        <f>('6 Prel. FV'!AJ42/'6 Prel. FV'!$D42)*100</f>
        <v>111.13137540625075</v>
      </c>
      <c r="AK58" s="246">
        <f>('6 Prel. FV'!AK42/'6 Prel. FV'!$D42)*100</f>
        <v>120.80405635575806</v>
      </c>
      <c r="AL58" s="246">
        <f>('6 Prel. FV'!AL42/'6 Prel. FV'!$D42)*100</f>
        <v>108.27742982522952</v>
      </c>
      <c r="AM58" s="246">
        <f>('6 Prel. FV'!AM42/'6 Prel. FV'!$D42)*100</f>
        <v>124.02978990882741</v>
      </c>
      <c r="AN58" s="246">
        <f>('6 Prel. FV'!AN42/'6 Prel. FV'!$D42)*100</f>
        <v>115.06477832079393</v>
      </c>
      <c r="AO58" s="246">
        <f>('6 Prel. FV'!AO42/'6 Prel. FV'!$D42)*100</f>
        <v>120.92407975781052</v>
      </c>
      <c r="AP58" s="246">
        <f>('6 Prel. FV'!AP42/'6 Prel. FV'!$D42)*100</f>
        <v>109.80827224052891</v>
      </c>
      <c r="AQ58" s="246">
        <f>('6 Prel. FV'!AQ42/'6 Prel. FV'!$D42)*100</f>
        <v>126.91872139086533</v>
      </c>
      <c r="AR58" s="246">
        <f>('6 Prel. FV'!AR42/'6 Prel. FV'!$D42)*100</f>
        <v>116.89668362115793</v>
      </c>
      <c r="AS58" s="246">
        <f>('6 Prel. FV'!AS42/'6 Prel. FV'!$D42)*100</f>
        <v>124.34416082801081</v>
      </c>
      <c r="AT58" s="246">
        <f>('6 Prel. FV'!AT42/'6 Prel. FV'!$D42)*100</f>
        <v>111.42842077158141</v>
      </c>
      <c r="AU58" s="246">
        <f>('6 Prel. FV'!AU42/'6 Prel. FV'!$D42)*100</f>
        <v>129.04223166525358</v>
      </c>
      <c r="AV58" s="246">
        <f>('6 Prel. FV'!AV42/'6 Prel. FV'!$D42)*100</f>
        <v>119.77029830921009</v>
      </c>
      <c r="AW58" s="246">
        <f>('6 Prel. FV'!AW42/'6 Prel. FV'!$D42)*100</f>
        <v>126.71508335934956</v>
      </c>
      <c r="AX58" s="246">
        <f>('6 Prel. FV'!AX42/'6 Prel. FV'!$D42)*100</f>
        <v>115.03933402914544</v>
      </c>
      <c r="AY58" s="246">
        <f>('6 Prel. FV'!AY42/'6 Prel. FV'!$D42)*100</f>
        <v>132.46875750669378</v>
      </c>
      <c r="AZ58" s="246">
        <f>('6 Prel. FV'!AZ42/'6 Prel. FV'!$D42)*100</f>
        <v>122.42161023864904</v>
      </c>
      <c r="BA58" s="246">
        <f>('6 Prel. FV'!BA42/'6 Prel. FV'!$D42)*100</f>
        <v>118.08134975271329</v>
      </c>
      <c r="BB58" s="246">
        <f>('6 Prel. FV'!BB42/'6 Prel. FV'!$D42)*100</f>
        <v>112.32307219734057</v>
      </c>
      <c r="BC58" s="246">
        <f>('6 Prel. FV'!BC42/'6 Prel. FV'!$D42)*100</f>
        <v>131.26115803332365</v>
      </c>
      <c r="BD58" s="246">
        <f>('6 Prel. FV'!BD42/'6 Prel. FV'!$D42)*100</f>
        <v>122.94999778199431</v>
      </c>
      <c r="BE58" s="246">
        <f>('6 Prel. FV'!BE42/'6 Prel. FV'!$D42)*100</f>
        <v>131.01290879309522</v>
      </c>
      <c r="BF58" s="246">
        <f>('6 Prel. FV'!BF42/'6 Prel. FV'!$D42)*100</f>
        <v>118.8955670854652</v>
      </c>
      <c r="BG58" s="246">
        <f>('6 Prel. FV'!BG42/'6 Prel. FV'!$D42)*100</f>
        <v>139.971391911561</v>
      </c>
      <c r="BH58" s="246">
        <f>('6 Prel. FV'!BH42/'6 Prel. FV'!$D42)*100</f>
        <v>126.44507255389546</v>
      </c>
      <c r="BI58" s="246">
        <f>('6 Prel. FV'!BI42/'6 Prel. FV'!$D42)*100</f>
        <v>133.51465181077145</v>
      </c>
      <c r="BJ58" s="246">
        <f>('6 Prel. FV'!BJ42/'6 Prel. FV'!$D42)*100</f>
        <v>121.72540754808259</v>
      </c>
      <c r="BK58" s="246">
        <f>('6 Prel. FV'!BK42/'6 Prel. FV'!$D42)*100</f>
        <v>138.62836854382485</v>
      </c>
      <c r="BL58" s="246">
        <f>('6 Prel. FV'!BL42/'6 Prel. FV'!$D42)*100</f>
        <v>129.07328374486406</v>
      </c>
      <c r="BM58" s="246">
        <f>('6 Prel. FV'!BM42/'6 Prel. FV'!$D42)*100</f>
        <v>132.23331411061739</v>
      </c>
      <c r="BN58" s="246">
        <f>('6 Prel. FV'!BN42/'6 Prel. FV'!$D42)*100</f>
        <v>120.30580021041759</v>
      </c>
      <c r="BO58" s="246">
        <f>('6 Prel. FV'!BO42/'6 Prel. FV'!$D42)*100</f>
        <v>137.82226994886869</v>
      </c>
      <c r="BP58" s="246">
        <f>('6 Prel. FV'!BP42/'6 Prel. FV'!$D42)*100</f>
        <v>129.30337044796184</v>
      </c>
    </row>
    <row r="59" spans="2:68" ht="13" x14ac:dyDescent="0.3">
      <c r="B59" s="64" t="s">
        <v>269</v>
      </c>
      <c r="C59" s="64" t="s">
        <v>399</v>
      </c>
      <c r="D59" s="247">
        <f t="shared" ref="D59:AI59" si="0">(D41/$D41)*100</f>
        <v>100</v>
      </c>
      <c r="E59" s="247">
        <f t="shared" si="0"/>
        <v>90.14139123346267</v>
      </c>
      <c r="F59" s="247">
        <f t="shared" si="0"/>
        <v>98.289933818244904</v>
      </c>
      <c r="G59" s="247">
        <f t="shared" si="0"/>
        <v>100.22006894979694</v>
      </c>
      <c r="H59" s="247">
        <f t="shared" si="0"/>
        <v>100.71534336809935</v>
      </c>
      <c r="I59" s="247">
        <f t="shared" si="0"/>
        <v>87.344092104380238</v>
      </c>
      <c r="J59" s="247">
        <f t="shared" si="0"/>
        <v>90.770807620489251</v>
      </c>
      <c r="K59" s="247">
        <f t="shared" si="0"/>
        <v>94.241401943003126</v>
      </c>
      <c r="L59" s="247">
        <f t="shared" si="0"/>
        <v>113.16275689547159</v>
      </c>
      <c r="M59" s="247">
        <f t="shared" si="0"/>
        <v>89.013304914211332</v>
      </c>
      <c r="N59" s="247">
        <f t="shared" si="0"/>
        <v>90.600094699422257</v>
      </c>
      <c r="O59" s="247">
        <f t="shared" si="0"/>
        <v>95.521867541412135</v>
      </c>
      <c r="P59" s="247">
        <f t="shared" si="0"/>
        <v>98.568219365094834</v>
      </c>
      <c r="Q59" s="247">
        <f t="shared" si="0"/>
        <v>82.01716567056377</v>
      </c>
      <c r="R59" s="247">
        <f t="shared" si="0"/>
        <v>84.093800804226078</v>
      </c>
      <c r="S59" s="247">
        <f t="shared" si="0"/>
        <v>81.885630522816555</v>
      </c>
      <c r="T59" s="247">
        <f t="shared" si="0"/>
        <v>90.378946298399612</v>
      </c>
      <c r="U59" s="247">
        <f t="shared" si="0"/>
        <v>76.848558943804221</v>
      </c>
      <c r="V59" s="247">
        <f t="shared" si="0"/>
        <v>79.565768782890245</v>
      </c>
      <c r="W59" s="247">
        <f t="shared" si="0"/>
        <v>81.278405966245074</v>
      </c>
      <c r="X59" s="247">
        <f t="shared" si="0"/>
        <v>88.590048223265811</v>
      </c>
      <c r="Y59" s="247">
        <f t="shared" si="0"/>
        <v>75.849864330418939</v>
      </c>
      <c r="Z59" s="247">
        <f t="shared" si="0"/>
        <v>78.743026740505769</v>
      </c>
      <c r="AA59" s="247">
        <f t="shared" si="0"/>
        <v>74.046073862086047</v>
      </c>
      <c r="AB59" s="247">
        <f t="shared" si="0"/>
        <v>79.878510950323061</v>
      </c>
      <c r="AC59" s="247">
        <f t="shared" si="0"/>
        <v>72.296618037165686</v>
      </c>
      <c r="AD59" s="247">
        <f t="shared" si="0"/>
        <v>76.872980553956822</v>
      </c>
      <c r="AE59" s="247">
        <f t="shared" si="0"/>
        <v>72.798679572062113</v>
      </c>
      <c r="AF59" s="247">
        <f t="shared" si="0"/>
        <v>80.004920142935958</v>
      </c>
      <c r="AG59" s="247">
        <f t="shared" si="0"/>
        <v>70.037193843330485</v>
      </c>
      <c r="AH59" s="247">
        <f t="shared" si="0"/>
        <v>73.332637677183612</v>
      </c>
      <c r="AI59" s="247">
        <f t="shared" si="0"/>
        <v>68.681434654280778</v>
      </c>
      <c r="AJ59" s="247">
        <f t="shared" ref="AJ59:BP59" si="1">(AJ41/$D41)*100</f>
        <v>78.684662044760586</v>
      </c>
      <c r="AK59" s="247">
        <f t="shared" si="1"/>
        <v>67.024453702831138</v>
      </c>
      <c r="AL59" s="247">
        <f t="shared" si="1"/>
        <v>74.059149111713239</v>
      </c>
      <c r="AM59" s="247">
        <f t="shared" si="1"/>
        <v>70.256442616760111</v>
      </c>
      <c r="AN59" s="247">
        <f t="shared" si="1"/>
        <v>72.442479240042758</v>
      </c>
      <c r="AO59" s="247">
        <f t="shared" si="1"/>
        <v>66.488930808862165</v>
      </c>
      <c r="AP59" s="247">
        <f t="shared" si="1"/>
        <v>72.113741628467736</v>
      </c>
      <c r="AQ59" s="247">
        <f t="shared" si="1"/>
        <v>66.199014679550885</v>
      </c>
      <c r="AR59" s="247">
        <f t="shared" si="1"/>
        <v>70.954255014322982</v>
      </c>
      <c r="AS59" s="247">
        <f t="shared" si="1"/>
        <v>63.540153486268039</v>
      </c>
      <c r="AT59" s="247">
        <f t="shared" si="1"/>
        <v>69.516332871863057</v>
      </c>
      <c r="AU59" s="247">
        <f t="shared" si="1"/>
        <v>63.932247555314056</v>
      </c>
      <c r="AV59" s="247">
        <f t="shared" si="1"/>
        <v>67.632645478979171</v>
      </c>
      <c r="AW59" s="247">
        <f t="shared" si="1"/>
        <v>60.779505921945521</v>
      </c>
      <c r="AX59" s="247">
        <f t="shared" si="1"/>
        <v>67.149683844258718</v>
      </c>
      <c r="AY59" s="247">
        <f t="shared" si="1"/>
        <v>59.066077101081369</v>
      </c>
      <c r="AZ59" s="247">
        <f t="shared" si="1"/>
        <v>62.586061255193037</v>
      </c>
      <c r="BA59" s="247">
        <f t="shared" si="1"/>
        <v>56.763777336687284</v>
      </c>
      <c r="BB59" s="247">
        <f t="shared" si="1"/>
        <v>59.72596032688412</v>
      </c>
      <c r="BC59" s="247">
        <f t="shared" si="1"/>
        <v>53.747285951875099</v>
      </c>
      <c r="BD59" s="247">
        <f t="shared" si="1"/>
        <v>58.786751846247867</v>
      </c>
      <c r="BE59" s="247">
        <f t="shared" si="1"/>
        <v>56.304669987448762</v>
      </c>
      <c r="BF59" s="247">
        <f t="shared" si="1"/>
        <v>59.959456552941923</v>
      </c>
      <c r="BG59" s="247">
        <f t="shared" si="1"/>
        <v>54.637029883254741</v>
      </c>
      <c r="BH59" s="247">
        <f t="shared" si="1"/>
        <v>57.252810613444851</v>
      </c>
      <c r="BI59" s="247">
        <f t="shared" si="1"/>
        <v>50.72420267962994</v>
      </c>
      <c r="BJ59" s="247">
        <f t="shared" si="1"/>
        <v>56.771469066322148</v>
      </c>
      <c r="BK59" s="247">
        <f t="shared" si="1"/>
        <v>53.970441201257891</v>
      </c>
      <c r="BL59" s="247">
        <f t="shared" si="1"/>
        <v>54.0067342405356</v>
      </c>
      <c r="BM59" s="247">
        <f t="shared" si="1"/>
        <v>51.444802109955113</v>
      </c>
      <c r="BN59" s="247">
        <f t="shared" si="1"/>
        <v>55.48092406809748</v>
      </c>
      <c r="BO59" s="247">
        <f t="shared" si="1"/>
        <v>51.472962388771649</v>
      </c>
      <c r="BP59" s="247">
        <f t="shared" si="1"/>
        <v>57.516498647790726</v>
      </c>
    </row>
    <row r="60" spans="2:68" x14ac:dyDescent="0.35">
      <c r="D60" s="106"/>
      <c r="E60" s="106"/>
      <c r="F60" s="106"/>
      <c r="G60" s="106"/>
      <c r="H60" s="106"/>
      <c r="I60" s="106"/>
      <c r="J60" s="106"/>
      <c r="K60" s="106"/>
      <c r="L60" s="106"/>
      <c r="M60" s="106"/>
      <c r="N60" s="106"/>
      <c r="O60" s="106"/>
      <c r="P60" s="106"/>
      <c r="Q60" s="106"/>
      <c r="R60" s="106"/>
      <c r="S60" s="106"/>
      <c r="T60" s="106"/>
      <c r="U60" s="106"/>
      <c r="V60" s="106"/>
      <c r="W60" s="106"/>
      <c r="X60" s="106"/>
      <c r="Y60" s="106"/>
      <c r="Z60" s="106"/>
      <c r="AA60" s="106"/>
      <c r="AB60" s="106"/>
      <c r="AC60" s="106"/>
      <c r="AD60" s="106"/>
      <c r="AE60" s="106"/>
      <c r="AF60" s="106"/>
      <c r="AG60" s="106"/>
      <c r="AH60" s="106"/>
      <c r="AI60" s="106"/>
      <c r="AJ60" s="106"/>
      <c r="AK60" s="106"/>
      <c r="BA60" s="56"/>
      <c r="BB60" s="56"/>
    </row>
    <row r="61" spans="2:68" x14ac:dyDescent="0.35">
      <c r="C61" s="73"/>
      <c r="D61" s="106"/>
      <c r="E61" s="106"/>
      <c r="F61" s="106"/>
      <c r="G61" s="106"/>
      <c r="H61" s="106"/>
      <c r="I61" s="106"/>
      <c r="J61" s="106"/>
      <c r="K61" s="106"/>
      <c r="L61" s="106"/>
      <c r="M61" s="106"/>
      <c r="N61" s="106"/>
      <c r="O61" s="106"/>
      <c r="P61" s="106"/>
      <c r="Q61" s="106"/>
      <c r="R61" s="106"/>
      <c r="S61" s="106"/>
      <c r="T61" s="106"/>
      <c r="U61" s="106"/>
      <c r="V61" s="106"/>
      <c r="W61" s="106"/>
      <c r="X61" s="106"/>
      <c r="Y61" s="106"/>
      <c r="Z61" s="106"/>
      <c r="AA61" s="106"/>
      <c r="AB61" s="106"/>
      <c r="AC61" s="106"/>
      <c r="AD61" s="106"/>
      <c r="AE61" s="106"/>
      <c r="AF61" s="106"/>
      <c r="AG61" s="106"/>
      <c r="AH61" s="106"/>
      <c r="AI61" s="106"/>
      <c r="AJ61" s="106"/>
      <c r="AK61" s="106"/>
      <c r="BA61" s="56"/>
      <c r="BB61" s="56"/>
    </row>
    <row r="62" spans="2:68" x14ac:dyDescent="0.35">
      <c r="C62" s="73"/>
      <c r="D62" s="106"/>
      <c r="E62" s="106"/>
      <c r="F62" s="106"/>
      <c r="G62" s="106"/>
      <c r="H62" s="106"/>
      <c r="I62" s="106"/>
      <c r="J62" s="106"/>
      <c r="K62" s="106"/>
      <c r="L62" s="106"/>
      <c r="M62" s="106"/>
      <c r="N62" s="106"/>
      <c r="O62" s="106"/>
      <c r="P62" s="106"/>
      <c r="Q62" s="106"/>
      <c r="R62" s="106"/>
      <c r="S62" s="106"/>
      <c r="T62" s="106"/>
      <c r="U62" s="106"/>
      <c r="V62" s="106"/>
      <c r="W62" s="106"/>
      <c r="X62" s="106"/>
      <c r="Y62" s="106"/>
      <c r="Z62" s="106"/>
      <c r="AA62" s="106"/>
      <c r="AB62" s="106"/>
      <c r="AC62" s="106"/>
      <c r="AD62" s="106"/>
      <c r="AE62" s="106"/>
      <c r="AF62" s="106"/>
      <c r="AG62" s="106"/>
      <c r="AH62" s="106"/>
      <c r="AI62" s="106"/>
      <c r="AJ62" s="106"/>
      <c r="AK62" s="106"/>
      <c r="BA62" s="56"/>
      <c r="BB62" s="56"/>
    </row>
    <row r="63" spans="2:68" x14ac:dyDescent="0.35">
      <c r="C63" s="73"/>
      <c r="D63" s="106"/>
      <c r="E63" s="106"/>
      <c r="F63" s="106"/>
      <c r="G63" s="106"/>
      <c r="H63" s="106"/>
      <c r="I63" s="106"/>
      <c r="J63" s="106"/>
      <c r="K63" s="106"/>
      <c r="L63" s="106"/>
      <c r="M63" s="106"/>
      <c r="N63" s="106"/>
      <c r="O63" s="106"/>
      <c r="P63" s="106"/>
      <c r="Q63" s="106"/>
      <c r="R63" s="106"/>
      <c r="S63" s="106"/>
      <c r="T63" s="106"/>
      <c r="U63" s="106"/>
      <c r="V63" s="106"/>
      <c r="W63" s="106"/>
      <c r="X63" s="106"/>
      <c r="Y63" s="106"/>
      <c r="Z63" s="106"/>
      <c r="AA63" s="106"/>
      <c r="AB63" s="106"/>
      <c r="AC63" s="106"/>
      <c r="AD63" s="106"/>
      <c r="AE63" s="106"/>
      <c r="AF63" s="106"/>
      <c r="AG63" s="106"/>
      <c r="AH63" s="106"/>
      <c r="AI63" s="106"/>
      <c r="AJ63" s="106"/>
      <c r="AK63" s="106"/>
      <c r="BA63" s="56"/>
      <c r="BB63" s="56"/>
    </row>
    <row r="64" spans="2:68" s="2" customFormat="1" x14ac:dyDescent="0.35">
      <c r="B64" s="76" t="s">
        <v>117</v>
      </c>
      <c r="C64" s="76" t="s">
        <v>119</v>
      </c>
      <c r="D64" s="106"/>
      <c r="E64" s="106"/>
      <c r="F64" s="106"/>
      <c r="G64" s="106"/>
      <c r="H64" s="106"/>
      <c r="I64" s="106"/>
      <c r="J64" s="106"/>
      <c r="K64" s="106"/>
      <c r="L64" s="106"/>
      <c r="M64" s="106"/>
      <c r="N64" s="106"/>
      <c r="O64" s="106"/>
      <c r="P64" s="106"/>
      <c r="Q64" s="106"/>
      <c r="R64" s="106"/>
      <c r="S64" s="106"/>
      <c r="T64" s="106"/>
      <c r="U64" s="106"/>
      <c r="V64" s="106"/>
      <c r="W64" s="106"/>
      <c r="X64" s="106"/>
      <c r="Y64" s="106"/>
      <c r="Z64" s="106"/>
      <c r="AA64" s="106"/>
      <c r="AB64" s="106"/>
      <c r="AC64" s="106"/>
      <c r="AD64" s="106"/>
      <c r="AE64" s="106"/>
      <c r="AF64" s="106"/>
      <c r="AG64" s="106"/>
      <c r="AH64" s="106"/>
      <c r="AI64" s="106"/>
      <c r="AJ64" s="106"/>
      <c r="AK64" s="106"/>
      <c r="AL64" s="108"/>
      <c r="AM64" s="108"/>
      <c r="AN64" s="108"/>
      <c r="AO64" s="108"/>
      <c r="AP64" s="108"/>
      <c r="AQ64" s="108"/>
      <c r="BC64" s="183"/>
      <c r="BD64" s="183"/>
      <c r="BE64" s="183"/>
      <c r="BF64" s="183"/>
      <c r="BG64" s="183"/>
      <c r="BH64" s="183"/>
      <c r="BI64" s="183"/>
      <c r="BJ64" s="183"/>
    </row>
    <row r="65" spans="2:62" s="65" customFormat="1" x14ac:dyDescent="0.35">
      <c r="B65" s="194">
        <v>45533</v>
      </c>
      <c r="C65" s="194">
        <v>45533</v>
      </c>
      <c r="D65" s="106"/>
      <c r="E65" s="106"/>
      <c r="F65" s="106"/>
      <c r="G65" s="106"/>
      <c r="H65" s="106"/>
      <c r="I65" s="106"/>
      <c r="J65" s="106"/>
      <c r="K65" s="106"/>
      <c r="L65" s="106"/>
      <c r="M65" s="106"/>
      <c r="N65" s="106"/>
      <c r="O65" s="106"/>
      <c r="P65" s="106"/>
      <c r="Q65" s="106"/>
      <c r="R65" s="106"/>
      <c r="S65" s="106"/>
      <c r="T65" s="106"/>
      <c r="U65" s="106"/>
      <c r="V65" s="106"/>
      <c r="W65" s="106"/>
      <c r="X65" s="106"/>
      <c r="Y65" s="106"/>
      <c r="Z65" s="106"/>
      <c r="AA65" s="106"/>
      <c r="AB65" s="106"/>
      <c r="AC65" s="106"/>
      <c r="AD65" s="106"/>
      <c r="AE65" s="106"/>
      <c r="AF65" s="106"/>
      <c r="AG65" s="106"/>
      <c r="AH65" s="106"/>
      <c r="AI65" s="106"/>
      <c r="AJ65" s="106"/>
      <c r="AK65" s="106"/>
      <c r="AL65" s="108"/>
      <c r="AM65" s="108"/>
      <c r="AN65" s="108"/>
      <c r="AO65" s="108"/>
      <c r="AP65" s="108"/>
      <c r="AQ65" s="108"/>
      <c r="BC65" s="183"/>
      <c r="BD65" s="183"/>
      <c r="BE65" s="183"/>
      <c r="BF65" s="183"/>
      <c r="BG65" s="183"/>
      <c r="BH65" s="183"/>
      <c r="BI65" s="183"/>
      <c r="BJ65" s="183"/>
    </row>
    <row r="66" spans="2:62" s="65" customFormat="1" x14ac:dyDescent="0.35">
      <c r="B66" s="78"/>
      <c r="C66" s="78"/>
      <c r="D66" s="106"/>
      <c r="E66" s="106"/>
      <c r="F66" s="106"/>
      <c r="G66" s="106"/>
      <c r="H66" s="106"/>
      <c r="I66" s="106"/>
      <c r="J66" s="106"/>
      <c r="K66" s="106"/>
      <c r="L66" s="106"/>
      <c r="M66" s="106"/>
      <c r="N66" s="106"/>
      <c r="O66" s="106"/>
      <c r="P66" s="106"/>
      <c r="Q66" s="106"/>
      <c r="R66" s="106"/>
      <c r="S66" s="106"/>
      <c r="T66" s="106"/>
      <c r="U66" s="106"/>
      <c r="V66" s="106"/>
      <c r="W66" s="106"/>
      <c r="X66" s="106"/>
      <c r="Y66" s="106"/>
      <c r="Z66" s="106"/>
      <c r="AA66" s="106"/>
      <c r="AB66" s="106"/>
      <c r="AC66" s="106"/>
      <c r="AD66" s="106"/>
      <c r="AE66" s="106"/>
      <c r="AF66" s="106"/>
      <c r="AG66" s="106"/>
      <c r="AH66" s="106"/>
      <c r="AI66" s="106"/>
      <c r="AJ66" s="106"/>
      <c r="AK66" s="106"/>
      <c r="AL66" s="108"/>
      <c r="AM66" s="108"/>
      <c r="AN66" s="108"/>
      <c r="AO66" s="108"/>
      <c r="AP66" s="108"/>
      <c r="AQ66" s="108"/>
      <c r="BC66" s="183"/>
      <c r="BD66" s="183"/>
      <c r="BE66" s="183"/>
      <c r="BF66" s="183"/>
      <c r="BG66" s="183"/>
      <c r="BH66" s="183"/>
      <c r="BI66" s="183"/>
      <c r="BJ66" s="183"/>
    </row>
    <row r="67" spans="2:62" s="65" customFormat="1" x14ac:dyDescent="0.35">
      <c r="B67" s="76" t="s">
        <v>118</v>
      </c>
      <c r="C67" s="76" t="s">
        <v>120</v>
      </c>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2"/>
      <c r="AG67" s="102"/>
      <c r="AH67" s="102"/>
      <c r="AI67" s="102"/>
      <c r="AJ67" s="102"/>
      <c r="AK67" s="102"/>
      <c r="AL67" s="25"/>
      <c r="AM67" s="25"/>
      <c r="AN67" s="25"/>
      <c r="AO67" s="25"/>
      <c r="AP67" s="25"/>
      <c r="AQ67" s="25"/>
      <c r="BC67" s="183"/>
      <c r="BD67" s="183"/>
      <c r="BE67" s="183"/>
      <c r="BF67" s="183"/>
      <c r="BG67" s="183"/>
      <c r="BH67" s="183"/>
      <c r="BI67" s="183"/>
      <c r="BJ67" s="183"/>
    </row>
    <row r="68" spans="2:62" s="65" customFormat="1" x14ac:dyDescent="0.35">
      <c r="B68" s="78" t="s">
        <v>183</v>
      </c>
      <c r="C68" s="78" t="s">
        <v>182</v>
      </c>
      <c r="D68" s="109"/>
      <c r="E68" s="109"/>
      <c r="F68" s="109"/>
      <c r="G68" s="109"/>
      <c r="H68" s="109"/>
      <c r="I68" s="109"/>
      <c r="J68" s="109"/>
      <c r="K68" s="109"/>
      <c r="L68" s="109"/>
      <c r="M68" s="109"/>
      <c r="N68" s="109"/>
      <c r="O68" s="109"/>
      <c r="P68" s="109"/>
      <c r="Q68" s="109"/>
      <c r="R68" s="109"/>
      <c r="S68" s="109"/>
      <c r="T68" s="109"/>
      <c r="U68" s="109"/>
      <c r="V68" s="109"/>
      <c r="W68" s="109"/>
      <c r="X68" s="109"/>
      <c r="Y68" s="109"/>
      <c r="Z68" s="109"/>
      <c r="AA68" s="109"/>
      <c r="AB68" s="109"/>
      <c r="AC68" s="109"/>
      <c r="AD68" s="109"/>
      <c r="AE68" s="109"/>
      <c r="AF68" s="109"/>
      <c r="AG68" s="109"/>
      <c r="AH68" s="109"/>
      <c r="AI68" s="106"/>
      <c r="AJ68" s="106"/>
      <c r="AK68" s="106"/>
      <c r="AL68" s="109"/>
      <c r="AM68" s="109"/>
      <c r="AN68" s="109"/>
      <c r="AO68" s="109"/>
      <c r="AP68" s="109"/>
      <c r="AQ68" s="109"/>
      <c r="BC68" s="183"/>
      <c r="BD68" s="183"/>
      <c r="BE68" s="183"/>
      <c r="BF68" s="183"/>
      <c r="BG68" s="183"/>
      <c r="BH68" s="183"/>
      <c r="BI68" s="183"/>
      <c r="BJ68" s="183"/>
    </row>
    <row r="69" spans="2:62" s="65" customFormat="1" x14ac:dyDescent="0.35">
      <c r="B69" s="55"/>
      <c r="C69" s="78"/>
      <c r="D69" s="114"/>
      <c r="E69" s="109"/>
      <c r="F69" s="109"/>
      <c r="G69" s="109"/>
      <c r="H69" s="109"/>
      <c r="I69" s="109"/>
      <c r="J69" s="109"/>
      <c r="K69" s="109"/>
      <c r="L69" s="109"/>
      <c r="M69" s="109"/>
      <c r="N69" s="109"/>
      <c r="O69" s="109"/>
      <c r="P69" s="109"/>
      <c r="Q69" s="109"/>
      <c r="R69" s="109"/>
      <c r="S69" s="109"/>
      <c r="T69" s="109"/>
      <c r="U69" s="109"/>
      <c r="V69" s="109"/>
      <c r="W69" s="109"/>
      <c r="X69" s="109"/>
      <c r="Y69" s="109"/>
      <c r="Z69" s="109"/>
      <c r="AA69" s="109"/>
      <c r="AB69" s="109"/>
      <c r="AC69" s="109"/>
      <c r="AD69" s="109"/>
      <c r="AE69" s="109"/>
      <c r="AF69" s="109"/>
      <c r="AG69" s="109"/>
      <c r="AH69" s="109"/>
      <c r="AI69" s="106"/>
      <c r="AJ69" s="106"/>
      <c r="AK69" s="106"/>
      <c r="AL69" s="109"/>
      <c r="AM69" s="109"/>
      <c r="AN69" s="109"/>
      <c r="AO69" s="109"/>
      <c r="AP69" s="109"/>
      <c r="AQ69" s="109"/>
      <c r="BA69" s="183"/>
      <c r="BB69" s="183"/>
      <c r="BC69" s="183"/>
      <c r="BD69" s="183"/>
      <c r="BE69" s="183"/>
      <c r="BF69" s="183"/>
      <c r="BG69" s="183"/>
      <c r="BH69" s="183"/>
      <c r="BI69" s="183"/>
      <c r="BJ69" s="183"/>
    </row>
    <row r="70" spans="2:62" x14ac:dyDescent="0.35">
      <c r="B70" s="76" t="s">
        <v>34</v>
      </c>
      <c r="C70" s="76" t="s">
        <v>33</v>
      </c>
      <c r="D70" s="109"/>
      <c r="E70" s="109"/>
      <c r="F70" s="109"/>
      <c r="G70" s="109"/>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09"/>
      <c r="AG70" s="109"/>
      <c r="AH70" s="109"/>
      <c r="AI70" s="109"/>
      <c r="AJ70" s="109"/>
      <c r="AK70" s="109"/>
      <c r="AL70" s="109"/>
      <c r="AM70" s="109"/>
      <c r="AN70" s="109"/>
      <c r="AO70" s="109"/>
      <c r="AP70" s="109"/>
      <c r="AQ70" s="109"/>
    </row>
    <row r="71" spans="2:62" x14ac:dyDescent="0.35">
      <c r="B71" s="79" t="s">
        <v>426</v>
      </c>
      <c r="C71" s="79" t="s">
        <v>423</v>
      </c>
      <c r="D71" s="109"/>
      <c r="E71" s="109"/>
      <c r="F71" s="109"/>
      <c r="G71" s="109"/>
      <c r="H71" s="109"/>
      <c r="I71" s="109"/>
      <c r="J71" s="109"/>
      <c r="K71" s="109"/>
      <c r="L71" s="109"/>
      <c r="M71" s="109"/>
      <c r="N71" s="109"/>
      <c r="O71" s="109"/>
      <c r="P71" s="109"/>
      <c r="Q71" s="109"/>
      <c r="R71" s="109"/>
      <c r="S71" s="109"/>
      <c r="T71" s="109"/>
      <c r="U71" s="109"/>
      <c r="V71" s="109"/>
      <c r="W71" s="109"/>
      <c r="X71" s="109"/>
      <c r="Y71" s="109"/>
      <c r="Z71" s="109"/>
      <c r="AA71" s="109"/>
      <c r="AB71" s="109"/>
      <c r="AC71" s="109"/>
      <c r="AD71" s="109"/>
      <c r="AE71" s="109"/>
      <c r="AF71" s="109"/>
      <c r="AG71" s="109"/>
      <c r="AH71" s="109"/>
      <c r="AI71" s="109"/>
      <c r="AJ71" s="109"/>
      <c r="AK71" s="109"/>
      <c r="AL71" s="109"/>
      <c r="AM71" s="109"/>
      <c r="AN71" s="109"/>
      <c r="AO71" s="109"/>
      <c r="AP71" s="109"/>
      <c r="AQ71" s="109"/>
    </row>
    <row r="72" spans="2:62" x14ac:dyDescent="0.35">
      <c r="B72" s="79" t="s">
        <v>427</v>
      </c>
      <c r="C72" s="79" t="s">
        <v>425</v>
      </c>
      <c r="D72" s="109"/>
      <c r="E72" s="109"/>
      <c r="F72" s="109"/>
      <c r="G72" s="109"/>
      <c r="H72" s="109"/>
      <c r="I72" s="109"/>
      <c r="J72" s="109"/>
      <c r="K72" s="109"/>
      <c r="L72" s="109"/>
      <c r="M72" s="109"/>
      <c r="N72" s="109"/>
      <c r="O72" s="109"/>
      <c r="P72" s="109"/>
      <c r="Q72" s="109"/>
      <c r="R72" s="109"/>
      <c r="S72" s="109"/>
      <c r="T72" s="109"/>
      <c r="U72" s="109"/>
      <c r="V72" s="109"/>
      <c r="W72" s="109"/>
      <c r="X72" s="109"/>
      <c r="Y72" s="109"/>
      <c r="Z72" s="109"/>
      <c r="AA72" s="109"/>
      <c r="AB72" s="109"/>
      <c r="AC72" s="109"/>
      <c r="AD72" s="109"/>
      <c r="AE72" s="109"/>
      <c r="AF72" s="109"/>
      <c r="AG72" s="109"/>
      <c r="AH72" s="109"/>
      <c r="AI72" s="109"/>
      <c r="AJ72" s="109"/>
      <c r="AK72" s="109"/>
      <c r="AL72" s="109"/>
      <c r="AM72" s="109"/>
      <c r="AN72" s="109"/>
      <c r="AO72" s="109"/>
      <c r="AP72" s="109"/>
      <c r="AQ72" s="109"/>
    </row>
    <row r="73" spans="2:62" x14ac:dyDescent="0.35">
      <c r="B73" s="79" t="s">
        <v>424</v>
      </c>
      <c r="C73" s="79" t="s">
        <v>424</v>
      </c>
      <c r="AI73" s="109"/>
      <c r="AJ73" s="109"/>
      <c r="AK73" s="109"/>
    </row>
    <row r="74" spans="2:62" x14ac:dyDescent="0.35">
      <c r="C74" s="55"/>
      <c r="AI74" s="109"/>
      <c r="AJ74" s="109"/>
      <c r="AK74" s="109"/>
    </row>
    <row r="75" spans="2:62" x14ac:dyDescent="0.35">
      <c r="C75" s="55"/>
      <c r="AI75" s="109"/>
      <c r="AJ75" s="109"/>
      <c r="AK75" s="109"/>
    </row>
    <row r="76" spans="2:62" x14ac:dyDescent="0.35">
      <c r="C76" s="55"/>
      <c r="AI76" s="109"/>
      <c r="AJ76" s="109"/>
      <c r="AK76" s="109"/>
    </row>
    <row r="77" spans="2:62" x14ac:dyDescent="0.35">
      <c r="C77" s="55"/>
      <c r="AI77" s="109"/>
      <c r="AJ77" s="109"/>
      <c r="AK77" s="109"/>
    </row>
    <row r="78" spans="2:62" x14ac:dyDescent="0.35">
      <c r="C78" s="55"/>
    </row>
    <row r="79" spans="2:62" x14ac:dyDescent="0.35">
      <c r="C79" s="62"/>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72"/>
      <c r="AS79" s="72"/>
      <c r="AT79" s="72"/>
      <c r="AU79" s="72"/>
      <c r="AV79" s="72"/>
      <c r="AW79" s="72"/>
      <c r="AX79" s="72"/>
      <c r="AY79" s="72"/>
      <c r="AZ79" s="72"/>
    </row>
    <row r="80" spans="2:62" ht="15" customHeight="1" x14ac:dyDescent="0.35">
      <c r="C80" s="62"/>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72"/>
      <c r="AS80" s="72"/>
      <c r="AT80" s="72"/>
      <c r="AU80" s="72"/>
      <c r="AV80" s="72"/>
      <c r="AW80" s="72"/>
      <c r="AX80" s="72"/>
      <c r="AY80" s="72"/>
      <c r="AZ80" s="72"/>
    </row>
    <row r="81" spans="3:52" ht="15" customHeight="1" x14ac:dyDescent="0.35">
      <c r="C81" s="116"/>
      <c r="D81" s="117"/>
      <c r="E81" s="116"/>
      <c r="F81" s="117"/>
      <c r="G81" s="116"/>
      <c r="H81" s="117"/>
      <c r="I81" s="116"/>
      <c r="J81" s="117"/>
      <c r="K81" s="116"/>
      <c r="L81" s="117"/>
      <c r="M81" s="116"/>
      <c r="N81" s="117"/>
      <c r="O81" s="116"/>
      <c r="P81" s="117"/>
      <c r="Q81" s="116"/>
      <c r="R81" s="117"/>
      <c r="S81" s="116"/>
      <c r="T81" s="117"/>
      <c r="U81" s="116"/>
      <c r="V81" s="117"/>
      <c r="W81" s="116"/>
      <c r="X81" s="117"/>
      <c r="Y81" s="116"/>
      <c r="Z81" s="117"/>
      <c r="AA81" s="116"/>
      <c r="AB81" s="117"/>
      <c r="AC81" s="116"/>
      <c r="AD81" s="117"/>
      <c r="AE81" s="116"/>
      <c r="AF81" s="117"/>
      <c r="AG81" s="116"/>
      <c r="AH81" s="117"/>
      <c r="AI81" s="116"/>
      <c r="AJ81" s="117"/>
      <c r="AK81" s="116"/>
      <c r="AL81" s="117"/>
      <c r="AM81" s="116"/>
      <c r="AN81" s="117"/>
      <c r="AO81" s="116"/>
      <c r="AP81" s="117"/>
      <c r="AQ81" s="117"/>
      <c r="AR81" s="72"/>
      <c r="AS81" s="72"/>
      <c r="AT81" s="72"/>
      <c r="AU81" s="72"/>
      <c r="AV81" s="72"/>
      <c r="AW81" s="72"/>
      <c r="AX81" s="72"/>
      <c r="AY81" s="72"/>
      <c r="AZ81" s="72"/>
    </row>
    <row r="82" spans="3:52" x14ac:dyDescent="0.35">
      <c r="C82" s="71"/>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72"/>
      <c r="AS82" s="72"/>
      <c r="AT82" s="72"/>
      <c r="AU82" s="72"/>
      <c r="AV82" s="72"/>
      <c r="AW82" s="72"/>
      <c r="AX82" s="72"/>
      <c r="AY82" s="72"/>
      <c r="AZ82" s="72"/>
    </row>
    <row r="83" spans="3:52" x14ac:dyDescent="0.35">
      <c r="C83" s="71"/>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72"/>
      <c r="AS83" s="72"/>
      <c r="AT83" s="72"/>
      <c r="AU83" s="72"/>
      <c r="AV83" s="72"/>
      <c r="AW83" s="72"/>
      <c r="AX83" s="72"/>
      <c r="AY83" s="72"/>
      <c r="AZ83" s="72"/>
    </row>
    <row r="84" spans="3:52" x14ac:dyDescent="0.35">
      <c r="C84" s="71"/>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72"/>
      <c r="AS84" s="72"/>
      <c r="AT84" s="72"/>
      <c r="AU84" s="72"/>
      <c r="AV84" s="72"/>
      <c r="AW84" s="72"/>
      <c r="AX84" s="72"/>
      <c r="AY84" s="72"/>
      <c r="AZ84" s="72"/>
    </row>
    <row r="85" spans="3:52" x14ac:dyDescent="0.35">
      <c r="C85" s="71"/>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72"/>
      <c r="AS85" s="72"/>
      <c r="AT85" s="72"/>
      <c r="AU85" s="72"/>
      <c r="AV85" s="72"/>
      <c r="AW85" s="72"/>
      <c r="AX85" s="72"/>
      <c r="AY85" s="72"/>
      <c r="AZ85" s="72"/>
    </row>
    <row r="86" spans="3:52" x14ac:dyDescent="0.35">
      <c r="C86" s="71"/>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72"/>
      <c r="AS86" s="72"/>
      <c r="AT86" s="72"/>
      <c r="AU86" s="72"/>
      <c r="AV86" s="72"/>
      <c r="AW86" s="72"/>
      <c r="AX86" s="72"/>
      <c r="AY86" s="72"/>
      <c r="AZ86" s="72"/>
    </row>
    <row r="87" spans="3:52" x14ac:dyDescent="0.35">
      <c r="C87" s="71"/>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72"/>
      <c r="AS87" s="72"/>
      <c r="AT87" s="72"/>
      <c r="AU87" s="72"/>
      <c r="AV87" s="72"/>
      <c r="AW87" s="72"/>
      <c r="AX87" s="72"/>
      <c r="AY87" s="72"/>
      <c r="AZ87" s="72"/>
    </row>
    <row r="88" spans="3:52" ht="12.75" customHeight="1" x14ac:dyDescent="0.35">
      <c r="C88" s="71"/>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72"/>
      <c r="AS88" s="72"/>
      <c r="AT88" s="72"/>
      <c r="AU88" s="72"/>
      <c r="AV88" s="72"/>
      <c r="AW88" s="72"/>
      <c r="AX88" s="72"/>
      <c r="AY88" s="72"/>
      <c r="AZ88" s="72"/>
    </row>
    <row r="89" spans="3:52" ht="12.75" customHeight="1" x14ac:dyDescent="0.35">
      <c r="C89" s="71"/>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72"/>
      <c r="AS89" s="72"/>
      <c r="AT89" s="72"/>
      <c r="AU89" s="72"/>
      <c r="AV89" s="72"/>
      <c r="AW89" s="72"/>
      <c r="AX89" s="72"/>
      <c r="AY89" s="72"/>
      <c r="AZ89" s="72"/>
    </row>
    <row r="90" spans="3:52" x14ac:dyDescent="0.35">
      <c r="C90" s="72"/>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72"/>
      <c r="AS90" s="72"/>
      <c r="AT90" s="72"/>
      <c r="AU90" s="72"/>
      <c r="AV90" s="72"/>
      <c r="AW90" s="72"/>
      <c r="AX90" s="72"/>
      <c r="AY90" s="72"/>
      <c r="AZ90" s="72"/>
    </row>
    <row r="91" spans="3:52" x14ac:dyDescent="0.35">
      <c r="C91" s="72"/>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72"/>
      <c r="AS91" s="72"/>
      <c r="AT91" s="72"/>
      <c r="AU91" s="72"/>
      <c r="AV91" s="72"/>
      <c r="AW91" s="72"/>
      <c r="AX91" s="72"/>
      <c r="AY91" s="72"/>
      <c r="AZ91" s="72"/>
    </row>
    <row r="92" spans="3:52" x14ac:dyDescent="0.35">
      <c r="C92" s="72"/>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72"/>
      <c r="AS92" s="72"/>
      <c r="AT92" s="72"/>
      <c r="AU92" s="72"/>
      <c r="AV92" s="72"/>
      <c r="AW92" s="72"/>
      <c r="AX92" s="72"/>
      <c r="AY92" s="72"/>
      <c r="AZ92" s="72"/>
    </row>
    <row r="93" spans="3:52" x14ac:dyDescent="0.35">
      <c r="C93" s="72"/>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72"/>
      <c r="AS93" s="72"/>
      <c r="AT93" s="72"/>
      <c r="AU93" s="72"/>
      <c r="AV93" s="72"/>
      <c r="AW93" s="72"/>
      <c r="AX93" s="72"/>
      <c r="AY93" s="72"/>
      <c r="AZ93" s="72"/>
    </row>
    <row r="94" spans="3:52" x14ac:dyDescent="0.35">
      <c r="C94" s="72"/>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72"/>
      <c r="AS94" s="72"/>
      <c r="AT94" s="72"/>
      <c r="AU94" s="72"/>
      <c r="AV94" s="72"/>
      <c r="AW94" s="72"/>
      <c r="AX94" s="72"/>
      <c r="AY94" s="72"/>
      <c r="AZ94" s="72"/>
    </row>
    <row r="95" spans="3:52" x14ac:dyDescent="0.35">
      <c r="C95" s="72"/>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72"/>
      <c r="AS95" s="72"/>
      <c r="AT95" s="72"/>
      <c r="AU95" s="72"/>
      <c r="AV95" s="72"/>
      <c r="AW95" s="72"/>
      <c r="AX95" s="72"/>
      <c r="AY95" s="72"/>
      <c r="AZ95" s="72"/>
    </row>
    <row r="96" spans="3:52" x14ac:dyDescent="0.35">
      <c r="C96" s="72"/>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72"/>
      <c r="AS96" s="72"/>
      <c r="AT96" s="72"/>
      <c r="AU96" s="72"/>
      <c r="AV96" s="72"/>
      <c r="AW96" s="72"/>
      <c r="AX96" s="72"/>
      <c r="AY96" s="72"/>
      <c r="AZ96" s="72"/>
    </row>
    <row r="97" spans="3:52" x14ac:dyDescent="0.35">
      <c r="C97" s="72"/>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72"/>
      <c r="AS97" s="72"/>
      <c r="AT97" s="72"/>
      <c r="AU97" s="72"/>
      <c r="AV97" s="72"/>
      <c r="AW97" s="72"/>
      <c r="AX97" s="72"/>
      <c r="AY97" s="72"/>
      <c r="AZ97" s="72"/>
    </row>
    <row r="98" spans="3:52" x14ac:dyDescent="0.35">
      <c r="C98" s="72"/>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72"/>
      <c r="AS98" s="72"/>
      <c r="AT98" s="72"/>
      <c r="AU98" s="72"/>
      <c r="AV98" s="72"/>
      <c r="AW98" s="72"/>
      <c r="AX98" s="72"/>
      <c r="AY98" s="72"/>
      <c r="AZ98" s="72"/>
    </row>
    <row r="99" spans="3:52" x14ac:dyDescent="0.35">
      <c r="C99" s="72"/>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72"/>
      <c r="AS99" s="72"/>
      <c r="AT99" s="72"/>
      <c r="AU99" s="72"/>
      <c r="AV99" s="72"/>
      <c r="AW99" s="72"/>
      <c r="AX99" s="72"/>
      <c r="AY99" s="72"/>
      <c r="AZ99" s="72"/>
    </row>
    <row r="100" spans="3:52" x14ac:dyDescent="0.35">
      <c r="C100" s="72"/>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72"/>
      <c r="AS100" s="72"/>
      <c r="AT100" s="72"/>
      <c r="AU100" s="72"/>
      <c r="AV100" s="72"/>
      <c r="AW100" s="72"/>
      <c r="AX100" s="72"/>
      <c r="AY100" s="72"/>
      <c r="AZ100" s="72"/>
    </row>
    <row r="101" spans="3:52" x14ac:dyDescent="0.35">
      <c r="C101" s="72"/>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72"/>
      <c r="AS101" s="72"/>
      <c r="AT101" s="72"/>
      <c r="AU101" s="72"/>
      <c r="AV101" s="72"/>
      <c r="AW101" s="72"/>
      <c r="AX101" s="72"/>
      <c r="AY101" s="72"/>
      <c r="AZ101" s="72"/>
    </row>
    <row r="102" spans="3:52" x14ac:dyDescent="0.35">
      <c r="C102" s="72"/>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72"/>
      <c r="AS102" s="72"/>
      <c r="AT102" s="72"/>
      <c r="AU102" s="72"/>
      <c r="AV102" s="72"/>
      <c r="AW102" s="72"/>
      <c r="AX102" s="72"/>
      <c r="AY102" s="72"/>
      <c r="AZ102" s="72"/>
    </row>
    <row r="103" spans="3:52" x14ac:dyDescent="0.35">
      <c r="C103" s="72"/>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72"/>
      <c r="AS103" s="72"/>
      <c r="AT103" s="72"/>
      <c r="AU103" s="72"/>
      <c r="AV103" s="72"/>
      <c r="AW103" s="72"/>
      <c r="AX103" s="72"/>
      <c r="AY103" s="72"/>
      <c r="AZ103" s="72"/>
    </row>
    <row r="104" spans="3:52" x14ac:dyDescent="0.35">
      <c r="C104" s="72"/>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72"/>
      <c r="AS104" s="72"/>
      <c r="AT104" s="72"/>
      <c r="AU104" s="72"/>
      <c r="AV104" s="72"/>
      <c r="AW104" s="72"/>
      <c r="AX104" s="72"/>
      <c r="AY104" s="72"/>
      <c r="AZ104" s="72"/>
    </row>
    <row r="105" spans="3:52" x14ac:dyDescent="0.35">
      <c r="C105" s="72"/>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72"/>
      <c r="AS105" s="72"/>
      <c r="AT105" s="72"/>
      <c r="AU105" s="72"/>
      <c r="AV105" s="72"/>
      <c r="AW105" s="72"/>
      <c r="AX105" s="72"/>
      <c r="AY105" s="72"/>
      <c r="AZ105" s="72"/>
    </row>
    <row r="106" spans="3:52" x14ac:dyDescent="0.35">
      <c r="C106" s="72"/>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72"/>
      <c r="AS106" s="72"/>
      <c r="AT106" s="72"/>
      <c r="AU106" s="72"/>
      <c r="AV106" s="72"/>
      <c r="AW106" s="72"/>
      <c r="AX106" s="72"/>
      <c r="AY106" s="72"/>
      <c r="AZ106" s="72"/>
    </row>
    <row r="107" spans="3:52" x14ac:dyDescent="0.35">
      <c r="C107" s="72"/>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72"/>
      <c r="AS107" s="72"/>
      <c r="AT107" s="72"/>
      <c r="AU107" s="72"/>
      <c r="AV107" s="72"/>
      <c r="AW107" s="72"/>
      <c r="AX107" s="72"/>
      <c r="AY107" s="72"/>
      <c r="AZ107" s="72"/>
    </row>
    <row r="108" spans="3:52" x14ac:dyDescent="0.35">
      <c r="C108" s="72"/>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72"/>
      <c r="AS108" s="72"/>
      <c r="AT108" s="72"/>
      <c r="AU108" s="72"/>
      <c r="AV108" s="72"/>
      <c r="AW108" s="72"/>
      <c r="AX108" s="72"/>
      <c r="AY108" s="72"/>
      <c r="AZ108" s="72"/>
    </row>
    <row r="109" spans="3:52" x14ac:dyDescent="0.35">
      <c r="C109" s="72"/>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72"/>
      <c r="AS109" s="72"/>
      <c r="AT109" s="72"/>
      <c r="AU109" s="72"/>
      <c r="AV109" s="72"/>
      <c r="AW109" s="72"/>
      <c r="AX109" s="72"/>
      <c r="AY109" s="72"/>
      <c r="AZ109" s="72"/>
    </row>
    <row r="110" spans="3:52" x14ac:dyDescent="0.35">
      <c r="C110" s="72"/>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72"/>
      <c r="AS110" s="72"/>
      <c r="AT110" s="72"/>
      <c r="AU110" s="72"/>
      <c r="AV110" s="72"/>
      <c r="AW110" s="72"/>
      <c r="AX110" s="72"/>
      <c r="AY110" s="72"/>
      <c r="AZ110" s="72"/>
    </row>
    <row r="111" spans="3:52" x14ac:dyDescent="0.35">
      <c r="C111" s="72"/>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72"/>
      <c r="AS111" s="72"/>
      <c r="AT111" s="72"/>
      <c r="AU111" s="72"/>
      <c r="AV111" s="72"/>
      <c r="AW111" s="72"/>
      <c r="AX111" s="72"/>
      <c r="AY111" s="72"/>
      <c r="AZ111" s="72"/>
    </row>
  </sheetData>
  <sortState xmlns:xlrd2="http://schemas.microsoft.com/office/spreadsheetml/2017/richdata2" ref="C83:AP90">
    <sortCondition descending="1" ref="AP83:AP90"/>
  </sortState>
  <phoneticPr fontId="50" type="noConversion"/>
  <hyperlinks>
    <hyperlink ref="B1" location="'Innehåll - Contents'!A1" display="Tillbaka till innehåll - Back to content" xr:uid="{00000000-0004-0000-0500-000000000000}"/>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9"/>
  <dimension ref="A1:BP110"/>
  <sheetViews>
    <sheetView zoomScale="80" zoomScaleNormal="80" workbookViewId="0">
      <pane xSplit="3" ySplit="4" topLeftCell="D5" activePane="bottomRight" state="frozen"/>
      <selection pane="topRight"/>
      <selection pane="bottomLeft"/>
      <selection pane="bottomRight" activeCell="F36" sqref="F36"/>
    </sheetView>
  </sheetViews>
  <sheetFormatPr defaultColWidth="9.1796875" defaultRowHeight="13" x14ac:dyDescent="0.3"/>
  <cols>
    <col min="1" max="1" width="4.453125" style="56" customWidth="1"/>
    <col min="2" max="2" width="30.54296875" style="56" customWidth="1"/>
    <col min="3" max="3" width="60" style="56" customWidth="1"/>
    <col min="4" max="28" width="8.453125" style="108" bestFit="1" customWidth="1"/>
    <col min="29" max="41" width="7.81640625" style="108" bestFit="1" customWidth="1"/>
    <col min="42" max="43" width="7.81640625" style="108" customWidth="1"/>
    <col min="44" max="59" width="9.1796875" style="56"/>
    <col min="60" max="60" width="9.1796875" style="56" customWidth="1"/>
    <col min="61" max="16384" width="9.1796875" style="56"/>
  </cols>
  <sheetData>
    <row r="1" spans="1:68" s="2" customFormat="1" ht="15" customHeight="1" x14ac:dyDescent="0.3">
      <c r="A1" s="56"/>
      <c r="B1" s="191" t="s">
        <v>193</v>
      </c>
      <c r="C1" s="32"/>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row>
    <row r="2" spans="1:68" s="2" customFormat="1" ht="15" customHeight="1" x14ac:dyDescent="0.3">
      <c r="A2" s="56"/>
      <c r="B2" s="254" t="s">
        <v>171</v>
      </c>
      <c r="C2" s="254" t="s">
        <v>31</v>
      </c>
      <c r="D2" s="25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BM2" s="292"/>
    </row>
    <row r="3" spans="1:68" s="58" customFormat="1" x14ac:dyDescent="0.3">
      <c r="A3" s="55"/>
      <c r="B3" s="57" t="s">
        <v>172</v>
      </c>
      <c r="C3" s="256" t="s">
        <v>185</v>
      </c>
      <c r="D3" s="257" t="s">
        <v>51</v>
      </c>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BM3" s="228"/>
    </row>
    <row r="4" spans="1:68" s="58" customFormat="1" ht="20.149999999999999" customHeight="1" x14ac:dyDescent="0.3">
      <c r="A4" s="112"/>
      <c r="B4" s="118" t="s">
        <v>133</v>
      </c>
      <c r="C4" s="118" t="s">
        <v>21</v>
      </c>
      <c r="D4" s="110" t="s">
        <v>52</v>
      </c>
      <c r="E4" s="120" t="s">
        <v>53</v>
      </c>
      <c r="F4" s="120" t="s">
        <v>54</v>
      </c>
      <c r="G4" s="120" t="s">
        <v>55</v>
      </c>
      <c r="H4" s="120" t="s">
        <v>56</v>
      </c>
      <c r="I4" s="120" t="s">
        <v>57</v>
      </c>
      <c r="J4" s="120" t="s">
        <v>58</v>
      </c>
      <c r="K4" s="120" t="s">
        <v>59</v>
      </c>
      <c r="L4" s="120" t="s">
        <v>60</v>
      </c>
      <c r="M4" s="120" t="s">
        <v>61</v>
      </c>
      <c r="N4" s="120" t="s">
        <v>62</v>
      </c>
      <c r="O4" s="120" t="s">
        <v>63</v>
      </c>
      <c r="P4" s="120" t="s">
        <v>64</v>
      </c>
      <c r="Q4" s="120" t="s">
        <v>65</v>
      </c>
      <c r="R4" s="120" t="s">
        <v>66</v>
      </c>
      <c r="S4" s="120" t="s">
        <v>67</v>
      </c>
      <c r="T4" s="120" t="s">
        <v>68</v>
      </c>
      <c r="U4" s="120" t="s">
        <v>69</v>
      </c>
      <c r="V4" s="120" t="s">
        <v>70</v>
      </c>
      <c r="W4" s="120" t="s">
        <v>71</v>
      </c>
      <c r="X4" s="120" t="s">
        <v>72</v>
      </c>
      <c r="Y4" s="120" t="s">
        <v>73</v>
      </c>
      <c r="Z4" s="120" t="s">
        <v>74</v>
      </c>
      <c r="AA4" s="120" t="s">
        <v>75</v>
      </c>
      <c r="AB4" s="120" t="s">
        <v>76</v>
      </c>
      <c r="AC4" s="120" t="s">
        <v>77</v>
      </c>
      <c r="AD4" s="120" t="s">
        <v>78</v>
      </c>
      <c r="AE4" s="120" t="s">
        <v>79</v>
      </c>
      <c r="AF4" s="120" t="s">
        <v>80</v>
      </c>
      <c r="AG4" s="120" t="s">
        <v>81</v>
      </c>
      <c r="AH4" s="120" t="s">
        <v>177</v>
      </c>
      <c r="AI4" s="120" t="s">
        <v>178</v>
      </c>
      <c r="AJ4" s="120" t="s">
        <v>192</v>
      </c>
      <c r="AK4" s="120" t="s">
        <v>194</v>
      </c>
      <c r="AL4" s="120" t="s">
        <v>196</v>
      </c>
      <c r="AM4" s="218" t="s">
        <v>198</v>
      </c>
      <c r="AN4" s="218" t="s">
        <v>199</v>
      </c>
      <c r="AO4" s="218" t="s">
        <v>203</v>
      </c>
      <c r="AP4" s="218" t="s">
        <v>207</v>
      </c>
      <c r="AQ4" s="218" t="s">
        <v>209</v>
      </c>
      <c r="AR4" s="218" t="s">
        <v>249</v>
      </c>
      <c r="AS4" s="218" t="s">
        <v>259</v>
      </c>
      <c r="AT4" s="218" t="s">
        <v>260</v>
      </c>
      <c r="AU4" s="218" t="s">
        <v>265</v>
      </c>
      <c r="AV4" s="218" t="s">
        <v>266</v>
      </c>
      <c r="AW4" s="218" t="s">
        <v>267</v>
      </c>
      <c r="AX4" s="218" t="s">
        <v>268</v>
      </c>
      <c r="AY4" s="218" t="s">
        <v>270</v>
      </c>
      <c r="AZ4" s="218" t="s">
        <v>273</v>
      </c>
      <c r="BA4" s="218" t="s">
        <v>275</v>
      </c>
      <c r="BB4" s="218" t="s">
        <v>276</v>
      </c>
      <c r="BC4" s="218" t="s">
        <v>278</v>
      </c>
      <c r="BD4" s="218" t="s">
        <v>279</v>
      </c>
      <c r="BE4" s="218" t="s">
        <v>280</v>
      </c>
      <c r="BF4" s="218" t="s">
        <v>282</v>
      </c>
      <c r="BG4" s="218" t="s">
        <v>284</v>
      </c>
      <c r="BH4" s="218" t="s">
        <v>285</v>
      </c>
      <c r="BI4" s="218" t="s">
        <v>286</v>
      </c>
      <c r="BJ4" s="218" t="s">
        <v>288</v>
      </c>
      <c r="BK4" s="218" t="s">
        <v>305</v>
      </c>
      <c r="BL4" s="218" t="s">
        <v>308</v>
      </c>
      <c r="BM4" s="218" t="s">
        <v>396</v>
      </c>
      <c r="BN4" s="218" t="s">
        <v>397</v>
      </c>
      <c r="BO4" s="218" t="s">
        <v>400</v>
      </c>
      <c r="BP4" s="218" t="s">
        <v>401</v>
      </c>
    </row>
    <row r="5" spans="1:68" s="55" customFormat="1" x14ac:dyDescent="0.3">
      <c r="A5" s="55">
        <v>1</v>
      </c>
      <c r="B5" s="55" t="s">
        <v>134</v>
      </c>
      <c r="C5" s="55" t="s">
        <v>35</v>
      </c>
      <c r="D5" s="106">
        <f>'1 Utsläpp'!D6/'7 Syss'!D6</f>
        <v>21.780808879741706</v>
      </c>
      <c r="E5" s="106">
        <f>'1 Utsläpp'!E6/'7 Syss'!E6</f>
        <v>20.879057808051677</v>
      </c>
      <c r="F5" s="106">
        <f>'1 Utsläpp'!F6/'7 Syss'!F6</f>
        <v>20.398395814648921</v>
      </c>
      <c r="G5" s="106">
        <f>'1 Utsläpp'!G6/'7 Syss'!G6</f>
        <v>18.510408657584218</v>
      </c>
      <c r="H5" s="106">
        <f>'1 Utsläpp'!H6/'7 Syss'!H6</f>
        <v>21.20820344095161</v>
      </c>
      <c r="I5" s="106">
        <f>'1 Utsläpp'!I6/'7 Syss'!I6</f>
        <v>19.691545112983526</v>
      </c>
      <c r="J5" s="106">
        <f>'1 Utsläpp'!J6/'7 Syss'!J6</f>
        <v>19.361122880613557</v>
      </c>
      <c r="K5" s="106">
        <f>'1 Utsläpp'!K6/'7 Syss'!K6</f>
        <v>18.237324970098832</v>
      </c>
      <c r="L5" s="106">
        <f>'1 Utsläpp'!L6/'7 Syss'!L6</f>
        <v>21.089291616741768</v>
      </c>
      <c r="M5" s="106">
        <f>'1 Utsläpp'!M6/'7 Syss'!M6</f>
        <v>19.13850845450186</v>
      </c>
      <c r="N5" s="106">
        <f>'1 Utsläpp'!N6/'7 Syss'!N6</f>
        <v>18.968956838987975</v>
      </c>
      <c r="O5" s="106">
        <f>'1 Utsläpp'!O6/'7 Syss'!O6</f>
        <v>18.399235387099289</v>
      </c>
      <c r="P5" s="106">
        <f>'1 Utsläpp'!P6/'7 Syss'!P6</f>
        <v>18.89682457164119</v>
      </c>
      <c r="Q5" s="106">
        <f>'1 Utsläpp'!Q6/'7 Syss'!Q6</f>
        <v>18.025849689854184</v>
      </c>
      <c r="R5" s="106">
        <f>'1 Utsläpp'!R6/'7 Syss'!R6</f>
        <v>17.3964212841991</v>
      </c>
      <c r="S5" s="106">
        <f>'1 Utsläpp'!S6/'7 Syss'!S6</f>
        <v>16.445436288484579</v>
      </c>
      <c r="T5" s="106">
        <f>'1 Utsläpp'!T6/'7 Syss'!T6</f>
        <v>17.567913665488323</v>
      </c>
      <c r="U5" s="106">
        <f>'1 Utsläpp'!U6/'7 Syss'!U6</f>
        <v>17.126288852231916</v>
      </c>
      <c r="V5" s="106">
        <f>'1 Utsläpp'!V6/'7 Syss'!V6</f>
        <v>16.926748753530582</v>
      </c>
      <c r="W5" s="106">
        <f>'1 Utsläpp'!W6/'7 Syss'!W6</f>
        <v>15.702213419996333</v>
      </c>
      <c r="X5" s="106">
        <f>'1 Utsläpp'!X6/'7 Syss'!X6</f>
        <v>17.456939094798805</v>
      </c>
      <c r="Y5" s="106">
        <f>'1 Utsläpp'!Y6/'7 Syss'!Y6</f>
        <v>16.415587312917729</v>
      </c>
      <c r="Z5" s="106">
        <f>'1 Utsläpp'!Z6/'7 Syss'!Z6</f>
        <v>17.036954466859257</v>
      </c>
      <c r="AA5" s="106">
        <f>'1 Utsläpp'!AA6/'7 Syss'!AA6</f>
        <v>15.653301965581152</v>
      </c>
      <c r="AB5" s="106">
        <f>'1 Utsläpp'!AB6/'7 Syss'!AB6</f>
        <v>17.711831769735134</v>
      </c>
      <c r="AC5" s="106">
        <f>'1 Utsläpp'!AC6/'7 Syss'!AC6</f>
        <v>16.426642450731045</v>
      </c>
      <c r="AD5" s="106">
        <f>'1 Utsläpp'!AD6/'7 Syss'!AD6</f>
        <v>15.774691239230751</v>
      </c>
      <c r="AE5" s="106">
        <f>'1 Utsläpp'!AE6/'7 Syss'!AE6</f>
        <v>16.150915029320274</v>
      </c>
      <c r="AF5" s="106">
        <f>'1 Utsläpp'!AF6/'7 Syss'!AF6</f>
        <v>16.389203152462024</v>
      </c>
      <c r="AG5" s="106">
        <f>'1 Utsläpp'!AG6/'7 Syss'!AG6</f>
        <v>16.206344721199475</v>
      </c>
      <c r="AH5" s="106">
        <f>'1 Utsläpp'!AH6/'7 Syss'!AH6</f>
        <v>16.141266643287324</v>
      </c>
      <c r="AI5" s="106">
        <f>'1 Utsläpp'!AI6/'7 Syss'!AI6</f>
        <v>17.590610447970757</v>
      </c>
      <c r="AJ5" s="106">
        <f>'1 Utsläpp'!AJ6/'7 Syss'!AJ6</f>
        <v>17.072762337708742</v>
      </c>
      <c r="AK5" s="106">
        <f>'1 Utsläpp'!AK6/'7 Syss'!AK6</f>
        <v>16.180291174063942</v>
      </c>
      <c r="AL5" s="106">
        <f>'1 Utsläpp'!AL6/'7 Syss'!AL6</f>
        <v>16.812919053611285</v>
      </c>
      <c r="AM5" s="106">
        <f>'1 Utsläpp'!AM6/'7 Syss'!AM6</f>
        <v>16.838684633684181</v>
      </c>
      <c r="AN5" s="106">
        <f>'1 Utsläpp'!AN6/'7 Syss'!AN6</f>
        <v>16.976744750640385</v>
      </c>
      <c r="AO5" s="106">
        <f>'1 Utsläpp'!AO6/'7 Syss'!AO6</f>
        <v>16.165174446452014</v>
      </c>
      <c r="AP5" s="106">
        <f>'1 Utsläpp'!AP6/'7 Syss'!AP6</f>
        <v>16.177121626378</v>
      </c>
      <c r="AQ5" s="106">
        <f>'1 Utsläpp'!AQ6/'7 Syss'!AQ6</f>
        <v>16.594527116089715</v>
      </c>
      <c r="AR5" s="106">
        <f>'1 Utsläpp'!AR6/'7 Syss'!AR6</f>
        <v>15.775891740183093</v>
      </c>
      <c r="AS5" s="106">
        <f>'1 Utsläpp'!AS6/'7 Syss'!AS6</f>
        <v>16.474324384962706</v>
      </c>
      <c r="AT5" s="106">
        <f>'1 Utsläpp'!AT6/'7 Syss'!AT6</f>
        <v>15.607503060182063</v>
      </c>
      <c r="AU5" s="106">
        <f>'1 Utsläpp'!AU6/'7 Syss'!AU6</f>
        <v>15.481706167858812</v>
      </c>
      <c r="AV5" s="106">
        <f>'1 Utsläpp'!AV6/'7 Syss'!AV6</f>
        <v>15.870156555565234</v>
      </c>
      <c r="AW5" s="106">
        <f>'1 Utsläpp'!AW6/'7 Syss'!AW6</f>
        <v>15.786154693858105</v>
      </c>
      <c r="AX5" s="106">
        <f>'1 Utsläpp'!AX6/'7 Syss'!AX6</f>
        <v>15.684565381884616</v>
      </c>
      <c r="AY5" s="106">
        <f>'1 Utsläpp'!AY6/'7 Syss'!AY6</f>
        <v>14.776991076009827</v>
      </c>
      <c r="AZ5" s="106">
        <f>'1 Utsläpp'!AZ6/'7 Syss'!AZ6</f>
        <v>16.07130043598308</v>
      </c>
      <c r="BA5" s="106">
        <f>'1 Utsläpp'!BA6/'7 Syss'!BA6</f>
        <v>15.050853217457414</v>
      </c>
      <c r="BB5" s="106">
        <f>'1 Utsläpp'!BB6/'7 Syss'!BB6</f>
        <v>14.585055988086397</v>
      </c>
      <c r="BC5" s="106">
        <f>'1 Utsläpp'!BC6/'7 Syss'!BC6</f>
        <v>15.092501507463401</v>
      </c>
      <c r="BD5" s="106">
        <f>'1 Utsläpp'!BD6/'7 Syss'!BD6</f>
        <v>15.361653426144905</v>
      </c>
      <c r="BE5" s="106">
        <f>'1 Utsläpp'!BE6/'7 Syss'!BE6</f>
        <v>15.057368958579504</v>
      </c>
      <c r="BF5" s="106">
        <f>'1 Utsläpp'!BF6/'7 Syss'!BF6</f>
        <v>14.362671096924135</v>
      </c>
      <c r="BG5" s="106">
        <f>'1 Utsläpp'!BG6/'7 Syss'!BG6</f>
        <v>14.82082981418459</v>
      </c>
      <c r="BH5" s="106">
        <f>'1 Utsläpp'!BH6/'7 Syss'!BH6</f>
        <v>15.181485225305027</v>
      </c>
      <c r="BI5" s="106">
        <f>'1 Utsläpp'!BI6/'7 Syss'!BH6</f>
        <v>15.154030457986726</v>
      </c>
      <c r="BJ5" s="106">
        <f>'1 Utsläpp'!BJ6/'7 Syss'!BI6</f>
        <v>14.687548505859118</v>
      </c>
      <c r="BK5" s="106">
        <f>'1 Utsläpp'!BK6/'7 Syss'!BK6</f>
        <v>14.559167327152208</v>
      </c>
      <c r="BL5" s="106">
        <f>'1 Utsläpp'!BL6/'7 Syss'!BL6</f>
        <v>14.905457820743656</v>
      </c>
      <c r="BM5" s="106">
        <f>'1 Utsläpp'!BM6/'7 Syss'!BM6</f>
        <v>14.30933760927412</v>
      </c>
      <c r="BN5" s="106">
        <f>'1 Utsläpp'!BN6/'7 Syss'!BN6</f>
        <v>13.690464439413722</v>
      </c>
      <c r="BO5" s="106">
        <f>'1 Utsläpp'!BO6/'7 Syss'!BO6</f>
        <v>14.276247992146102</v>
      </c>
      <c r="BP5" s="106">
        <f>'1 Utsläpp'!BP6/'7 Syss'!BP6</f>
        <v>15.606740431176631</v>
      </c>
    </row>
    <row r="6" spans="1:68" s="55" customFormat="1" x14ac:dyDescent="0.3">
      <c r="A6" s="55">
        <v>2</v>
      </c>
      <c r="B6" s="55" t="s">
        <v>135</v>
      </c>
      <c r="C6" s="55" t="s">
        <v>1</v>
      </c>
      <c r="D6" s="106">
        <f>'1 Utsläpp'!D7/'7 Syss'!D7</f>
        <v>20.435346294377386</v>
      </c>
      <c r="E6" s="106">
        <f>'1 Utsläpp'!E7/'7 Syss'!E7</f>
        <v>24.409210018662598</v>
      </c>
      <c r="F6" s="106">
        <f>'1 Utsläpp'!F7/'7 Syss'!F7</f>
        <v>19.95302278511463</v>
      </c>
      <c r="G6" s="106">
        <f>'1 Utsläpp'!G7/'7 Syss'!G7</f>
        <v>20.075398756806205</v>
      </c>
      <c r="H6" s="106">
        <f>'1 Utsläpp'!H7/'7 Syss'!H7</f>
        <v>15.950087628339727</v>
      </c>
      <c r="I6" s="106">
        <f>'1 Utsläpp'!I7/'7 Syss'!I7</f>
        <v>19.716061978294437</v>
      </c>
      <c r="J6" s="106">
        <f>'1 Utsläpp'!J7/'7 Syss'!J7</f>
        <v>16.857773116114647</v>
      </c>
      <c r="K6" s="106">
        <f>'1 Utsläpp'!K7/'7 Syss'!K7</f>
        <v>23.882838804206344</v>
      </c>
      <c r="L6" s="106">
        <f>'1 Utsläpp'!L7/'7 Syss'!L7</f>
        <v>25.028678908069971</v>
      </c>
      <c r="M6" s="106">
        <f>'1 Utsläpp'!M7/'7 Syss'!M7</f>
        <v>26.309737923707399</v>
      </c>
      <c r="N6" s="106">
        <f>'1 Utsläpp'!N7/'7 Syss'!N7</f>
        <v>22.758612338700456</v>
      </c>
      <c r="O6" s="106">
        <f>'1 Utsläpp'!O7/'7 Syss'!O7</f>
        <v>25.721400930134141</v>
      </c>
      <c r="P6" s="106">
        <f>'1 Utsläpp'!P7/'7 Syss'!P7</f>
        <v>25.682373469977811</v>
      </c>
      <c r="Q6" s="106">
        <f>'1 Utsläpp'!Q7/'7 Syss'!Q7</f>
        <v>22.746272001730958</v>
      </c>
      <c r="R6" s="106">
        <f>'1 Utsläpp'!R7/'7 Syss'!R7</f>
        <v>22.078284814780488</v>
      </c>
      <c r="S6" s="106">
        <f>'1 Utsläpp'!S7/'7 Syss'!S7</f>
        <v>24.402238553611838</v>
      </c>
      <c r="T6" s="106">
        <f>'1 Utsläpp'!T7/'7 Syss'!T7</f>
        <v>27.520876669057394</v>
      </c>
      <c r="U6" s="106">
        <f>'1 Utsläpp'!U7/'7 Syss'!U7</f>
        <v>21.531209147348363</v>
      </c>
      <c r="V6" s="106">
        <f>'1 Utsläpp'!V7/'7 Syss'!V7</f>
        <v>20.744158356598909</v>
      </c>
      <c r="W6" s="106">
        <f>'1 Utsläpp'!W7/'7 Syss'!W7</f>
        <v>25.384521876394754</v>
      </c>
      <c r="X6" s="106">
        <f>'1 Utsläpp'!X7/'7 Syss'!X7</f>
        <v>23.117478294192193</v>
      </c>
      <c r="Y6" s="106">
        <f>'1 Utsläpp'!Y7/'7 Syss'!Y7</f>
        <v>23.042840952185127</v>
      </c>
      <c r="Z6" s="106">
        <f>'1 Utsläpp'!Z7/'7 Syss'!Z7</f>
        <v>21.732149282147716</v>
      </c>
      <c r="AA6" s="106">
        <f>'1 Utsläpp'!AA7/'7 Syss'!AA7</f>
        <v>23.051494779046699</v>
      </c>
      <c r="AB6" s="106">
        <f>'1 Utsläpp'!AB7/'7 Syss'!AB7</f>
        <v>23.790769198194067</v>
      </c>
      <c r="AC6" s="106">
        <f>'1 Utsläpp'!AC7/'7 Syss'!AC7</f>
        <v>22.619295427820806</v>
      </c>
      <c r="AD6" s="106">
        <f>'1 Utsläpp'!AD7/'7 Syss'!AD7</f>
        <v>21.090228502469515</v>
      </c>
      <c r="AE6" s="106">
        <f>'1 Utsläpp'!AE7/'7 Syss'!AE7</f>
        <v>26.552837050906213</v>
      </c>
      <c r="AF6" s="106">
        <f>'1 Utsläpp'!AF7/'7 Syss'!AF7</f>
        <v>24.167476989631087</v>
      </c>
      <c r="AG6" s="106">
        <f>'1 Utsläpp'!AG7/'7 Syss'!AG7</f>
        <v>25.501086666867224</v>
      </c>
      <c r="AH6" s="106">
        <f>'1 Utsläpp'!AH7/'7 Syss'!AH7</f>
        <v>22.382777407208767</v>
      </c>
      <c r="AI6" s="106">
        <f>'1 Utsläpp'!AI7/'7 Syss'!AI7</f>
        <v>27.27828507940211</v>
      </c>
      <c r="AJ6" s="106">
        <f>'1 Utsläpp'!AJ7/'7 Syss'!AJ7</f>
        <v>25.802205525157408</v>
      </c>
      <c r="AK6" s="106">
        <f>'1 Utsläpp'!AK7/'7 Syss'!AK7</f>
        <v>24.289769236627002</v>
      </c>
      <c r="AL6" s="106">
        <f>'1 Utsläpp'!AL7/'7 Syss'!AL7</f>
        <v>23.716343413087731</v>
      </c>
      <c r="AM6" s="106">
        <f>'1 Utsläpp'!AM7/'7 Syss'!AM7</f>
        <v>25.7776249331468</v>
      </c>
      <c r="AN6" s="106">
        <f>'1 Utsläpp'!AN7/'7 Syss'!AN7</f>
        <v>26.592861141402516</v>
      </c>
      <c r="AO6" s="106">
        <f>'1 Utsläpp'!AO7/'7 Syss'!AO7</f>
        <v>25.899166642117336</v>
      </c>
      <c r="AP6" s="106">
        <f>'1 Utsläpp'!AP7/'7 Syss'!AP7</f>
        <v>23.448098078422106</v>
      </c>
      <c r="AQ6" s="106">
        <f>'1 Utsläpp'!AQ7/'7 Syss'!AQ7</f>
        <v>24.831963467410823</v>
      </c>
      <c r="AR6" s="106">
        <f>'1 Utsläpp'!AR7/'7 Syss'!AR7</f>
        <v>25.750303538363969</v>
      </c>
      <c r="AS6" s="106">
        <f>'1 Utsläpp'!AS7/'7 Syss'!AS7</f>
        <v>21.666716504864546</v>
      </c>
      <c r="AT6" s="106">
        <f>'1 Utsläpp'!AT7/'7 Syss'!AT7</f>
        <v>21.147835298101167</v>
      </c>
      <c r="AU6" s="106">
        <f>'1 Utsläpp'!AU7/'7 Syss'!AU7</f>
        <v>23.211744574996466</v>
      </c>
      <c r="AV6" s="106">
        <f>'1 Utsläpp'!AV7/'7 Syss'!AV7</f>
        <v>23.596183892955818</v>
      </c>
      <c r="AW6" s="106">
        <f>'1 Utsläpp'!AW7/'7 Syss'!AW7</f>
        <v>22.437849948591992</v>
      </c>
      <c r="AX6" s="106">
        <f>'1 Utsläpp'!AX7/'7 Syss'!AX7</f>
        <v>22.030367796350387</v>
      </c>
      <c r="AY6" s="106">
        <f>'1 Utsläpp'!AY7/'7 Syss'!AY7</f>
        <v>24.239674884082294</v>
      </c>
      <c r="AZ6" s="106">
        <f>'1 Utsläpp'!AZ7/'7 Syss'!AZ7</f>
        <v>25.092843592253331</v>
      </c>
      <c r="BA6" s="106">
        <f>'1 Utsläpp'!BA7/'7 Syss'!BA7</f>
        <v>21.987849781354242</v>
      </c>
      <c r="BB6" s="106">
        <f>'1 Utsläpp'!BB7/'7 Syss'!BB7</f>
        <v>20.700823705749116</v>
      </c>
      <c r="BC6" s="106">
        <f>'1 Utsläpp'!BC7/'7 Syss'!BC7</f>
        <v>23.148948281678557</v>
      </c>
      <c r="BD6" s="106">
        <f>'1 Utsläpp'!BD7/'7 Syss'!BD7</f>
        <v>22.129131218186828</v>
      </c>
      <c r="BE6" s="106">
        <f>'1 Utsläpp'!BE7/'7 Syss'!BE7</f>
        <v>20.782354157042651</v>
      </c>
      <c r="BF6" s="106">
        <f>'1 Utsläpp'!BF7/'7 Syss'!BF7</f>
        <v>20.385778572807912</v>
      </c>
      <c r="BG6" s="106">
        <f>'1 Utsläpp'!BG7/'7 Syss'!BG7</f>
        <v>20.793700779413708</v>
      </c>
      <c r="BH6" s="106">
        <f>'1 Utsläpp'!BH7/'7 Syss'!BH7</f>
        <v>21.625518669955024</v>
      </c>
      <c r="BI6" s="106">
        <f>'1 Utsläpp'!BI7/'7 Syss'!BI7</f>
        <v>18.546928366337948</v>
      </c>
      <c r="BJ6" s="106">
        <f>'1 Utsläpp'!BJ7/'7 Syss'!BJ7</f>
        <v>17.313024444363265</v>
      </c>
      <c r="BK6" s="106">
        <f>'1 Utsläpp'!BK7/'7 Syss'!BK7</f>
        <v>19.463664112855469</v>
      </c>
      <c r="BL6" s="106">
        <f>'1 Utsläpp'!BL7/'7 Syss'!BL7</f>
        <v>20.453114921327661</v>
      </c>
      <c r="BM6" s="106">
        <f>'1 Utsläpp'!BM7/'7 Syss'!BM7</f>
        <v>17.131737291031321</v>
      </c>
      <c r="BN6" s="106">
        <f>'1 Utsläpp'!BN7/'7 Syss'!BN7</f>
        <v>17.479214604967087</v>
      </c>
      <c r="BO6" s="106">
        <f>'1 Utsläpp'!BO7/'7 Syss'!BO7</f>
        <v>21.47356072103139</v>
      </c>
      <c r="BP6" s="106">
        <f>'1 Utsläpp'!BP7/'7 Syss'!BP7</f>
        <v>22.988495443516076</v>
      </c>
    </row>
    <row r="7" spans="1:68" s="55" customFormat="1" x14ac:dyDescent="0.3">
      <c r="A7" s="55">
        <v>3</v>
      </c>
      <c r="B7" s="55" t="s">
        <v>136</v>
      </c>
      <c r="C7" s="55" t="s">
        <v>2</v>
      </c>
      <c r="D7" s="106">
        <f>'1 Utsläpp'!D8/'7 Syss'!D8</f>
        <v>3.4741704031257226</v>
      </c>
      <c r="E7" s="106">
        <f>'1 Utsläpp'!E8/'7 Syss'!E8</f>
        <v>3.0814466464992121</v>
      </c>
      <c r="F7" s="106">
        <f>'1 Utsläpp'!F8/'7 Syss'!F8</f>
        <v>2.9350955548100917</v>
      </c>
      <c r="G7" s="106">
        <f>'1 Utsläpp'!G8/'7 Syss'!G8</f>
        <v>4.661515555531059</v>
      </c>
      <c r="H7" s="106">
        <f>'1 Utsläpp'!H8/'7 Syss'!H8</f>
        <v>3.8241078469557972</v>
      </c>
      <c r="I7" s="106">
        <f>'1 Utsläpp'!I8/'7 Syss'!I8</f>
        <v>3.1564527571293857</v>
      </c>
      <c r="J7" s="106">
        <f>'1 Utsläpp'!J8/'7 Syss'!J8</f>
        <v>3.2266272077673412</v>
      </c>
      <c r="K7" s="106">
        <f>'1 Utsläpp'!K8/'7 Syss'!K8</f>
        <v>4.5137621494979223</v>
      </c>
      <c r="L7" s="106">
        <f>'1 Utsläpp'!L8/'7 Syss'!L8</f>
        <v>3.8331468604427483</v>
      </c>
      <c r="M7" s="106">
        <f>'1 Utsläpp'!M8/'7 Syss'!M8</f>
        <v>3.12274190384026</v>
      </c>
      <c r="N7" s="106">
        <f>'1 Utsläpp'!N8/'7 Syss'!N8</f>
        <v>3.019678531867648</v>
      </c>
      <c r="O7" s="106">
        <f>'1 Utsläpp'!O8/'7 Syss'!O8</f>
        <v>4.5251920853135665</v>
      </c>
      <c r="P7" s="106">
        <f>'1 Utsläpp'!P8/'7 Syss'!P8</f>
        <v>3.8048569902039988</v>
      </c>
      <c r="Q7" s="106">
        <f>'1 Utsläpp'!Q8/'7 Syss'!Q8</f>
        <v>3.3459989160987789</v>
      </c>
      <c r="R7" s="106">
        <f>'1 Utsläpp'!R8/'7 Syss'!R8</f>
        <v>3.1320863065432536</v>
      </c>
      <c r="S7" s="106">
        <f>'1 Utsläpp'!S8/'7 Syss'!S8</f>
        <v>4.169919479204955</v>
      </c>
      <c r="T7" s="106">
        <f>'1 Utsläpp'!T8/'7 Syss'!T8</f>
        <v>3.6081147715408037</v>
      </c>
      <c r="U7" s="106">
        <f>'1 Utsläpp'!U8/'7 Syss'!U8</f>
        <v>3.1904736746095459</v>
      </c>
      <c r="V7" s="106">
        <f>'1 Utsläpp'!V8/'7 Syss'!V8</f>
        <v>2.9326273523048729</v>
      </c>
      <c r="W7" s="106">
        <f>'1 Utsläpp'!W8/'7 Syss'!W8</f>
        <v>4.372078872925818</v>
      </c>
      <c r="X7" s="106">
        <f>'1 Utsläpp'!X8/'7 Syss'!X8</f>
        <v>3.408984862766836</v>
      </c>
      <c r="Y7" s="106">
        <f>'1 Utsläpp'!Y8/'7 Syss'!Y8</f>
        <v>2.9978591686934566</v>
      </c>
      <c r="Z7" s="106">
        <f>'1 Utsläpp'!Z8/'7 Syss'!Z8</f>
        <v>2.9396828211712429</v>
      </c>
      <c r="AA7" s="106">
        <f>'1 Utsläpp'!AA8/'7 Syss'!AA8</f>
        <v>4.146078157299609</v>
      </c>
      <c r="AB7" s="106">
        <f>'1 Utsläpp'!AB8/'7 Syss'!AB8</f>
        <v>3.397710108779485</v>
      </c>
      <c r="AC7" s="106">
        <f>'1 Utsläpp'!AC8/'7 Syss'!AC8</f>
        <v>2.9464096645133337</v>
      </c>
      <c r="AD7" s="106">
        <f>'1 Utsläpp'!AD8/'7 Syss'!AD8</f>
        <v>2.7560272928407326</v>
      </c>
      <c r="AE7" s="106">
        <f>'1 Utsläpp'!AE8/'7 Syss'!AE8</f>
        <v>4.0362927825616035</v>
      </c>
      <c r="AF7" s="106">
        <f>'1 Utsläpp'!AF8/'7 Syss'!AF8</f>
        <v>3.2896678948813451</v>
      </c>
      <c r="AG7" s="106">
        <f>'1 Utsläpp'!AG8/'7 Syss'!AG8</f>
        <v>2.7023122348394821</v>
      </c>
      <c r="AH7" s="106">
        <f>'1 Utsläpp'!AH8/'7 Syss'!AH8</f>
        <v>2.4561346763190417</v>
      </c>
      <c r="AI7" s="106">
        <f>'1 Utsläpp'!AI8/'7 Syss'!AI8</f>
        <v>3.4793082679016054</v>
      </c>
      <c r="AJ7" s="106">
        <f>'1 Utsläpp'!AJ8/'7 Syss'!AJ8</f>
        <v>3.2776640205719172</v>
      </c>
      <c r="AK7" s="106">
        <f>'1 Utsläpp'!AK8/'7 Syss'!AK8</f>
        <v>2.7104176227478787</v>
      </c>
      <c r="AL7" s="106">
        <f>'1 Utsläpp'!AL8/'7 Syss'!AL8</f>
        <v>2.7333168264600718</v>
      </c>
      <c r="AM7" s="106">
        <f>'1 Utsläpp'!AM8/'7 Syss'!AM8</f>
        <v>3.6746029828074067</v>
      </c>
      <c r="AN7" s="106">
        <f>'1 Utsläpp'!AN8/'7 Syss'!AN8</f>
        <v>2.8793011383846481</v>
      </c>
      <c r="AO7" s="106">
        <f>'1 Utsläpp'!AO8/'7 Syss'!AO8</f>
        <v>2.5923668378709928</v>
      </c>
      <c r="AP7" s="106">
        <f>'1 Utsläpp'!AP8/'7 Syss'!AP8</f>
        <v>2.529733911904251</v>
      </c>
      <c r="AQ7" s="106">
        <f>'1 Utsläpp'!AQ8/'7 Syss'!AQ8</f>
        <v>3.6831937355500917</v>
      </c>
      <c r="AR7" s="106">
        <f>'1 Utsläpp'!AR8/'7 Syss'!AR8</f>
        <v>2.7735112499182697</v>
      </c>
      <c r="AS7" s="106">
        <f>'1 Utsläpp'!AS8/'7 Syss'!AS8</f>
        <v>2.4029464627259078</v>
      </c>
      <c r="AT7" s="106">
        <f>'1 Utsläpp'!AT8/'7 Syss'!AT8</f>
        <v>2.1518336611208313</v>
      </c>
      <c r="AU7" s="106">
        <f>'1 Utsläpp'!AU8/'7 Syss'!AU8</f>
        <v>3.7292334937235587</v>
      </c>
      <c r="AV7" s="106">
        <f>'1 Utsläpp'!AV8/'7 Syss'!AV8</f>
        <v>2.7968363806286436</v>
      </c>
      <c r="AW7" s="106">
        <f>'1 Utsläpp'!AW8/'7 Syss'!AW8</f>
        <v>2.5347262128664174</v>
      </c>
      <c r="AX7" s="106">
        <f>'1 Utsläpp'!AX8/'7 Syss'!AX8</f>
        <v>2.2153165320185009</v>
      </c>
      <c r="AY7" s="106">
        <f>'1 Utsläpp'!AY8/'7 Syss'!AY8</f>
        <v>3.3392929329312131</v>
      </c>
      <c r="AZ7" s="106">
        <f>'1 Utsläpp'!AZ8/'7 Syss'!AZ8</f>
        <v>3.0027047892232779</v>
      </c>
      <c r="BA7" s="106">
        <f>'1 Utsläpp'!BA8/'7 Syss'!BA8</f>
        <v>2.2250631819660764</v>
      </c>
      <c r="BB7" s="106">
        <f>'1 Utsläpp'!BB8/'7 Syss'!BB8</f>
        <v>2.1967064407121972</v>
      </c>
      <c r="BC7" s="106">
        <f>'1 Utsläpp'!BC8/'7 Syss'!BC8</f>
        <v>3.6536934927724367</v>
      </c>
      <c r="BD7" s="106">
        <f>'1 Utsläpp'!BD8/'7 Syss'!BD8</f>
        <v>2.7294147566809626</v>
      </c>
      <c r="BE7" s="106">
        <f>'1 Utsläpp'!BE8/'7 Syss'!BE8</f>
        <v>2.0207784805940125</v>
      </c>
      <c r="BF7" s="106">
        <f>'1 Utsläpp'!BF8/'7 Syss'!BF8</f>
        <v>1.9390958811333892</v>
      </c>
      <c r="BG7" s="106">
        <f>'1 Utsläpp'!BG8/'7 Syss'!BG8</f>
        <v>3.3003647216229801</v>
      </c>
      <c r="BH7" s="106">
        <f>'1 Utsläpp'!BH8/'7 Syss'!BH8</f>
        <v>2.6413158634735558</v>
      </c>
      <c r="BI7" s="106">
        <f>'1 Utsläpp'!BI8/'7 Syss'!BI8</f>
        <v>1.9021280999789221</v>
      </c>
      <c r="BJ7" s="106">
        <f>'1 Utsläpp'!BJ8/'7 Syss'!BJ8</f>
        <v>1.8611339521258603</v>
      </c>
      <c r="BK7" s="106">
        <f>'1 Utsläpp'!BK8/'7 Syss'!BK8</f>
        <v>3.0590564126211119</v>
      </c>
      <c r="BL7" s="106">
        <f>'1 Utsläpp'!BL8/'7 Syss'!BL8</f>
        <v>2.1279779968985193</v>
      </c>
      <c r="BM7" s="106">
        <f>'1 Utsläpp'!BM8/'7 Syss'!BM8</f>
        <v>1.8862145977787503</v>
      </c>
      <c r="BN7" s="106">
        <f>'1 Utsläpp'!BN8/'7 Syss'!BN8</f>
        <v>1.8564265825487716</v>
      </c>
      <c r="BO7" s="106">
        <f>'1 Utsläpp'!BO8/'7 Syss'!BO8</f>
        <v>2.4008672352855012</v>
      </c>
      <c r="BP7" s="106">
        <f>'1 Utsläpp'!BP8/'7 Syss'!BP8</f>
        <v>2.661515851400035</v>
      </c>
    </row>
    <row r="8" spans="1:68" s="55" customFormat="1" x14ac:dyDescent="0.3">
      <c r="A8" s="55">
        <v>4</v>
      </c>
      <c r="B8" s="55" t="s">
        <v>137</v>
      </c>
      <c r="C8" s="55" t="s">
        <v>3</v>
      </c>
      <c r="D8" s="106">
        <f>'1 Utsläpp'!D9/'7 Syss'!D9</f>
        <v>1.4626817643738441</v>
      </c>
      <c r="E8" s="106">
        <f>'1 Utsläpp'!E9/'7 Syss'!E9</f>
        <v>1.3161304634229334</v>
      </c>
      <c r="F8" s="106">
        <f>'1 Utsläpp'!F9/'7 Syss'!F9</f>
        <v>1.0201950447115244</v>
      </c>
      <c r="G8" s="106">
        <f>'1 Utsläpp'!G9/'7 Syss'!G9</f>
        <v>1.3044327376720746</v>
      </c>
      <c r="H8" s="106">
        <f>'1 Utsläpp'!H9/'7 Syss'!H9</f>
        <v>1.6363852625208806</v>
      </c>
      <c r="I8" s="106">
        <f>'1 Utsläpp'!I9/'7 Syss'!I9</f>
        <v>1.3170503788097983</v>
      </c>
      <c r="J8" s="106">
        <f>'1 Utsläpp'!J9/'7 Syss'!J9</f>
        <v>0.96666977671612875</v>
      </c>
      <c r="K8" s="106">
        <f>'1 Utsläpp'!K9/'7 Syss'!K9</f>
        <v>1.2428947208457719</v>
      </c>
      <c r="L8" s="106">
        <f>'1 Utsläpp'!L9/'7 Syss'!L9</f>
        <v>1.5990947928576555</v>
      </c>
      <c r="M8" s="106">
        <f>'1 Utsläpp'!M9/'7 Syss'!M9</f>
        <v>1.3141326453799504</v>
      </c>
      <c r="N8" s="106">
        <f>'1 Utsläpp'!N9/'7 Syss'!N9</f>
        <v>1.0279582365849442</v>
      </c>
      <c r="O8" s="106">
        <f>'1 Utsläpp'!O9/'7 Syss'!O9</f>
        <v>1.4116521292759121</v>
      </c>
      <c r="P8" s="106">
        <f>'1 Utsläpp'!P9/'7 Syss'!P9</f>
        <v>1.5344285141556848</v>
      </c>
      <c r="Q8" s="106">
        <f>'1 Utsläpp'!Q9/'7 Syss'!Q9</f>
        <v>1.2848848105590502</v>
      </c>
      <c r="R8" s="106">
        <f>'1 Utsläpp'!R9/'7 Syss'!R9</f>
        <v>1.0651115273595961</v>
      </c>
      <c r="S8" s="106">
        <f>'1 Utsläpp'!S9/'7 Syss'!S9</f>
        <v>1.2701430640145188</v>
      </c>
      <c r="T8" s="106">
        <f>'1 Utsläpp'!T9/'7 Syss'!T9</f>
        <v>1.4877887258559177</v>
      </c>
      <c r="U8" s="106">
        <f>'1 Utsläpp'!U9/'7 Syss'!U9</f>
        <v>1.3613384542378677</v>
      </c>
      <c r="V8" s="106">
        <f>'1 Utsläpp'!V9/'7 Syss'!V9</f>
        <v>1.0018266641561362</v>
      </c>
      <c r="W8" s="106">
        <f>'1 Utsläpp'!W9/'7 Syss'!W9</f>
        <v>1.2427884219059899</v>
      </c>
      <c r="X8" s="106">
        <f>'1 Utsläpp'!X9/'7 Syss'!X9</f>
        <v>1.5007154858603899</v>
      </c>
      <c r="Y8" s="106">
        <f>'1 Utsläpp'!Y9/'7 Syss'!Y9</f>
        <v>1.1796462271998047</v>
      </c>
      <c r="Z8" s="106">
        <f>'1 Utsläpp'!Z9/'7 Syss'!Z9</f>
        <v>0.86273045054589526</v>
      </c>
      <c r="AA8" s="106">
        <f>'1 Utsläpp'!AA9/'7 Syss'!AA9</f>
        <v>1.1109204366541348</v>
      </c>
      <c r="AB8" s="106">
        <f>'1 Utsläpp'!AB9/'7 Syss'!AB9</f>
        <v>1.2777996762054913</v>
      </c>
      <c r="AC8" s="106">
        <f>'1 Utsläpp'!AC9/'7 Syss'!AC9</f>
        <v>1.0415258919412025</v>
      </c>
      <c r="AD8" s="106">
        <f>'1 Utsläpp'!AD9/'7 Syss'!AD9</f>
        <v>0.8702653620286499</v>
      </c>
      <c r="AE8" s="106">
        <f>'1 Utsläpp'!AE9/'7 Syss'!AE9</f>
        <v>0.96720968226430248</v>
      </c>
      <c r="AF8" s="106">
        <f>'1 Utsläpp'!AF9/'7 Syss'!AF9</f>
        <v>0.99159824941094998</v>
      </c>
      <c r="AG8" s="106">
        <f>'1 Utsläpp'!AG9/'7 Syss'!AG9</f>
        <v>0.97277974542847245</v>
      </c>
      <c r="AH8" s="106">
        <f>'1 Utsläpp'!AH9/'7 Syss'!AH9</f>
        <v>0.80475034485033836</v>
      </c>
      <c r="AI8" s="106">
        <f>'1 Utsläpp'!AI9/'7 Syss'!AI9</f>
        <v>0.94818242574353662</v>
      </c>
      <c r="AJ8" s="106">
        <f>'1 Utsläpp'!AJ9/'7 Syss'!AJ9</f>
        <v>1.1007434189887924</v>
      </c>
      <c r="AK8" s="106">
        <f>'1 Utsläpp'!AK9/'7 Syss'!AK9</f>
        <v>0.90738006537934734</v>
      </c>
      <c r="AL8" s="106">
        <f>'1 Utsläpp'!AL9/'7 Syss'!AL9</f>
        <v>0.77950357589857822</v>
      </c>
      <c r="AM8" s="106">
        <f>'1 Utsläpp'!AM9/'7 Syss'!AM9</f>
        <v>0.88215351503257433</v>
      </c>
      <c r="AN8" s="106">
        <f>'1 Utsläpp'!AN9/'7 Syss'!AN9</f>
        <v>0.88946888924136336</v>
      </c>
      <c r="AO8" s="106">
        <f>'1 Utsläpp'!AO9/'7 Syss'!AO9</f>
        <v>0.83537130726539766</v>
      </c>
      <c r="AP8" s="106">
        <f>'1 Utsläpp'!AP9/'7 Syss'!AP9</f>
        <v>0.74026180800470653</v>
      </c>
      <c r="AQ8" s="106">
        <f>'1 Utsläpp'!AQ9/'7 Syss'!AQ9</f>
        <v>0.81243297596050146</v>
      </c>
      <c r="AR8" s="106">
        <f>'1 Utsläpp'!AR9/'7 Syss'!AR9</f>
        <v>0.7595871187839921</v>
      </c>
      <c r="AS8" s="106">
        <f>'1 Utsläpp'!AS9/'7 Syss'!AS9</f>
        <v>0.68281695587727598</v>
      </c>
      <c r="AT8" s="106">
        <f>'1 Utsläpp'!AT9/'7 Syss'!AT9</f>
        <v>0.57693463071473161</v>
      </c>
      <c r="AU8" s="106">
        <f>'1 Utsläpp'!AU9/'7 Syss'!AU9</f>
        <v>0.71032292231029615</v>
      </c>
      <c r="AV8" s="106">
        <f>'1 Utsläpp'!AV9/'7 Syss'!AV9</f>
        <v>0.70480359969435047</v>
      </c>
      <c r="AW8" s="106">
        <f>'1 Utsläpp'!AW9/'7 Syss'!AW9</f>
        <v>0.62857435073352841</v>
      </c>
      <c r="AX8" s="106">
        <f>'1 Utsläpp'!AX9/'7 Syss'!AX9</f>
        <v>0.59452171903661299</v>
      </c>
      <c r="AY8" s="106">
        <f>'1 Utsläpp'!AY9/'7 Syss'!AY9</f>
        <v>0.68039233943415944</v>
      </c>
      <c r="AZ8" s="106">
        <f>'1 Utsläpp'!AZ9/'7 Syss'!AZ9</f>
        <v>0.6979635223723617</v>
      </c>
      <c r="BA8" s="106">
        <f>'1 Utsläpp'!BA9/'7 Syss'!BA9</f>
        <v>0.55262124156223558</v>
      </c>
      <c r="BB8" s="106">
        <f>'1 Utsläpp'!BB9/'7 Syss'!BB9</f>
        <v>0.57765062763609698</v>
      </c>
      <c r="BC8" s="106">
        <f>'1 Utsläpp'!BC9/'7 Syss'!BC9</f>
        <v>0.65973658263229684</v>
      </c>
      <c r="BD8" s="106">
        <f>'1 Utsläpp'!BD9/'7 Syss'!BD9</f>
        <v>0.68853338214373394</v>
      </c>
      <c r="BE8" s="106">
        <f>'1 Utsläpp'!BE9/'7 Syss'!BE9</f>
        <v>0.58619723304783311</v>
      </c>
      <c r="BF8" s="106">
        <f>'1 Utsläpp'!BF9/'7 Syss'!BF9</f>
        <v>0.52797457789785862</v>
      </c>
      <c r="BG8" s="106">
        <f>'1 Utsläpp'!BG9/'7 Syss'!BG9</f>
        <v>0.64347923571059262</v>
      </c>
      <c r="BH8" s="106">
        <f>'1 Utsläpp'!BH9/'7 Syss'!BH9</f>
        <v>0.69557895171086992</v>
      </c>
      <c r="BI8" s="106">
        <f>'1 Utsläpp'!BI9/'7 Syss'!BI9</f>
        <v>0.5987014425556485</v>
      </c>
      <c r="BJ8" s="106">
        <f>'1 Utsläpp'!BJ9/'7 Syss'!BJ9</f>
        <v>0.52932019587726753</v>
      </c>
      <c r="BK8" s="106">
        <f>'1 Utsläpp'!BK9/'7 Syss'!BK9</f>
        <v>0.73255606288702135</v>
      </c>
      <c r="BL8" s="106">
        <f>'1 Utsläpp'!BL9/'7 Syss'!BL9</f>
        <v>0.75846917010956205</v>
      </c>
      <c r="BM8" s="106">
        <f>'1 Utsläpp'!BM9/'7 Syss'!BM9</f>
        <v>0.64571379624735392</v>
      </c>
      <c r="BN8" s="106">
        <f>'1 Utsläpp'!BN9/'7 Syss'!BN9</f>
        <v>0.55972063037867992</v>
      </c>
      <c r="BO8" s="106">
        <f>'1 Utsläpp'!BO9/'7 Syss'!BO9</f>
        <v>0.75882802984594044</v>
      </c>
      <c r="BP8" s="106">
        <f>'1 Utsläpp'!BP9/'7 Syss'!BP9</f>
        <v>0.98178604089157007</v>
      </c>
    </row>
    <row r="9" spans="1:68" s="55" customFormat="1" x14ac:dyDescent="0.3">
      <c r="A9" s="55">
        <v>5</v>
      </c>
      <c r="B9" s="55" t="s">
        <v>138</v>
      </c>
      <c r="C9" s="55" t="s">
        <v>36</v>
      </c>
      <c r="D9" s="106">
        <f>'1 Utsläpp'!D10/'7 Syss'!D10</f>
        <v>6.473142290742711</v>
      </c>
      <c r="E9" s="106">
        <f>'1 Utsläpp'!E10/'7 Syss'!E10</f>
        <v>5.007648112967189</v>
      </c>
      <c r="F9" s="106">
        <f>'1 Utsläpp'!F10/'7 Syss'!F10</f>
        <v>5.240813952744074</v>
      </c>
      <c r="G9" s="106">
        <f>'1 Utsläpp'!G10/'7 Syss'!G10</f>
        <v>7.3227364154629635</v>
      </c>
      <c r="H9" s="106">
        <f>'1 Utsläpp'!H10/'7 Syss'!H10</f>
        <v>7.3371333210662808</v>
      </c>
      <c r="I9" s="106">
        <f>'1 Utsläpp'!I10/'7 Syss'!I10</f>
        <v>4.6946120937762155</v>
      </c>
      <c r="J9" s="106">
        <f>'1 Utsläpp'!J10/'7 Syss'!J10</f>
        <v>4.2144807892349476</v>
      </c>
      <c r="K9" s="106">
        <f>'1 Utsläpp'!K10/'7 Syss'!K10</f>
        <v>6.1120494649197479</v>
      </c>
      <c r="L9" s="106">
        <f>'1 Utsläpp'!L10/'7 Syss'!L10</f>
        <v>8.0616020125201207</v>
      </c>
      <c r="M9" s="106">
        <f>'1 Utsläpp'!M10/'7 Syss'!M10</f>
        <v>4.8205538129201155</v>
      </c>
      <c r="N9" s="106">
        <f>'1 Utsläpp'!N10/'7 Syss'!N10</f>
        <v>4.0644896440526566</v>
      </c>
      <c r="O9" s="106">
        <f>'1 Utsläpp'!O10/'7 Syss'!O10</f>
        <v>7.1537149037566543</v>
      </c>
      <c r="P9" s="106">
        <f>'1 Utsläpp'!P10/'7 Syss'!P10</f>
        <v>7.8277487016098419</v>
      </c>
      <c r="Q9" s="106">
        <f>'1 Utsläpp'!Q10/'7 Syss'!Q10</f>
        <v>4.95210757783925</v>
      </c>
      <c r="R9" s="106">
        <f>'1 Utsläpp'!R10/'7 Syss'!R10</f>
        <v>4.1519580229661948</v>
      </c>
      <c r="S9" s="106">
        <f>'1 Utsläpp'!S10/'7 Syss'!S10</f>
        <v>5.6859850447950713</v>
      </c>
      <c r="T9" s="106">
        <f>'1 Utsläpp'!T10/'7 Syss'!T10</f>
        <v>6.4488690112297054</v>
      </c>
      <c r="U9" s="106">
        <f>'1 Utsläpp'!U10/'7 Syss'!U10</f>
        <v>5.1861212003943704</v>
      </c>
      <c r="V9" s="106">
        <f>'1 Utsläpp'!V10/'7 Syss'!V10</f>
        <v>4.220678989998623</v>
      </c>
      <c r="W9" s="106">
        <f>'1 Utsläpp'!W10/'7 Syss'!W10</f>
        <v>5.9758118799868134</v>
      </c>
      <c r="X9" s="106">
        <f>'1 Utsläpp'!X10/'7 Syss'!X10</f>
        <v>6.1705804184415189</v>
      </c>
      <c r="Y9" s="106">
        <f>'1 Utsläpp'!Y10/'7 Syss'!Y10</f>
        <v>4.6413951282291954</v>
      </c>
      <c r="Z9" s="106">
        <f>'1 Utsläpp'!Z10/'7 Syss'!Z10</f>
        <v>3.9543916177039531</v>
      </c>
      <c r="AA9" s="106">
        <f>'1 Utsläpp'!AA10/'7 Syss'!AA10</f>
        <v>4.5598055758114056</v>
      </c>
      <c r="AB9" s="106">
        <f>'1 Utsläpp'!AB10/'7 Syss'!AB10</f>
        <v>4.6119435892513634</v>
      </c>
      <c r="AC9" s="106">
        <f>'1 Utsläpp'!AC10/'7 Syss'!AC10</f>
        <v>4.3054283700995573</v>
      </c>
      <c r="AD9" s="106">
        <f>'1 Utsläpp'!AD10/'7 Syss'!AD10</f>
        <v>3.7059151699855408</v>
      </c>
      <c r="AE9" s="106">
        <f>'1 Utsläpp'!AE10/'7 Syss'!AE10</f>
        <v>4.6495003029911537</v>
      </c>
      <c r="AF9" s="106">
        <f>'1 Utsläpp'!AF10/'7 Syss'!AF10</f>
        <v>4.4807993427667272</v>
      </c>
      <c r="AG9" s="106">
        <f>'1 Utsläpp'!AG10/'7 Syss'!AG10</f>
        <v>3.9623728068123394</v>
      </c>
      <c r="AH9" s="106">
        <f>'1 Utsläpp'!AH10/'7 Syss'!AH10</f>
        <v>3.5601601506837204</v>
      </c>
      <c r="AI9" s="106">
        <f>'1 Utsläpp'!AI10/'7 Syss'!AI10</f>
        <v>4.2799507467726885</v>
      </c>
      <c r="AJ9" s="106">
        <f>'1 Utsläpp'!AJ10/'7 Syss'!AJ10</f>
        <v>5.4464219976345474</v>
      </c>
      <c r="AK9" s="106">
        <f>'1 Utsläpp'!AK10/'7 Syss'!AK10</f>
        <v>4.4374341530313188</v>
      </c>
      <c r="AL9" s="106">
        <f>'1 Utsläpp'!AL10/'7 Syss'!AL10</f>
        <v>4.2483114037340028</v>
      </c>
      <c r="AM9" s="106">
        <f>'1 Utsläpp'!AM10/'7 Syss'!AM10</f>
        <v>5.4546468923543117</v>
      </c>
      <c r="AN9" s="106">
        <f>'1 Utsläpp'!AN10/'7 Syss'!AN10</f>
        <v>5.069496928539559</v>
      </c>
      <c r="AO9" s="106">
        <f>'1 Utsläpp'!AO10/'7 Syss'!AO10</f>
        <v>4.5514614371146314</v>
      </c>
      <c r="AP9" s="106">
        <f>'1 Utsläpp'!AP10/'7 Syss'!AP10</f>
        <v>4.1234318980086559</v>
      </c>
      <c r="AQ9" s="106">
        <f>'1 Utsläpp'!AQ10/'7 Syss'!AQ10</f>
        <v>5.4882676542141864</v>
      </c>
      <c r="AR9" s="106">
        <f>'1 Utsläpp'!AR10/'7 Syss'!AR10</f>
        <v>5.81880213164842</v>
      </c>
      <c r="AS9" s="106">
        <f>'1 Utsläpp'!AS10/'7 Syss'!AS10</f>
        <v>4.7725543309204932</v>
      </c>
      <c r="AT9" s="106">
        <f>'1 Utsläpp'!AT10/'7 Syss'!AT10</f>
        <v>4.5270274282388367</v>
      </c>
      <c r="AU9" s="106">
        <f>'1 Utsläpp'!AU10/'7 Syss'!AU10</f>
        <v>5.1973822492621427</v>
      </c>
      <c r="AV9" s="106">
        <f>'1 Utsläpp'!AV10/'7 Syss'!AV10</f>
        <v>5.309017799497588</v>
      </c>
      <c r="AW9" s="106">
        <f>'1 Utsläpp'!AW10/'7 Syss'!AW10</f>
        <v>4.6429695636833666</v>
      </c>
      <c r="AX9" s="106">
        <f>'1 Utsläpp'!AX10/'7 Syss'!AX10</f>
        <v>4.6644606287417227</v>
      </c>
      <c r="AY9" s="106">
        <f>'1 Utsläpp'!AY10/'7 Syss'!AY10</f>
        <v>5.5217534306094924</v>
      </c>
      <c r="AZ9" s="106">
        <f>'1 Utsläpp'!AZ10/'7 Syss'!AZ10</f>
        <v>5.0980606412071285</v>
      </c>
      <c r="BA9" s="106">
        <f>'1 Utsläpp'!BA10/'7 Syss'!BA10</f>
        <v>4.4317436456019044</v>
      </c>
      <c r="BB9" s="106">
        <f>'1 Utsläpp'!BB10/'7 Syss'!BB10</f>
        <v>4.4883288981308347</v>
      </c>
      <c r="BC9" s="106">
        <f>'1 Utsläpp'!BC10/'7 Syss'!BC10</f>
        <v>5.147773555545033</v>
      </c>
      <c r="BD9" s="106">
        <f>'1 Utsläpp'!BD10/'7 Syss'!BD10</f>
        <v>5.2501470713243732</v>
      </c>
      <c r="BE9" s="106">
        <f>'1 Utsläpp'!BE10/'7 Syss'!BE10</f>
        <v>4.5909495195365855</v>
      </c>
      <c r="BF9" s="106">
        <f>'1 Utsläpp'!BF10/'7 Syss'!BF10</f>
        <v>4.5782248820395024</v>
      </c>
      <c r="BG9" s="106">
        <f>'1 Utsläpp'!BG10/'7 Syss'!BG10</f>
        <v>5.0371249448811719</v>
      </c>
      <c r="BH9" s="106">
        <f>'1 Utsläpp'!BH10/'7 Syss'!BH10</f>
        <v>4.3002787973723313</v>
      </c>
      <c r="BI9" s="106">
        <f>'1 Utsläpp'!BI10/'7 Syss'!BI10</f>
        <v>3.8986190578816329</v>
      </c>
      <c r="BJ9" s="106">
        <f>'1 Utsläpp'!BJ10/'7 Syss'!BJ10</f>
        <v>3.783235513688612</v>
      </c>
      <c r="BK9" s="106">
        <f>'1 Utsläpp'!BK10/'7 Syss'!BK10</f>
        <v>5.5394102998201431</v>
      </c>
      <c r="BL9" s="106">
        <f>'1 Utsläpp'!BL10/'7 Syss'!BL10</f>
        <v>4.770166442989578</v>
      </c>
      <c r="BM9" s="106">
        <f>'1 Utsläpp'!BM10/'7 Syss'!BM10</f>
        <v>4.4003991946628833</v>
      </c>
      <c r="BN9" s="106">
        <f>'1 Utsläpp'!BN10/'7 Syss'!BN10</f>
        <v>3.7551950490730186</v>
      </c>
      <c r="BO9" s="106">
        <f>'1 Utsläpp'!BO10/'7 Syss'!BO10</f>
        <v>4.8100067973998932</v>
      </c>
      <c r="BP9" s="106">
        <f>'1 Utsläpp'!BP10/'7 Syss'!BP10</f>
        <v>5.2848072083651347</v>
      </c>
    </row>
    <row r="10" spans="1:68" s="55" customFormat="1" x14ac:dyDescent="0.3">
      <c r="A10" s="55">
        <v>6</v>
      </c>
      <c r="B10" s="55" t="s">
        <v>139</v>
      </c>
      <c r="C10" s="55" t="s">
        <v>37</v>
      </c>
      <c r="D10" s="106">
        <f>'1 Utsläpp'!D11/'7 Syss'!D11</f>
        <v>27.764472519375754</v>
      </c>
      <c r="E10" s="106">
        <f>'1 Utsläpp'!E11/'7 Syss'!E11</f>
        <v>28.031748320509706</v>
      </c>
      <c r="F10" s="106">
        <f>'1 Utsläpp'!F11/'7 Syss'!F11</f>
        <v>27.960090558494375</v>
      </c>
      <c r="G10" s="106">
        <f>'1 Utsläpp'!G11/'7 Syss'!G11</f>
        <v>36.973645642880868</v>
      </c>
      <c r="H10" s="106">
        <f>'1 Utsläpp'!H11/'7 Syss'!H11</f>
        <v>32.24922761315068</v>
      </c>
      <c r="I10" s="106">
        <f>'1 Utsläpp'!I11/'7 Syss'!I11</f>
        <v>31.866534624959261</v>
      </c>
      <c r="J10" s="106">
        <f>'1 Utsläpp'!J11/'7 Syss'!J11</f>
        <v>27.967033241110634</v>
      </c>
      <c r="K10" s="106">
        <f>'1 Utsläpp'!K11/'7 Syss'!K11</f>
        <v>32.604801831718333</v>
      </c>
      <c r="L10" s="106">
        <f>'1 Utsläpp'!L11/'7 Syss'!L11</f>
        <v>34.06992422618363</v>
      </c>
      <c r="M10" s="106">
        <f>'1 Utsläpp'!M11/'7 Syss'!M11</f>
        <v>33.582210085717513</v>
      </c>
      <c r="N10" s="106">
        <f>'1 Utsläpp'!N11/'7 Syss'!N11</f>
        <v>32.5456071345723</v>
      </c>
      <c r="O10" s="106">
        <f>'1 Utsläpp'!O11/'7 Syss'!O11</f>
        <v>34.489165385225199</v>
      </c>
      <c r="P10" s="106">
        <f>'1 Utsläpp'!P11/'7 Syss'!P11</f>
        <v>30.998930398216284</v>
      </c>
      <c r="Q10" s="106">
        <f>'1 Utsläpp'!Q11/'7 Syss'!Q11</f>
        <v>31.528530931654824</v>
      </c>
      <c r="R10" s="106">
        <f>'1 Utsläpp'!R11/'7 Syss'!R11</f>
        <v>31.63624043435426</v>
      </c>
      <c r="S10" s="106">
        <f>'1 Utsläpp'!S11/'7 Syss'!S11</f>
        <v>31.342804716727809</v>
      </c>
      <c r="T10" s="106">
        <f>'1 Utsläpp'!T11/'7 Syss'!T11</f>
        <v>34.965561745998414</v>
      </c>
      <c r="U10" s="106">
        <f>'1 Utsläpp'!U11/'7 Syss'!U11</f>
        <v>35.051428969730978</v>
      </c>
      <c r="V10" s="106">
        <f>'1 Utsläpp'!V11/'7 Syss'!V11</f>
        <v>29.703514985261624</v>
      </c>
      <c r="W10" s="106">
        <f>'1 Utsläpp'!W11/'7 Syss'!W11</f>
        <v>35.997003356902688</v>
      </c>
      <c r="X10" s="106">
        <f>'1 Utsläpp'!X11/'7 Syss'!X11</f>
        <v>28.200259830000071</v>
      </c>
      <c r="Y10" s="106">
        <f>'1 Utsläpp'!Y11/'7 Syss'!Y11</f>
        <v>32.013510946918508</v>
      </c>
      <c r="Z10" s="106">
        <f>'1 Utsläpp'!Z11/'7 Syss'!Z11</f>
        <v>30.596169816927418</v>
      </c>
      <c r="AA10" s="106">
        <f>'1 Utsläpp'!AA11/'7 Syss'!AA11</f>
        <v>32.077124107125627</v>
      </c>
      <c r="AB10" s="106">
        <f>'1 Utsläpp'!AB11/'7 Syss'!AB11</f>
        <v>31.635777840509839</v>
      </c>
      <c r="AC10" s="106">
        <f>'1 Utsläpp'!AC11/'7 Syss'!AC11</f>
        <v>31.387681929606611</v>
      </c>
      <c r="AD10" s="106">
        <f>'1 Utsläpp'!AD11/'7 Syss'!AD11</f>
        <v>32.247591210087847</v>
      </c>
      <c r="AE10" s="106">
        <f>'1 Utsläpp'!AE11/'7 Syss'!AE11</f>
        <v>33.476660534831794</v>
      </c>
      <c r="AF10" s="106">
        <f>'1 Utsläpp'!AF11/'7 Syss'!AF11</f>
        <v>29.097980479012872</v>
      </c>
      <c r="AG10" s="106">
        <f>'1 Utsläpp'!AG11/'7 Syss'!AG11</f>
        <v>37.712465772557209</v>
      </c>
      <c r="AH10" s="106">
        <f>'1 Utsläpp'!AH11/'7 Syss'!AH11</f>
        <v>32.520473784510052</v>
      </c>
      <c r="AI10" s="106">
        <f>'1 Utsläpp'!AI11/'7 Syss'!AI11</f>
        <v>29.792556125789705</v>
      </c>
      <c r="AJ10" s="106">
        <f>'1 Utsläpp'!AJ11/'7 Syss'!AJ11</f>
        <v>31.538157913725158</v>
      </c>
      <c r="AK10" s="106">
        <f>'1 Utsläpp'!AK11/'7 Syss'!AK11</f>
        <v>31.499034600109681</v>
      </c>
      <c r="AL10" s="106">
        <f>'1 Utsläpp'!AL11/'7 Syss'!AL11</f>
        <v>33.093300791407721</v>
      </c>
      <c r="AM10" s="106">
        <f>'1 Utsläpp'!AM11/'7 Syss'!AM11</f>
        <v>33.783904970588608</v>
      </c>
      <c r="AN10" s="106">
        <f>'1 Utsläpp'!AN11/'7 Syss'!AN11</f>
        <v>30.865196832989291</v>
      </c>
      <c r="AO10" s="106">
        <f>'1 Utsläpp'!AO11/'7 Syss'!AO11</f>
        <v>31.745108843057384</v>
      </c>
      <c r="AP10" s="106">
        <f>'1 Utsläpp'!AP11/'7 Syss'!AP11</f>
        <v>30.814743362004101</v>
      </c>
      <c r="AQ10" s="106">
        <f>'1 Utsläpp'!AQ11/'7 Syss'!AQ11</f>
        <v>33.941311287181925</v>
      </c>
      <c r="AR10" s="106">
        <f>'1 Utsläpp'!AR11/'7 Syss'!AR11</f>
        <v>33.475552088857455</v>
      </c>
      <c r="AS10" s="106">
        <f>'1 Utsläpp'!AS11/'7 Syss'!AS11</f>
        <v>32.170692849199234</v>
      </c>
      <c r="AT10" s="106">
        <f>'1 Utsläpp'!AT11/'7 Syss'!AT11</f>
        <v>29.413055641790521</v>
      </c>
      <c r="AU10" s="106">
        <f>'1 Utsläpp'!AU11/'7 Syss'!AU11</f>
        <v>33.858041085880281</v>
      </c>
      <c r="AV10" s="106">
        <f>'1 Utsläpp'!AV11/'7 Syss'!AV11</f>
        <v>25.549466253175474</v>
      </c>
      <c r="AW10" s="106">
        <f>'1 Utsläpp'!AW11/'7 Syss'!AW11</f>
        <v>27.794695496850732</v>
      </c>
      <c r="AX10" s="106">
        <f>'1 Utsläpp'!AX11/'7 Syss'!AX11</f>
        <v>26.457985781184213</v>
      </c>
      <c r="AY10" s="106">
        <f>'1 Utsläpp'!AY11/'7 Syss'!AY11</f>
        <v>28.05279056587187</v>
      </c>
      <c r="AZ10" s="106">
        <f>'1 Utsläpp'!AZ11/'7 Syss'!AZ11</f>
        <v>39.396333655736051</v>
      </c>
      <c r="BA10" s="106">
        <f>'1 Utsläpp'!BA11/'7 Syss'!BA11</f>
        <v>20.944159959468323</v>
      </c>
      <c r="BB10" s="106">
        <f>'1 Utsläpp'!BB11/'7 Syss'!BB11</f>
        <v>16.505396201147814</v>
      </c>
      <c r="BC10" s="106">
        <f>'1 Utsläpp'!BC11/'7 Syss'!BC11</f>
        <v>16.879088139519489</v>
      </c>
      <c r="BD10" s="106">
        <f>'1 Utsläpp'!BD11/'7 Syss'!BD11</f>
        <v>26.229568529891079</v>
      </c>
      <c r="BE10" s="106">
        <f>'1 Utsläpp'!BE11/'7 Syss'!BE11</f>
        <v>31.075593407851965</v>
      </c>
      <c r="BF10" s="106">
        <f>'1 Utsläpp'!BF11/'7 Syss'!BF11</f>
        <v>26.922721726318873</v>
      </c>
      <c r="BG10" s="106">
        <f>'1 Utsläpp'!BG11/'7 Syss'!BG11</f>
        <v>29.635351858660655</v>
      </c>
      <c r="BH10" s="106">
        <f>'1 Utsläpp'!BH11/'7 Syss'!BH11</f>
        <v>32.694284420852391</v>
      </c>
      <c r="BI10" s="106">
        <f>'1 Utsläpp'!BI11/'7 Syss'!BI11</f>
        <v>15.267617946476932</v>
      </c>
      <c r="BJ10" s="106">
        <f>'1 Utsläpp'!BJ11/'7 Syss'!BJ11</f>
        <v>26.512239357783312</v>
      </c>
      <c r="BK10" s="106">
        <f>'1 Utsläpp'!BK11/'7 Syss'!BK11</f>
        <v>30.088311933244878</v>
      </c>
      <c r="BL10" s="106">
        <f>'1 Utsläpp'!BL11/'7 Syss'!BL11</f>
        <v>26.665308216869551</v>
      </c>
      <c r="BM10" s="106">
        <f>'1 Utsläpp'!BM11/'7 Syss'!BM11</f>
        <v>26.09252745975947</v>
      </c>
      <c r="BN10" s="106">
        <f>'1 Utsläpp'!BN11/'7 Syss'!BN11</f>
        <v>25.236628144173018</v>
      </c>
      <c r="BO10" s="106">
        <f>'1 Utsläpp'!BO11/'7 Syss'!BO11</f>
        <v>25.371278399837706</v>
      </c>
      <c r="BP10" s="106">
        <f>'1 Utsläpp'!BP11/'7 Syss'!BP11</f>
        <v>27.262248266981015</v>
      </c>
    </row>
    <row r="11" spans="1:68" s="55" customFormat="1" x14ac:dyDescent="0.3">
      <c r="A11" s="55">
        <v>7</v>
      </c>
      <c r="B11" s="55" t="s">
        <v>140</v>
      </c>
      <c r="C11" s="55" t="s">
        <v>38</v>
      </c>
      <c r="D11" s="106">
        <f>'1 Utsläpp'!D12/'7 Syss'!D12</f>
        <v>22.843196632426608</v>
      </c>
      <c r="E11" s="106">
        <f>'1 Utsläpp'!E12/'7 Syss'!E12</f>
        <v>22.170199472147853</v>
      </c>
      <c r="F11" s="106">
        <f>'1 Utsläpp'!F12/'7 Syss'!F12</f>
        <v>19.920172285596887</v>
      </c>
      <c r="G11" s="106">
        <f>'1 Utsläpp'!G12/'7 Syss'!G12</f>
        <v>23.169983688260821</v>
      </c>
      <c r="H11" s="106">
        <f>'1 Utsläpp'!H12/'7 Syss'!H12</f>
        <v>22.13329046789374</v>
      </c>
      <c r="I11" s="106">
        <f>'1 Utsläpp'!I12/'7 Syss'!I12</f>
        <v>21.218069829972006</v>
      </c>
      <c r="J11" s="106">
        <f>'1 Utsläpp'!J12/'7 Syss'!J12</f>
        <v>18.5323190271248</v>
      </c>
      <c r="K11" s="106">
        <f>'1 Utsläpp'!K12/'7 Syss'!K12</f>
        <v>20.780851550330652</v>
      </c>
      <c r="L11" s="106">
        <f>'1 Utsläpp'!L12/'7 Syss'!L12</f>
        <v>24.981375311846083</v>
      </c>
      <c r="M11" s="106">
        <f>'1 Utsläpp'!M12/'7 Syss'!M12</f>
        <v>23.000898231658113</v>
      </c>
      <c r="N11" s="106">
        <f>'1 Utsläpp'!N12/'7 Syss'!N12</f>
        <v>21.196655252210832</v>
      </c>
      <c r="O11" s="106">
        <f>'1 Utsläpp'!O12/'7 Syss'!O12</f>
        <v>22.215880896965821</v>
      </c>
      <c r="P11" s="106">
        <f>'1 Utsläpp'!P12/'7 Syss'!P12</f>
        <v>24.294659862539362</v>
      </c>
      <c r="Q11" s="106">
        <f>'1 Utsläpp'!Q12/'7 Syss'!Q12</f>
        <v>20.944820106441401</v>
      </c>
      <c r="R11" s="106">
        <f>'1 Utsläpp'!R12/'7 Syss'!R12</f>
        <v>21.243314806690396</v>
      </c>
      <c r="S11" s="106">
        <f>'1 Utsläpp'!S12/'7 Syss'!S12</f>
        <v>23.348122211884522</v>
      </c>
      <c r="T11" s="106">
        <f>'1 Utsläpp'!T12/'7 Syss'!T12</f>
        <v>24.569259914693106</v>
      </c>
      <c r="U11" s="106">
        <f>'1 Utsläpp'!U12/'7 Syss'!U12</f>
        <v>21.21476818734649</v>
      </c>
      <c r="V11" s="106">
        <f>'1 Utsläpp'!V12/'7 Syss'!V12</f>
        <v>22.156708304817279</v>
      </c>
      <c r="W11" s="106">
        <f>'1 Utsläpp'!W12/'7 Syss'!W12</f>
        <v>23.440657275835459</v>
      </c>
      <c r="X11" s="106">
        <f>'1 Utsläpp'!X12/'7 Syss'!X12</f>
        <v>21.848587745136768</v>
      </c>
      <c r="Y11" s="106">
        <f>'1 Utsläpp'!Y12/'7 Syss'!Y12</f>
        <v>21.23760224320279</v>
      </c>
      <c r="Z11" s="106">
        <f>'1 Utsläpp'!Z12/'7 Syss'!Z12</f>
        <v>20.398100072601093</v>
      </c>
      <c r="AA11" s="106">
        <f>'1 Utsläpp'!AA12/'7 Syss'!AA12</f>
        <v>21.657882577173591</v>
      </c>
      <c r="AB11" s="106">
        <f>'1 Utsläpp'!AB12/'7 Syss'!AB12</f>
        <v>22.083482764513796</v>
      </c>
      <c r="AC11" s="106">
        <f>'1 Utsläpp'!AC12/'7 Syss'!AC12</f>
        <v>22.145667890978203</v>
      </c>
      <c r="AD11" s="106">
        <f>'1 Utsläpp'!AD12/'7 Syss'!AD12</f>
        <v>19.737806804272179</v>
      </c>
      <c r="AE11" s="106">
        <f>'1 Utsläpp'!AE12/'7 Syss'!AE12</f>
        <v>22.308624738138846</v>
      </c>
      <c r="AF11" s="106">
        <f>'1 Utsläpp'!AF12/'7 Syss'!AF12</f>
        <v>22.320510541531306</v>
      </c>
      <c r="AG11" s="106">
        <f>'1 Utsläpp'!AG12/'7 Syss'!AG12</f>
        <v>23.748826711470844</v>
      </c>
      <c r="AH11" s="106">
        <f>'1 Utsläpp'!AH12/'7 Syss'!AH12</f>
        <v>21.560086852120197</v>
      </c>
      <c r="AI11" s="106">
        <f>'1 Utsläpp'!AI12/'7 Syss'!AI12</f>
        <v>23.1061419470747</v>
      </c>
      <c r="AJ11" s="106">
        <f>'1 Utsläpp'!AJ12/'7 Syss'!AJ12</f>
        <v>22.69463588960209</v>
      </c>
      <c r="AK11" s="106">
        <f>'1 Utsläpp'!AK12/'7 Syss'!AK12</f>
        <v>23.149570024627309</v>
      </c>
      <c r="AL11" s="106">
        <f>'1 Utsläpp'!AL12/'7 Syss'!AL12</f>
        <v>22.199725895765045</v>
      </c>
      <c r="AM11" s="106">
        <f>'1 Utsläpp'!AM12/'7 Syss'!AM12</f>
        <v>24.781890188162514</v>
      </c>
      <c r="AN11" s="106">
        <f>'1 Utsläpp'!AN12/'7 Syss'!AN12</f>
        <v>22.162507608009893</v>
      </c>
      <c r="AO11" s="106">
        <f>'1 Utsläpp'!AO12/'7 Syss'!AO12</f>
        <v>22.581039655006581</v>
      </c>
      <c r="AP11" s="106">
        <f>'1 Utsläpp'!AP12/'7 Syss'!AP12</f>
        <v>21.48739998013367</v>
      </c>
      <c r="AQ11" s="106">
        <f>'1 Utsläpp'!AQ12/'7 Syss'!AQ12</f>
        <v>22.526811950934857</v>
      </c>
      <c r="AR11" s="106">
        <f>'1 Utsläpp'!AR12/'7 Syss'!AR12</f>
        <v>21.127884684896003</v>
      </c>
      <c r="AS11" s="106">
        <f>'1 Utsläpp'!AS12/'7 Syss'!AS12</f>
        <v>21.422298949451378</v>
      </c>
      <c r="AT11" s="106">
        <f>'1 Utsläpp'!AT12/'7 Syss'!AT12</f>
        <v>21.312186566712509</v>
      </c>
      <c r="AU11" s="106">
        <f>'1 Utsläpp'!AU12/'7 Syss'!AU12</f>
        <v>22.618779651921301</v>
      </c>
      <c r="AV11" s="106">
        <f>'1 Utsläpp'!AV12/'7 Syss'!AV12</f>
        <v>19.303244536343072</v>
      </c>
      <c r="AW11" s="106">
        <f>'1 Utsläpp'!AW12/'7 Syss'!AW12</f>
        <v>19.524785325977103</v>
      </c>
      <c r="AX11" s="106">
        <f>'1 Utsläpp'!AX12/'7 Syss'!AX12</f>
        <v>18.702658655116906</v>
      </c>
      <c r="AY11" s="106">
        <f>'1 Utsläpp'!AY12/'7 Syss'!AY12</f>
        <v>20.002864751305101</v>
      </c>
      <c r="AZ11" s="106">
        <f>'1 Utsläpp'!AZ12/'7 Syss'!AZ12</f>
        <v>17.983546132662511</v>
      </c>
      <c r="BA11" s="106">
        <f>'1 Utsläpp'!BA12/'7 Syss'!BA12</f>
        <v>19.588681318683193</v>
      </c>
      <c r="BB11" s="106">
        <f>'1 Utsläpp'!BB12/'7 Syss'!BB12</f>
        <v>17.897930956667203</v>
      </c>
      <c r="BC11" s="106">
        <f>'1 Utsläpp'!BC12/'7 Syss'!BC12</f>
        <v>19.077816448810477</v>
      </c>
      <c r="BD11" s="106">
        <f>'1 Utsläpp'!BD12/'7 Syss'!BD12</f>
        <v>18.33786392362407</v>
      </c>
      <c r="BE11" s="106">
        <f>'1 Utsläpp'!BE12/'7 Syss'!BE12</f>
        <v>19.50379188548542</v>
      </c>
      <c r="BF11" s="106">
        <f>'1 Utsläpp'!BF12/'7 Syss'!BF12</f>
        <v>16.957611404480964</v>
      </c>
      <c r="BG11" s="106">
        <f>'1 Utsläpp'!BG12/'7 Syss'!BG12</f>
        <v>18.652730179775894</v>
      </c>
      <c r="BH11" s="106">
        <f>'1 Utsläpp'!BH12/'7 Syss'!BH12</f>
        <v>16.987542012689481</v>
      </c>
      <c r="BI11" s="106">
        <f>'1 Utsläpp'!BI12/'7 Syss'!BI12</f>
        <v>18.504158052033258</v>
      </c>
      <c r="BJ11" s="106">
        <f>'1 Utsläpp'!BJ12/'7 Syss'!BJ12</f>
        <v>16.403999236072448</v>
      </c>
      <c r="BK11" s="106">
        <f>'1 Utsläpp'!BK12/'7 Syss'!BK12</f>
        <v>17.705694746249417</v>
      </c>
      <c r="BL11" s="106">
        <f>'1 Utsläpp'!BL12/'7 Syss'!BL12</f>
        <v>16.455499869607909</v>
      </c>
      <c r="BM11" s="106">
        <f>'1 Utsläpp'!BM12/'7 Syss'!BM12</f>
        <v>17.500421211108783</v>
      </c>
      <c r="BN11" s="106">
        <f>'1 Utsläpp'!BN12/'7 Syss'!BN12</f>
        <v>16.2707268511496</v>
      </c>
      <c r="BO11" s="106">
        <f>'1 Utsläpp'!BO12/'7 Syss'!BO12</f>
        <v>18.461172049939453</v>
      </c>
      <c r="BP11" s="106">
        <f>'1 Utsläpp'!BP12/'7 Syss'!BP12</f>
        <v>14.847699498430845</v>
      </c>
    </row>
    <row r="12" spans="1:68" s="55" customFormat="1" x14ac:dyDescent="0.3">
      <c r="A12" s="55">
        <v>8</v>
      </c>
      <c r="B12" s="55" t="s">
        <v>141</v>
      </c>
      <c r="C12" s="55" t="s">
        <v>39</v>
      </c>
      <c r="D12" s="106">
        <f>'1 Utsläpp'!D13/'7 Syss'!D13</f>
        <v>14.042598113973538</v>
      </c>
      <c r="E12" s="106">
        <f>'1 Utsläpp'!E13/'7 Syss'!E13</f>
        <v>12.95358257073527</v>
      </c>
      <c r="F12" s="106">
        <f>'1 Utsläpp'!F13/'7 Syss'!F13</f>
        <v>12.79734245588171</v>
      </c>
      <c r="G12" s="106">
        <f>'1 Utsläpp'!G13/'7 Syss'!G13</f>
        <v>12.997721423315745</v>
      </c>
      <c r="H12" s="106">
        <f>'1 Utsläpp'!H13/'7 Syss'!H13</f>
        <v>8.6425184417116938</v>
      </c>
      <c r="I12" s="106">
        <f>'1 Utsläpp'!I13/'7 Syss'!I13</f>
        <v>8.006940281517986</v>
      </c>
      <c r="J12" s="106">
        <f>'1 Utsläpp'!J13/'7 Syss'!J13</f>
        <v>7.4728093759943839</v>
      </c>
      <c r="K12" s="106">
        <f>'1 Utsläpp'!K13/'7 Syss'!K13</f>
        <v>10.642655889036499</v>
      </c>
      <c r="L12" s="106">
        <f>'1 Utsläpp'!L13/'7 Syss'!L13</f>
        <v>15.581431219718084</v>
      </c>
      <c r="M12" s="106">
        <f>'1 Utsläpp'!M13/'7 Syss'!M13</f>
        <v>15.248875793290569</v>
      </c>
      <c r="N12" s="106">
        <f>'1 Utsläpp'!N13/'7 Syss'!N13</f>
        <v>12.921633269080489</v>
      </c>
      <c r="O12" s="106">
        <f>'1 Utsläpp'!O13/'7 Syss'!O13</f>
        <v>13.793076577624555</v>
      </c>
      <c r="P12" s="106">
        <f>'1 Utsläpp'!P13/'7 Syss'!P13</f>
        <v>13.91152869191035</v>
      </c>
      <c r="Q12" s="106">
        <f>'1 Utsläpp'!Q13/'7 Syss'!Q13</f>
        <v>13.829563953458903</v>
      </c>
      <c r="R12" s="106">
        <f>'1 Utsläpp'!R13/'7 Syss'!R13</f>
        <v>11.737479894136364</v>
      </c>
      <c r="S12" s="106">
        <f>'1 Utsläpp'!S13/'7 Syss'!S13</f>
        <v>12.645446593590957</v>
      </c>
      <c r="T12" s="106">
        <f>'1 Utsläpp'!T13/'7 Syss'!T13</f>
        <v>11.696116742619148</v>
      </c>
      <c r="U12" s="106">
        <f>'1 Utsläpp'!U13/'7 Syss'!U13</f>
        <v>11.590663594485212</v>
      </c>
      <c r="V12" s="106">
        <f>'1 Utsläpp'!V13/'7 Syss'!V13</f>
        <v>10.043034022179581</v>
      </c>
      <c r="W12" s="106">
        <f>'1 Utsläpp'!W13/'7 Syss'!W13</f>
        <v>11.342558825631619</v>
      </c>
      <c r="X12" s="106">
        <f>'1 Utsläpp'!X13/'7 Syss'!X13</f>
        <v>11.61352951343267</v>
      </c>
      <c r="Y12" s="106">
        <f>'1 Utsläpp'!Y13/'7 Syss'!Y13</f>
        <v>12.002391000694073</v>
      </c>
      <c r="Z12" s="106">
        <f>'1 Utsläpp'!Z13/'7 Syss'!Z13</f>
        <v>11.017902022726217</v>
      </c>
      <c r="AA12" s="106">
        <f>'1 Utsläpp'!AA13/'7 Syss'!AA13</f>
        <v>12.037933776588513</v>
      </c>
      <c r="AB12" s="106">
        <f>'1 Utsläpp'!AB13/'7 Syss'!AB13</f>
        <v>12.294202373701763</v>
      </c>
      <c r="AC12" s="106">
        <f>'1 Utsläpp'!AC13/'7 Syss'!AC13</f>
        <v>12.241444929622823</v>
      </c>
      <c r="AD12" s="106">
        <f>'1 Utsläpp'!AD13/'7 Syss'!AD13</f>
        <v>10.837315293153825</v>
      </c>
      <c r="AE12" s="106">
        <f>'1 Utsläpp'!AE13/'7 Syss'!AE13</f>
        <v>12.228206246362353</v>
      </c>
      <c r="AF12" s="106">
        <f>'1 Utsläpp'!AF13/'7 Syss'!AF13</f>
        <v>13.24772745286816</v>
      </c>
      <c r="AG12" s="106">
        <f>'1 Utsläpp'!AG13/'7 Syss'!AG13</f>
        <v>13.404168021669504</v>
      </c>
      <c r="AH12" s="106">
        <f>'1 Utsläpp'!AH13/'7 Syss'!AH13</f>
        <v>11.817170310594202</v>
      </c>
      <c r="AI12" s="106">
        <f>'1 Utsläpp'!AI13/'7 Syss'!AI13</f>
        <v>12.18462485820913</v>
      </c>
      <c r="AJ12" s="106">
        <f>'1 Utsläpp'!AJ13/'7 Syss'!AJ13</f>
        <v>13.019568215177131</v>
      </c>
      <c r="AK12" s="106">
        <f>'1 Utsläpp'!AK13/'7 Syss'!AK13</f>
        <v>12.935135217339228</v>
      </c>
      <c r="AL12" s="106">
        <f>'1 Utsläpp'!AL13/'7 Syss'!AL13</f>
        <v>12.659717212796251</v>
      </c>
      <c r="AM12" s="106">
        <f>'1 Utsläpp'!AM13/'7 Syss'!AM13</f>
        <v>13.417887591525957</v>
      </c>
      <c r="AN12" s="106">
        <f>'1 Utsläpp'!AN13/'7 Syss'!AN13</f>
        <v>12.680146819868083</v>
      </c>
      <c r="AO12" s="106">
        <f>'1 Utsläpp'!AO13/'7 Syss'!AO13</f>
        <v>12.302988842921616</v>
      </c>
      <c r="AP12" s="106">
        <f>'1 Utsläpp'!AP13/'7 Syss'!AP13</f>
        <v>11.574912912102885</v>
      </c>
      <c r="AQ12" s="106">
        <f>'1 Utsläpp'!AQ13/'7 Syss'!AQ13</f>
        <v>12.843423126211549</v>
      </c>
      <c r="AR12" s="106">
        <f>'1 Utsläpp'!AR13/'7 Syss'!AR13</f>
        <v>11.921749091154819</v>
      </c>
      <c r="AS12" s="106">
        <f>'1 Utsläpp'!AS13/'7 Syss'!AS13</f>
        <v>12.131316078094196</v>
      </c>
      <c r="AT12" s="106">
        <f>'1 Utsläpp'!AT13/'7 Syss'!AT13</f>
        <v>10.785220816591995</v>
      </c>
      <c r="AU12" s="106">
        <f>'1 Utsläpp'!AU13/'7 Syss'!AU13</f>
        <v>11.720997737628052</v>
      </c>
      <c r="AV12" s="106">
        <f>'1 Utsläpp'!AV13/'7 Syss'!AV13</f>
        <v>15.877135074398495</v>
      </c>
      <c r="AW12" s="106">
        <f>'1 Utsläpp'!AW13/'7 Syss'!AW13</f>
        <v>15.241823690941215</v>
      </c>
      <c r="AX12" s="106">
        <f>'1 Utsläpp'!AX13/'7 Syss'!AX13</f>
        <v>14.215675533836187</v>
      </c>
      <c r="AY12" s="106">
        <f>'1 Utsläpp'!AY13/'7 Syss'!AY13</f>
        <v>13.364466215551385</v>
      </c>
      <c r="AZ12" s="106">
        <f>'1 Utsläpp'!AZ13/'7 Syss'!AZ13</f>
        <v>12.348176176125126</v>
      </c>
      <c r="BA12" s="106">
        <f>'1 Utsläpp'!BA13/'7 Syss'!BA13</f>
        <v>12.057196121385507</v>
      </c>
      <c r="BB12" s="106">
        <f>'1 Utsläpp'!BB13/'7 Syss'!BB13</f>
        <v>10.3764917370393</v>
      </c>
      <c r="BC12" s="106">
        <f>'1 Utsläpp'!BC13/'7 Syss'!BC13</f>
        <v>12.979753473734826</v>
      </c>
      <c r="BD12" s="106">
        <f>'1 Utsläpp'!BD13/'7 Syss'!BD13</f>
        <v>13.321677694446375</v>
      </c>
      <c r="BE12" s="106">
        <f>'1 Utsläpp'!BE13/'7 Syss'!BE13</f>
        <v>13.195634235217614</v>
      </c>
      <c r="BF12" s="106">
        <f>'1 Utsläpp'!BF13/'7 Syss'!BF13</f>
        <v>11.639636844130127</v>
      </c>
      <c r="BG12" s="106">
        <f>'1 Utsläpp'!BG13/'7 Syss'!BG13</f>
        <v>13.380865151352776</v>
      </c>
      <c r="BH12" s="106">
        <f>'1 Utsläpp'!BH13/'7 Syss'!BH13</f>
        <v>13.863338443000126</v>
      </c>
      <c r="BI12" s="106">
        <f>'1 Utsläpp'!BI13/'7 Syss'!BI13</f>
        <v>13.65953565060263</v>
      </c>
      <c r="BJ12" s="106">
        <f>'1 Utsläpp'!BJ13/'7 Syss'!BJ13</f>
        <v>12.860494201208885</v>
      </c>
      <c r="BK12" s="106">
        <f>'1 Utsläpp'!BK13/'7 Syss'!BK13</f>
        <v>11.958240643493031</v>
      </c>
      <c r="BL12" s="106">
        <f>'1 Utsläpp'!BL13/'7 Syss'!BL13</f>
        <v>12.790442181722106</v>
      </c>
      <c r="BM12" s="106">
        <f>'1 Utsläpp'!BM13/'7 Syss'!BM13</f>
        <v>12.391087864340385</v>
      </c>
      <c r="BN12" s="106">
        <f>'1 Utsläpp'!BN13/'7 Syss'!BN13</f>
        <v>11.64024831444863</v>
      </c>
      <c r="BO12" s="106">
        <f>'1 Utsläpp'!BO13/'7 Syss'!BO13</f>
        <v>12.438536556053236</v>
      </c>
      <c r="BP12" s="106">
        <f>'1 Utsläpp'!BP13/'7 Syss'!BP13</f>
        <v>12.254170170861258</v>
      </c>
    </row>
    <row r="13" spans="1:68" s="55" customFormat="1" x14ac:dyDescent="0.3">
      <c r="A13" s="55">
        <v>9</v>
      </c>
      <c r="B13" s="55" t="s">
        <v>142</v>
      </c>
      <c r="C13" s="55" t="s">
        <v>4</v>
      </c>
      <c r="D13" s="106">
        <f>'1 Utsläpp'!D14/'7 Syss'!D14</f>
        <v>0.27057948803288184</v>
      </c>
      <c r="E13" s="106">
        <f>'1 Utsläpp'!E14/'7 Syss'!E14</f>
        <v>0.26615629673290392</v>
      </c>
      <c r="F13" s="106">
        <f>'1 Utsläpp'!F14/'7 Syss'!F14</f>
        <v>0.25290379846197752</v>
      </c>
      <c r="G13" s="106">
        <f>'1 Utsläpp'!G14/'7 Syss'!G14</f>
        <v>0.30947983179658373</v>
      </c>
      <c r="H13" s="106">
        <f>'1 Utsläpp'!H14/'7 Syss'!H14</f>
        <v>0.20648243697070401</v>
      </c>
      <c r="I13" s="106">
        <f>'1 Utsläpp'!I14/'7 Syss'!I14</f>
        <v>0.21580934375059735</v>
      </c>
      <c r="J13" s="106">
        <f>'1 Utsläpp'!J14/'7 Syss'!J14</f>
        <v>0.20665565666548641</v>
      </c>
      <c r="K13" s="106">
        <f>'1 Utsläpp'!K14/'7 Syss'!K14</f>
        <v>0.21625379671204009</v>
      </c>
      <c r="L13" s="106">
        <f>'1 Utsläpp'!L14/'7 Syss'!L14</f>
        <v>0.20906390222623261</v>
      </c>
      <c r="M13" s="106">
        <f>'1 Utsläpp'!M14/'7 Syss'!M14</f>
        <v>0.21259922836158535</v>
      </c>
      <c r="N13" s="106">
        <f>'1 Utsläpp'!N14/'7 Syss'!N14</f>
        <v>0.20533089733794255</v>
      </c>
      <c r="O13" s="106">
        <f>'1 Utsläpp'!O14/'7 Syss'!O14</f>
        <v>0.22668443269748845</v>
      </c>
      <c r="P13" s="106">
        <f>'1 Utsläpp'!P14/'7 Syss'!P14</f>
        <v>0.1975624834869549</v>
      </c>
      <c r="Q13" s="106">
        <f>'1 Utsläpp'!Q14/'7 Syss'!Q14</f>
        <v>0.20550641518092441</v>
      </c>
      <c r="R13" s="106">
        <f>'1 Utsläpp'!R14/'7 Syss'!R14</f>
        <v>0.19806202182383906</v>
      </c>
      <c r="S13" s="106">
        <f>'1 Utsläpp'!S14/'7 Syss'!S14</f>
        <v>0.20527401777565954</v>
      </c>
      <c r="T13" s="106">
        <f>'1 Utsläpp'!T14/'7 Syss'!T14</f>
        <v>0.19693472334390391</v>
      </c>
      <c r="U13" s="106">
        <f>'1 Utsläpp'!U14/'7 Syss'!U14</f>
        <v>0.188153811979513</v>
      </c>
      <c r="V13" s="106">
        <f>'1 Utsläpp'!V14/'7 Syss'!V14</f>
        <v>0.17937733514571827</v>
      </c>
      <c r="W13" s="106">
        <f>'1 Utsläpp'!W14/'7 Syss'!W14</f>
        <v>0.20323027535189103</v>
      </c>
      <c r="X13" s="106">
        <f>'1 Utsläpp'!X14/'7 Syss'!X14</f>
        <v>0.16429262436399034</v>
      </c>
      <c r="Y13" s="106">
        <f>'1 Utsläpp'!Y14/'7 Syss'!Y14</f>
        <v>0.16518027274097147</v>
      </c>
      <c r="Z13" s="106">
        <f>'1 Utsläpp'!Z14/'7 Syss'!Z14</f>
        <v>0.1633191771589545</v>
      </c>
      <c r="AA13" s="106">
        <f>'1 Utsläpp'!AA14/'7 Syss'!AA14</f>
        <v>0.17327799803677613</v>
      </c>
      <c r="AB13" s="106">
        <f>'1 Utsläpp'!AB14/'7 Syss'!AB14</f>
        <v>0.14837052801127215</v>
      </c>
      <c r="AC13" s="106">
        <f>'1 Utsläpp'!AC14/'7 Syss'!AC14</f>
        <v>0.14387783389363723</v>
      </c>
      <c r="AD13" s="106">
        <f>'1 Utsläpp'!AD14/'7 Syss'!AD14</f>
        <v>0.14027668967043375</v>
      </c>
      <c r="AE13" s="106">
        <f>'1 Utsläpp'!AE14/'7 Syss'!AE14</f>
        <v>0.14981058634094013</v>
      </c>
      <c r="AF13" s="106">
        <f>'1 Utsläpp'!AF14/'7 Syss'!AF14</f>
        <v>0.16421974449464644</v>
      </c>
      <c r="AG13" s="106">
        <f>'1 Utsläpp'!AG14/'7 Syss'!AG14</f>
        <v>0.15651538402940959</v>
      </c>
      <c r="AH13" s="106">
        <f>'1 Utsläpp'!AH14/'7 Syss'!AH14</f>
        <v>0.16025094026457476</v>
      </c>
      <c r="AI13" s="106">
        <f>'1 Utsläpp'!AI14/'7 Syss'!AI14</f>
        <v>0.17579860109257134</v>
      </c>
      <c r="AJ13" s="106">
        <f>'1 Utsläpp'!AJ14/'7 Syss'!AJ14</f>
        <v>0.17110649878421708</v>
      </c>
      <c r="AK13" s="106">
        <f>'1 Utsläpp'!AK14/'7 Syss'!AK14</f>
        <v>0.17133458789549874</v>
      </c>
      <c r="AL13" s="106">
        <f>'1 Utsläpp'!AL14/'7 Syss'!AL14</f>
        <v>0.17488071928838275</v>
      </c>
      <c r="AM13" s="106">
        <f>'1 Utsläpp'!AM14/'7 Syss'!AM14</f>
        <v>0.19146860862893461</v>
      </c>
      <c r="AN13" s="106">
        <f>'1 Utsläpp'!AN14/'7 Syss'!AN14</f>
        <v>0.16211126847129254</v>
      </c>
      <c r="AO13" s="106">
        <f>'1 Utsläpp'!AO14/'7 Syss'!AO14</f>
        <v>0.15988318686100525</v>
      </c>
      <c r="AP13" s="106">
        <f>'1 Utsläpp'!AP14/'7 Syss'!AP14</f>
        <v>0.16233701586688257</v>
      </c>
      <c r="AQ13" s="106">
        <f>'1 Utsläpp'!AQ14/'7 Syss'!AQ14</f>
        <v>0.16969928787896069</v>
      </c>
      <c r="AR13" s="106">
        <f>'1 Utsläpp'!AR14/'7 Syss'!AR14</f>
        <v>0.13107769274712847</v>
      </c>
      <c r="AS13" s="106">
        <f>'1 Utsläpp'!AS14/'7 Syss'!AS14</f>
        <v>0.14430841371133299</v>
      </c>
      <c r="AT13" s="106">
        <f>'1 Utsläpp'!AT14/'7 Syss'!AT14</f>
        <v>0.14973563613665178</v>
      </c>
      <c r="AU13" s="106">
        <f>'1 Utsläpp'!AU14/'7 Syss'!AU14</f>
        <v>0.14814023282176769</v>
      </c>
      <c r="AV13" s="106">
        <f>'1 Utsläpp'!AV14/'7 Syss'!AV14</f>
        <v>0.1177432227896535</v>
      </c>
      <c r="AW13" s="106">
        <f>'1 Utsläpp'!AW14/'7 Syss'!AW14</f>
        <v>0.12651273182409015</v>
      </c>
      <c r="AX13" s="106">
        <f>'1 Utsläpp'!AX14/'7 Syss'!AX14</f>
        <v>0.12868666952951546</v>
      </c>
      <c r="AY13" s="106">
        <f>'1 Utsläpp'!AY14/'7 Syss'!AY14</f>
        <v>0.12575122907546801</v>
      </c>
      <c r="AZ13" s="106">
        <f>'1 Utsläpp'!AZ14/'7 Syss'!AZ14</f>
        <v>0.12123477506757412</v>
      </c>
      <c r="BA13" s="106">
        <f>'1 Utsläpp'!BA14/'7 Syss'!BA14</f>
        <v>0.1204934834776908</v>
      </c>
      <c r="BB13" s="106">
        <f>'1 Utsläpp'!BB14/'7 Syss'!BB14</f>
        <v>0.12833463033195927</v>
      </c>
      <c r="BC13" s="106">
        <f>'1 Utsläpp'!BC14/'7 Syss'!BC14</f>
        <v>0.13011166871176533</v>
      </c>
      <c r="BD13" s="106">
        <f>'1 Utsläpp'!BD14/'7 Syss'!BD14</f>
        <v>0.11186532475568879</v>
      </c>
      <c r="BE13" s="106">
        <f>'1 Utsläpp'!BE14/'7 Syss'!BE14</f>
        <v>0.12744361447116193</v>
      </c>
      <c r="BF13" s="106">
        <f>'1 Utsläpp'!BF14/'7 Syss'!BF14</f>
        <v>0.12392223884535788</v>
      </c>
      <c r="BG13" s="106">
        <f>'1 Utsläpp'!BG14/'7 Syss'!BG14</f>
        <v>0.12002001570487453</v>
      </c>
      <c r="BH13" s="106">
        <f>'1 Utsläpp'!BH14/'7 Syss'!BH14</f>
        <v>0.11123213157225025</v>
      </c>
      <c r="BI13" s="106">
        <f>'1 Utsläpp'!BI14/'7 Syss'!BI14</f>
        <v>0.10919050871151605</v>
      </c>
      <c r="BJ13" s="106">
        <f>'1 Utsläpp'!BJ14/'7 Syss'!BJ14</f>
        <v>0.11007669814655467</v>
      </c>
      <c r="BK13" s="106">
        <f>'1 Utsläpp'!BK14/'7 Syss'!BK14</f>
        <v>0.11378303398887654</v>
      </c>
      <c r="BL13" s="106">
        <f>'1 Utsläpp'!BL14/'7 Syss'!BL14</f>
        <v>0.10402139745676625</v>
      </c>
      <c r="BM13" s="106">
        <f>'1 Utsläpp'!BM14/'7 Syss'!BM14</f>
        <v>0.10350486036244783</v>
      </c>
      <c r="BN13" s="106">
        <f>'1 Utsläpp'!BN14/'7 Syss'!BN14</f>
        <v>0.10173356357821127</v>
      </c>
      <c r="BO13" s="106">
        <f>'1 Utsläpp'!BO14/'7 Syss'!BO14</f>
        <v>0.10460652605777715</v>
      </c>
      <c r="BP13" s="106">
        <f>'1 Utsläpp'!BP14/'7 Syss'!BP14</f>
        <v>0.12500517991911306</v>
      </c>
    </row>
    <row r="14" spans="1:68" s="55" customFormat="1" x14ac:dyDescent="0.3">
      <c r="A14" s="55">
        <v>10</v>
      </c>
      <c r="B14" s="55" t="s">
        <v>143</v>
      </c>
      <c r="C14" s="55" t="s">
        <v>5</v>
      </c>
      <c r="D14" s="106">
        <f>'1 Utsläpp'!D15/'7 Syss'!D15</f>
        <v>0.47621070218152828</v>
      </c>
      <c r="E14" s="106">
        <f>'1 Utsläpp'!E15/'7 Syss'!E15</f>
        <v>0.39232358938667267</v>
      </c>
      <c r="F14" s="106">
        <f>'1 Utsläpp'!F15/'7 Syss'!F15</f>
        <v>0.39223951762782611</v>
      </c>
      <c r="G14" s="106">
        <f>'1 Utsläpp'!G15/'7 Syss'!G15</f>
        <v>0.50253670153995778</v>
      </c>
      <c r="H14" s="106">
        <f>'1 Utsläpp'!H15/'7 Syss'!H15</f>
        <v>0.62228024283191063</v>
      </c>
      <c r="I14" s="106">
        <f>'1 Utsläpp'!I15/'7 Syss'!I15</f>
        <v>0.54711092805437433</v>
      </c>
      <c r="J14" s="106">
        <f>'1 Utsläpp'!J15/'7 Syss'!J15</f>
        <v>0.52568690526485684</v>
      </c>
      <c r="K14" s="106">
        <f>'1 Utsläpp'!K15/'7 Syss'!K15</f>
        <v>0.67815585074176765</v>
      </c>
      <c r="L14" s="106">
        <f>'1 Utsläpp'!L15/'7 Syss'!L15</f>
        <v>0.89735790431831353</v>
      </c>
      <c r="M14" s="106">
        <f>'1 Utsläpp'!M15/'7 Syss'!M15</f>
        <v>0.41727616832596487</v>
      </c>
      <c r="N14" s="106">
        <f>'1 Utsläpp'!N15/'7 Syss'!N15</f>
        <v>0.45804164036244638</v>
      </c>
      <c r="O14" s="106">
        <f>'1 Utsläpp'!O15/'7 Syss'!O15</f>
        <v>0.79181456224691449</v>
      </c>
      <c r="P14" s="106">
        <f>'1 Utsläpp'!P15/'7 Syss'!P15</f>
        <v>0.65721685317373735</v>
      </c>
      <c r="Q14" s="106">
        <f>'1 Utsläpp'!Q15/'7 Syss'!Q15</f>
        <v>0.33033495606022795</v>
      </c>
      <c r="R14" s="106">
        <f>'1 Utsläpp'!R15/'7 Syss'!R15</f>
        <v>0.2975297510810111</v>
      </c>
      <c r="S14" s="106">
        <f>'1 Utsläpp'!S15/'7 Syss'!S15</f>
        <v>0.35614786747212995</v>
      </c>
      <c r="T14" s="106">
        <f>'1 Utsläpp'!T15/'7 Syss'!T15</f>
        <v>0.38938509472464061</v>
      </c>
      <c r="U14" s="106">
        <f>'1 Utsläpp'!U15/'7 Syss'!U15</f>
        <v>0.33750809261786591</v>
      </c>
      <c r="V14" s="106">
        <f>'1 Utsläpp'!V15/'7 Syss'!V15</f>
        <v>0.29337442800996344</v>
      </c>
      <c r="W14" s="106">
        <f>'1 Utsläpp'!W15/'7 Syss'!W15</f>
        <v>0.38991330730412038</v>
      </c>
      <c r="X14" s="106">
        <f>'1 Utsläpp'!X15/'7 Syss'!X15</f>
        <v>0.42213948687409752</v>
      </c>
      <c r="Y14" s="106">
        <f>'1 Utsläpp'!Y15/'7 Syss'!Y15</f>
        <v>0.35033937551802313</v>
      </c>
      <c r="Z14" s="106">
        <f>'1 Utsläpp'!Z15/'7 Syss'!Z15</f>
        <v>0.30798773775066601</v>
      </c>
      <c r="AA14" s="106">
        <f>'1 Utsläpp'!AA15/'7 Syss'!AA15</f>
        <v>0.3558209416893558</v>
      </c>
      <c r="AB14" s="106">
        <f>'1 Utsläpp'!AB15/'7 Syss'!AB15</f>
        <v>0.32362170697753495</v>
      </c>
      <c r="AC14" s="106">
        <f>'1 Utsläpp'!AC15/'7 Syss'!AC15</f>
        <v>0.29580322576441914</v>
      </c>
      <c r="AD14" s="106">
        <f>'1 Utsläpp'!AD15/'7 Syss'!AD15</f>
        <v>0.26571442899838732</v>
      </c>
      <c r="AE14" s="106">
        <f>'1 Utsläpp'!AE15/'7 Syss'!AE15</f>
        <v>0.37198389792497699</v>
      </c>
      <c r="AF14" s="106">
        <f>'1 Utsläpp'!AF15/'7 Syss'!AF15</f>
        <v>0.37339110604012771</v>
      </c>
      <c r="AG14" s="106">
        <f>'1 Utsläpp'!AG15/'7 Syss'!AG15</f>
        <v>0.36149063754572036</v>
      </c>
      <c r="AH14" s="106">
        <f>'1 Utsläpp'!AH15/'7 Syss'!AH15</f>
        <v>0.33324509638867644</v>
      </c>
      <c r="AI14" s="106">
        <f>'1 Utsläpp'!AI15/'7 Syss'!AI15</f>
        <v>0.37354478624719639</v>
      </c>
      <c r="AJ14" s="106">
        <f>'1 Utsläpp'!AJ15/'7 Syss'!AJ15</f>
        <v>0.48021824825556281</v>
      </c>
      <c r="AK14" s="106">
        <f>'1 Utsläpp'!AK15/'7 Syss'!AK15</f>
        <v>0.3918117856845213</v>
      </c>
      <c r="AL14" s="106">
        <f>'1 Utsläpp'!AL15/'7 Syss'!AL15</f>
        <v>0.34774046267909281</v>
      </c>
      <c r="AM14" s="106">
        <f>'1 Utsläpp'!AM15/'7 Syss'!AM15</f>
        <v>0.42902917326371837</v>
      </c>
      <c r="AN14" s="106">
        <f>'1 Utsläpp'!AN15/'7 Syss'!AN15</f>
        <v>0.32368349147225778</v>
      </c>
      <c r="AO14" s="106">
        <f>'1 Utsläpp'!AO15/'7 Syss'!AO15</f>
        <v>0.34337358838093768</v>
      </c>
      <c r="AP14" s="106">
        <f>'1 Utsläpp'!AP15/'7 Syss'!AP15</f>
        <v>0.32279166692873246</v>
      </c>
      <c r="AQ14" s="106">
        <f>'1 Utsläpp'!AQ15/'7 Syss'!AQ15</f>
        <v>0.34401478243900874</v>
      </c>
      <c r="AR14" s="106">
        <f>'1 Utsläpp'!AR15/'7 Syss'!AR15</f>
        <v>0.29787826741044526</v>
      </c>
      <c r="AS14" s="106">
        <f>'1 Utsläpp'!AS15/'7 Syss'!AS15</f>
        <v>0.30772292831585424</v>
      </c>
      <c r="AT14" s="106">
        <f>'1 Utsläpp'!AT15/'7 Syss'!AT15</f>
        <v>0.30613581518183786</v>
      </c>
      <c r="AU14" s="106">
        <f>'1 Utsläpp'!AU15/'7 Syss'!AU15</f>
        <v>0.3186569888744395</v>
      </c>
      <c r="AV14" s="106">
        <f>'1 Utsläpp'!AV15/'7 Syss'!AV15</f>
        <v>0.29666683050393144</v>
      </c>
      <c r="AW14" s="106">
        <f>'1 Utsläpp'!AW15/'7 Syss'!AW15</f>
        <v>0.27828501886477175</v>
      </c>
      <c r="AX14" s="106">
        <f>'1 Utsläpp'!AX15/'7 Syss'!AX15</f>
        <v>0.27501911711694782</v>
      </c>
      <c r="AY14" s="106">
        <f>'1 Utsläpp'!AY15/'7 Syss'!AY15</f>
        <v>0.2991950378817575</v>
      </c>
      <c r="AZ14" s="106">
        <f>'1 Utsläpp'!AZ15/'7 Syss'!AZ15</f>
        <v>0.22284715438549754</v>
      </c>
      <c r="BA14" s="106">
        <f>'1 Utsläpp'!BA15/'7 Syss'!BA15</f>
        <v>0.21690806407290064</v>
      </c>
      <c r="BB14" s="106">
        <f>'1 Utsläpp'!BB15/'7 Syss'!BB15</f>
        <v>0.21384658305057563</v>
      </c>
      <c r="BC14" s="106">
        <f>'1 Utsläpp'!BC15/'7 Syss'!BC15</f>
        <v>0.22818195184134715</v>
      </c>
      <c r="BD14" s="106">
        <f>'1 Utsläpp'!BD15/'7 Syss'!BD15</f>
        <v>0.23174157798923209</v>
      </c>
      <c r="BE14" s="106">
        <f>'1 Utsläpp'!BE15/'7 Syss'!BE15</f>
        <v>0.24236971212265113</v>
      </c>
      <c r="BF14" s="106">
        <f>'1 Utsläpp'!BF15/'7 Syss'!BF15</f>
        <v>0.22405056927100689</v>
      </c>
      <c r="BG14" s="106">
        <f>'1 Utsläpp'!BG15/'7 Syss'!BG15</f>
        <v>0.23081911992750687</v>
      </c>
      <c r="BH14" s="106">
        <f>'1 Utsläpp'!BH15/'7 Syss'!BH15</f>
        <v>0.2128689584896479</v>
      </c>
      <c r="BI14" s="106">
        <f>'1 Utsläpp'!BI15/'7 Syss'!BI15</f>
        <v>0.19281566576381109</v>
      </c>
      <c r="BJ14" s="106">
        <f>'1 Utsläpp'!BJ15/'7 Syss'!BJ15</f>
        <v>0.18553296292132049</v>
      </c>
      <c r="BK14" s="106">
        <f>'1 Utsläpp'!BK15/'7 Syss'!BK15</f>
        <v>0.20040544551195585</v>
      </c>
      <c r="BL14" s="106">
        <f>'1 Utsläpp'!BL15/'7 Syss'!BL15</f>
        <v>0.20246709982845892</v>
      </c>
      <c r="BM14" s="106">
        <f>'1 Utsläpp'!BM15/'7 Syss'!BM15</f>
        <v>0.24782499149872936</v>
      </c>
      <c r="BN14" s="106">
        <f>'1 Utsläpp'!BN15/'7 Syss'!BN15</f>
        <v>0.20945644919835354</v>
      </c>
      <c r="BO14" s="106">
        <f>'1 Utsläpp'!BO15/'7 Syss'!BO15</f>
        <v>0.25854642344220891</v>
      </c>
      <c r="BP14" s="106">
        <f>'1 Utsläpp'!BP15/'7 Syss'!BP15</f>
        <v>1.2222018375757533</v>
      </c>
    </row>
    <row r="15" spans="1:68" s="55" customFormat="1" x14ac:dyDescent="0.3">
      <c r="A15" s="55">
        <v>11</v>
      </c>
      <c r="B15" s="55" t="s">
        <v>144</v>
      </c>
      <c r="C15" s="55" t="s">
        <v>6</v>
      </c>
      <c r="D15" s="106">
        <f>'1 Utsläpp'!D16/'7 Syss'!D16</f>
        <v>0.65372336204081372</v>
      </c>
      <c r="E15" s="106">
        <f>'1 Utsläpp'!E16/'7 Syss'!E16</f>
        <v>0.53013080400125889</v>
      </c>
      <c r="F15" s="106">
        <f>'1 Utsläpp'!F16/'7 Syss'!F16</f>
        <v>0.44611067420218298</v>
      </c>
      <c r="G15" s="106">
        <f>'1 Utsläpp'!G16/'7 Syss'!G16</f>
        <v>0.61471880273306312</v>
      </c>
      <c r="H15" s="106">
        <f>'1 Utsläpp'!H16/'7 Syss'!H16</f>
        <v>0.52774729048619451</v>
      </c>
      <c r="I15" s="106">
        <f>'1 Utsläpp'!I16/'7 Syss'!I16</f>
        <v>0.50212425107549485</v>
      </c>
      <c r="J15" s="106">
        <f>'1 Utsläpp'!J16/'7 Syss'!J16</f>
        <v>0.43086518246847633</v>
      </c>
      <c r="K15" s="106">
        <f>'1 Utsläpp'!K16/'7 Syss'!K16</f>
        <v>0.53819887726557891</v>
      </c>
      <c r="L15" s="106">
        <f>'1 Utsläpp'!L16/'7 Syss'!L16</f>
        <v>0.60967411007477401</v>
      </c>
      <c r="M15" s="106">
        <f>'1 Utsläpp'!M16/'7 Syss'!M16</f>
        <v>0.52588511131500637</v>
      </c>
      <c r="N15" s="106">
        <f>'1 Utsläpp'!N16/'7 Syss'!N16</f>
        <v>0.46106520548948232</v>
      </c>
      <c r="O15" s="106">
        <f>'1 Utsläpp'!O16/'7 Syss'!O16</f>
        <v>0.60011337447871249</v>
      </c>
      <c r="P15" s="106">
        <f>'1 Utsläpp'!P16/'7 Syss'!P16</f>
        <v>0.49271518455963381</v>
      </c>
      <c r="Q15" s="106">
        <f>'1 Utsläpp'!Q16/'7 Syss'!Q16</f>
        <v>0.45946920571781402</v>
      </c>
      <c r="R15" s="106">
        <f>'1 Utsläpp'!R16/'7 Syss'!R16</f>
        <v>0.38542674067118732</v>
      </c>
      <c r="S15" s="106">
        <f>'1 Utsläpp'!S16/'7 Syss'!S16</f>
        <v>0.48536466924892446</v>
      </c>
      <c r="T15" s="106">
        <f>'1 Utsläpp'!T16/'7 Syss'!T16</f>
        <v>0.49724429072867316</v>
      </c>
      <c r="U15" s="106">
        <f>'1 Utsläpp'!U16/'7 Syss'!U16</f>
        <v>0.44900647188722093</v>
      </c>
      <c r="V15" s="106">
        <f>'1 Utsläpp'!V16/'7 Syss'!V16</f>
        <v>0.39138649165459055</v>
      </c>
      <c r="W15" s="106">
        <f>'1 Utsläpp'!W16/'7 Syss'!W16</f>
        <v>0.48606323596063139</v>
      </c>
      <c r="X15" s="106">
        <f>'1 Utsläpp'!X16/'7 Syss'!X16</f>
        <v>0.48321086610622926</v>
      </c>
      <c r="Y15" s="106">
        <f>'1 Utsläpp'!Y16/'7 Syss'!Y16</f>
        <v>0.44699438256955804</v>
      </c>
      <c r="Z15" s="106">
        <f>'1 Utsläpp'!Z16/'7 Syss'!Z16</f>
        <v>0.40890533950353825</v>
      </c>
      <c r="AA15" s="106">
        <f>'1 Utsläpp'!AA16/'7 Syss'!AA16</f>
        <v>0.45457581910923395</v>
      </c>
      <c r="AB15" s="106">
        <f>'1 Utsläpp'!AB16/'7 Syss'!AB16</f>
        <v>0.55389113778822863</v>
      </c>
      <c r="AC15" s="106">
        <f>'1 Utsläpp'!AC16/'7 Syss'!AC16</f>
        <v>0.49686021986966927</v>
      </c>
      <c r="AD15" s="106">
        <f>'1 Utsläpp'!AD16/'7 Syss'!AD16</f>
        <v>0.45287885279551776</v>
      </c>
      <c r="AE15" s="106">
        <f>'1 Utsläpp'!AE16/'7 Syss'!AE16</f>
        <v>0.50348222947946775</v>
      </c>
      <c r="AF15" s="106">
        <f>'1 Utsläpp'!AF16/'7 Syss'!AF16</f>
        <v>0.57494859106959273</v>
      </c>
      <c r="AG15" s="106">
        <f>'1 Utsläpp'!AG16/'7 Syss'!AG16</f>
        <v>0.53745211637271473</v>
      </c>
      <c r="AH15" s="106">
        <f>'1 Utsläpp'!AH16/'7 Syss'!AH16</f>
        <v>0.47028971097690248</v>
      </c>
      <c r="AI15" s="106">
        <f>'1 Utsläpp'!AI16/'7 Syss'!AI16</f>
        <v>0.50871687953523803</v>
      </c>
      <c r="AJ15" s="106">
        <f>'1 Utsläpp'!AJ16/'7 Syss'!AJ16</f>
        <v>0.54500305100176549</v>
      </c>
      <c r="AK15" s="106">
        <f>'1 Utsläpp'!AK16/'7 Syss'!AK16</f>
        <v>0.5351007163906204</v>
      </c>
      <c r="AL15" s="106">
        <f>'1 Utsläpp'!AL16/'7 Syss'!AL16</f>
        <v>0.52988722352048501</v>
      </c>
      <c r="AM15" s="106">
        <f>'1 Utsläpp'!AM16/'7 Syss'!AM16</f>
        <v>0.57964497196614784</v>
      </c>
      <c r="AN15" s="106">
        <f>'1 Utsläpp'!AN16/'7 Syss'!AN16</f>
        <v>0.52752071599510975</v>
      </c>
      <c r="AO15" s="106">
        <f>'1 Utsläpp'!AO16/'7 Syss'!AO16</f>
        <v>0.50061746311046618</v>
      </c>
      <c r="AP15" s="106">
        <f>'1 Utsläpp'!AP16/'7 Syss'!AP16</f>
        <v>0.50570250265992855</v>
      </c>
      <c r="AQ15" s="106">
        <f>'1 Utsläpp'!AQ16/'7 Syss'!AQ16</f>
        <v>0.53002135850585375</v>
      </c>
      <c r="AR15" s="106">
        <f>'1 Utsläpp'!AR16/'7 Syss'!AR16</f>
        <v>0.49043346821039169</v>
      </c>
      <c r="AS15" s="106">
        <f>'1 Utsläpp'!AS16/'7 Syss'!AS16</f>
        <v>0.48152740396015281</v>
      </c>
      <c r="AT15" s="106">
        <f>'1 Utsläpp'!AT16/'7 Syss'!AT16</f>
        <v>0.41686842281070785</v>
      </c>
      <c r="AU15" s="106">
        <f>'1 Utsläpp'!AU16/'7 Syss'!AU16</f>
        <v>0.48467844456215498</v>
      </c>
      <c r="AV15" s="106">
        <f>'1 Utsläpp'!AV16/'7 Syss'!AV16</f>
        <v>0.49059214243666283</v>
      </c>
      <c r="AW15" s="106">
        <f>'1 Utsläpp'!AW16/'7 Syss'!AW16</f>
        <v>0.40790333253859001</v>
      </c>
      <c r="AX15" s="106">
        <f>'1 Utsläpp'!AX16/'7 Syss'!AX16</f>
        <v>0.3667908078328812</v>
      </c>
      <c r="AY15" s="106">
        <f>'1 Utsläpp'!AY16/'7 Syss'!AY16</f>
        <v>0.38314415420369563</v>
      </c>
      <c r="AZ15" s="106">
        <f>'1 Utsläpp'!AZ16/'7 Syss'!AZ16</f>
        <v>0.42073727906428493</v>
      </c>
      <c r="BA15" s="106">
        <f>'1 Utsläpp'!BA16/'7 Syss'!BA16</f>
        <v>0.31735388584441443</v>
      </c>
      <c r="BB15" s="106">
        <f>'1 Utsläpp'!BB16/'7 Syss'!BB16</f>
        <v>0.33465331620558036</v>
      </c>
      <c r="BC15" s="106">
        <f>'1 Utsläpp'!BC16/'7 Syss'!BC16</f>
        <v>0.34364018536747221</v>
      </c>
      <c r="BD15" s="106">
        <f>'1 Utsläpp'!BD16/'7 Syss'!BD16</f>
        <v>0.40119655773120561</v>
      </c>
      <c r="BE15" s="106">
        <f>'1 Utsläpp'!BE16/'7 Syss'!BE16</f>
        <v>0.42439621841105057</v>
      </c>
      <c r="BF15" s="106">
        <f>'1 Utsläpp'!BF16/'7 Syss'!BF16</f>
        <v>0.3886547293375392</v>
      </c>
      <c r="BG15" s="106">
        <f>'1 Utsläpp'!BG16/'7 Syss'!BG16</f>
        <v>0.38963432414722321</v>
      </c>
      <c r="BH15" s="106">
        <f>'1 Utsläpp'!BH16/'7 Syss'!BH16</f>
        <v>0.35828785624663678</v>
      </c>
      <c r="BI15" s="106">
        <f>'1 Utsläpp'!BI16/'7 Syss'!BI16</f>
        <v>0.36578183329076902</v>
      </c>
      <c r="BJ15" s="106">
        <f>'1 Utsläpp'!BJ16/'7 Syss'!BJ16</f>
        <v>0.31694889450979735</v>
      </c>
      <c r="BK15" s="106">
        <f>'1 Utsläpp'!BK16/'7 Syss'!BK16</f>
        <v>0.35657876251385523</v>
      </c>
      <c r="BL15" s="106">
        <f>'1 Utsläpp'!BL16/'7 Syss'!BL16</f>
        <v>0.38698548401486954</v>
      </c>
      <c r="BM15" s="106">
        <f>'1 Utsläpp'!BM16/'7 Syss'!BM16</f>
        <v>0.32856384401548056</v>
      </c>
      <c r="BN15" s="106">
        <f>'1 Utsläpp'!BN16/'7 Syss'!BN16</f>
        <v>0.28740265450407354</v>
      </c>
      <c r="BO15" s="106">
        <f>'1 Utsläpp'!BO16/'7 Syss'!BO16</f>
        <v>0.38364915135409589</v>
      </c>
      <c r="BP15" s="106">
        <f>'1 Utsläpp'!BP16/'7 Syss'!BP16</f>
        <v>0.41030785714694767</v>
      </c>
    </row>
    <row r="16" spans="1:68" s="55" customFormat="1" x14ac:dyDescent="0.3">
      <c r="A16" s="55">
        <v>12</v>
      </c>
      <c r="B16" s="55" t="s">
        <v>145</v>
      </c>
      <c r="C16" s="55" t="s">
        <v>7</v>
      </c>
      <c r="D16" s="106">
        <f>'1 Utsläpp'!D17/'7 Syss'!D17</f>
        <v>0.91414367476847813</v>
      </c>
      <c r="E16" s="106">
        <f>'1 Utsläpp'!E17/'7 Syss'!E17</f>
        <v>0.95276957119246486</v>
      </c>
      <c r="F16" s="106">
        <f>'1 Utsläpp'!F17/'7 Syss'!F17</f>
        <v>0.66448214705313335</v>
      </c>
      <c r="G16" s="106">
        <f>'1 Utsläpp'!G17/'7 Syss'!G17</f>
        <v>0.73965146384178748</v>
      </c>
      <c r="H16" s="106">
        <f>'1 Utsläpp'!H17/'7 Syss'!H17</f>
        <v>0.80542464481788767</v>
      </c>
      <c r="I16" s="106">
        <f>'1 Utsläpp'!I17/'7 Syss'!I17</f>
        <v>0.88855757179495698</v>
      </c>
      <c r="J16" s="106">
        <f>'1 Utsläpp'!J17/'7 Syss'!J17</f>
        <v>0.62839552774785568</v>
      </c>
      <c r="K16" s="106">
        <f>'1 Utsläpp'!K17/'7 Syss'!K17</f>
        <v>0.91884909252205793</v>
      </c>
      <c r="L16" s="106">
        <f>'1 Utsläpp'!L17/'7 Syss'!L17</f>
        <v>0.9309207265670234</v>
      </c>
      <c r="M16" s="106">
        <f>'1 Utsläpp'!M17/'7 Syss'!M17</f>
        <v>1.0319400547458106</v>
      </c>
      <c r="N16" s="106">
        <f>'1 Utsläpp'!N17/'7 Syss'!N17</f>
        <v>0.79764697924795291</v>
      </c>
      <c r="O16" s="106">
        <f>'1 Utsläpp'!O17/'7 Syss'!O17</f>
        <v>1.0352338330689497</v>
      </c>
      <c r="P16" s="106">
        <f>'1 Utsläpp'!P17/'7 Syss'!P17</f>
        <v>0.97602923994187196</v>
      </c>
      <c r="Q16" s="106">
        <f>'1 Utsläpp'!Q17/'7 Syss'!Q17</f>
        <v>0.80174845636546677</v>
      </c>
      <c r="R16" s="106">
        <f>'1 Utsläpp'!R17/'7 Syss'!R17</f>
        <v>0.63383124003044244</v>
      </c>
      <c r="S16" s="106">
        <f>'1 Utsläpp'!S17/'7 Syss'!S17</f>
        <v>0.80358675008757885</v>
      </c>
      <c r="T16" s="106">
        <f>'1 Utsläpp'!T17/'7 Syss'!T17</f>
        <v>0.9155994144793983</v>
      </c>
      <c r="U16" s="106">
        <f>'1 Utsläpp'!U17/'7 Syss'!U17</f>
        <v>0.87015742193372636</v>
      </c>
      <c r="V16" s="106">
        <f>'1 Utsläpp'!V17/'7 Syss'!V17</f>
        <v>0.68876269008224589</v>
      </c>
      <c r="W16" s="106">
        <f>'1 Utsläpp'!W17/'7 Syss'!W17</f>
        <v>0.89733082107925144</v>
      </c>
      <c r="X16" s="106">
        <f>'1 Utsläpp'!X17/'7 Syss'!X17</f>
        <v>0.88899099221304068</v>
      </c>
      <c r="Y16" s="106">
        <f>'1 Utsläpp'!Y17/'7 Syss'!Y17</f>
        <v>0.96400552165952047</v>
      </c>
      <c r="Z16" s="106">
        <f>'1 Utsläpp'!Z17/'7 Syss'!Z17</f>
        <v>0.74260097198429131</v>
      </c>
      <c r="AA16" s="106">
        <f>'1 Utsläpp'!AA17/'7 Syss'!AA17</f>
        <v>0.87361072497211445</v>
      </c>
      <c r="AB16" s="106">
        <f>'1 Utsläpp'!AB17/'7 Syss'!AB17</f>
        <v>0.67743636376057959</v>
      </c>
      <c r="AC16" s="106">
        <f>'1 Utsläpp'!AC17/'7 Syss'!AC17</f>
        <v>0.70913239812963647</v>
      </c>
      <c r="AD16" s="106">
        <f>'1 Utsläpp'!AD17/'7 Syss'!AD17</f>
        <v>0.5703212040550899</v>
      </c>
      <c r="AE16" s="106">
        <f>'1 Utsläpp'!AE17/'7 Syss'!AE17</f>
        <v>0.78393752233975766</v>
      </c>
      <c r="AF16" s="106">
        <f>'1 Utsläpp'!AF17/'7 Syss'!AF17</f>
        <v>0.74710995759757126</v>
      </c>
      <c r="AG16" s="106">
        <f>'1 Utsläpp'!AG17/'7 Syss'!AG17</f>
        <v>0.75683959422062708</v>
      </c>
      <c r="AH16" s="106">
        <f>'1 Utsläpp'!AH17/'7 Syss'!AH17</f>
        <v>0.57605281677026687</v>
      </c>
      <c r="AI16" s="106">
        <f>'1 Utsläpp'!AI17/'7 Syss'!AI17</f>
        <v>0.71284709959770032</v>
      </c>
      <c r="AJ16" s="106">
        <f>'1 Utsläpp'!AJ17/'7 Syss'!AJ17</f>
        <v>0.57975544583962701</v>
      </c>
      <c r="AK16" s="106">
        <f>'1 Utsläpp'!AK17/'7 Syss'!AK17</f>
        <v>0.62009841205860605</v>
      </c>
      <c r="AL16" s="106">
        <f>'1 Utsläpp'!AL17/'7 Syss'!AL17</f>
        <v>0.49677966604847257</v>
      </c>
      <c r="AM16" s="106">
        <f>'1 Utsläpp'!AM17/'7 Syss'!AM17</f>
        <v>0.55960987073531676</v>
      </c>
      <c r="AN16" s="106">
        <f>'1 Utsläpp'!AN17/'7 Syss'!AN17</f>
        <v>0.66136351313217379</v>
      </c>
      <c r="AO16" s="106">
        <f>'1 Utsläpp'!AO17/'7 Syss'!AO17</f>
        <v>0.65655036772167996</v>
      </c>
      <c r="AP16" s="106">
        <f>'1 Utsläpp'!AP17/'7 Syss'!AP17</f>
        <v>0.50191680878622291</v>
      </c>
      <c r="AQ16" s="106">
        <f>'1 Utsläpp'!AQ17/'7 Syss'!AQ17</f>
        <v>0.63899047340348403</v>
      </c>
      <c r="AR16" s="106">
        <f>'1 Utsläpp'!AR17/'7 Syss'!AR17</f>
        <v>0.62967997500588258</v>
      </c>
      <c r="AS16" s="106">
        <f>'1 Utsläpp'!AS17/'7 Syss'!AS17</f>
        <v>0.56475714798591992</v>
      </c>
      <c r="AT16" s="106">
        <f>'1 Utsläpp'!AT17/'7 Syss'!AT17</f>
        <v>0.5168129517171447</v>
      </c>
      <c r="AU16" s="106">
        <f>'1 Utsläpp'!AU17/'7 Syss'!AU17</f>
        <v>0.63068755866399973</v>
      </c>
      <c r="AV16" s="106">
        <f>'1 Utsläpp'!AV17/'7 Syss'!AV17</f>
        <v>0.60889587748592211</v>
      </c>
      <c r="AW16" s="106">
        <f>'1 Utsläpp'!AW17/'7 Syss'!AW17</f>
        <v>0.58696237435864285</v>
      </c>
      <c r="AX16" s="106">
        <f>'1 Utsläpp'!AX17/'7 Syss'!AX17</f>
        <v>0.51930994916078732</v>
      </c>
      <c r="AY16" s="106">
        <f>'1 Utsläpp'!AY17/'7 Syss'!AY17</f>
        <v>0.5287425316833827</v>
      </c>
      <c r="AZ16" s="106">
        <f>'1 Utsläpp'!AZ17/'7 Syss'!AZ17</f>
        <v>0.60137896124968615</v>
      </c>
      <c r="BA16" s="106">
        <f>'1 Utsläpp'!BA17/'7 Syss'!BA17</f>
        <v>0.36731518968156446</v>
      </c>
      <c r="BB16" s="106">
        <f>'1 Utsläpp'!BB17/'7 Syss'!BB17</f>
        <v>0.38232863912422449</v>
      </c>
      <c r="BC16" s="106">
        <f>'1 Utsläpp'!BC17/'7 Syss'!BC17</f>
        <v>0.50536751673319646</v>
      </c>
      <c r="BD16" s="106">
        <f>'1 Utsläpp'!BD17/'7 Syss'!BD17</f>
        <v>0.54660689262207873</v>
      </c>
      <c r="BE16" s="106">
        <f>'1 Utsläpp'!BE17/'7 Syss'!BE17</f>
        <v>0.52242432159156338</v>
      </c>
      <c r="BF16" s="106">
        <f>'1 Utsläpp'!BF17/'7 Syss'!BF17</f>
        <v>0.39010439695851173</v>
      </c>
      <c r="BG16" s="106">
        <f>'1 Utsläpp'!BG17/'7 Syss'!BG17</f>
        <v>0.51064272589206428</v>
      </c>
      <c r="BH16" s="106">
        <f>'1 Utsläpp'!BH17/'7 Syss'!BH17</f>
        <v>0.44072205794376168</v>
      </c>
      <c r="BI16" s="106">
        <f>'1 Utsläpp'!BI17/'7 Syss'!BI17</f>
        <v>0.41100784132085622</v>
      </c>
      <c r="BJ16" s="106">
        <f>'1 Utsläpp'!BJ17/'7 Syss'!BJ17</f>
        <v>0.35567360379448382</v>
      </c>
      <c r="BK16" s="106">
        <f>'1 Utsläpp'!BK17/'7 Syss'!BK17</f>
        <v>0.4218723748687716</v>
      </c>
      <c r="BL16" s="106">
        <f>'1 Utsläpp'!BL17/'7 Syss'!BL17</f>
        <v>0.37470498274888497</v>
      </c>
      <c r="BM16" s="106">
        <f>'1 Utsläpp'!BM17/'7 Syss'!BM17</f>
        <v>0.43725938361521199</v>
      </c>
      <c r="BN16" s="106">
        <f>'1 Utsläpp'!BN17/'7 Syss'!BN17</f>
        <v>0.34282652394286917</v>
      </c>
      <c r="BO16" s="106">
        <f>'1 Utsläpp'!BO17/'7 Syss'!BO17</f>
        <v>0.46012632685891586</v>
      </c>
      <c r="BP16" s="106">
        <f>'1 Utsläpp'!BP17/'7 Syss'!BP17</f>
        <v>0.48019751032451224</v>
      </c>
    </row>
    <row r="17" spans="1:68" s="55" customFormat="1" x14ac:dyDescent="0.3">
      <c r="A17" s="55">
        <v>13</v>
      </c>
      <c r="B17" s="55" t="s">
        <v>146</v>
      </c>
      <c r="C17" s="55" t="s">
        <v>8</v>
      </c>
      <c r="D17" s="106">
        <f>'1 Utsläpp'!D18/'7 Syss'!D18</f>
        <v>0.94767509099344727</v>
      </c>
      <c r="E17" s="106">
        <f>'1 Utsläpp'!E18/'7 Syss'!E18</f>
        <v>0.35568892716081241</v>
      </c>
      <c r="F17" s="106">
        <f>'1 Utsläpp'!F18/'7 Syss'!F18</f>
        <v>0.36378648671617914</v>
      </c>
      <c r="G17" s="106">
        <f>'1 Utsläpp'!G18/'7 Syss'!G18</f>
        <v>0.48439224529318758</v>
      </c>
      <c r="H17" s="106">
        <f>'1 Utsläpp'!H18/'7 Syss'!H18</f>
        <v>0.41922948055047982</v>
      </c>
      <c r="I17" s="106">
        <f>'1 Utsläpp'!I18/'7 Syss'!I18</f>
        <v>0.44450567301418281</v>
      </c>
      <c r="J17" s="106">
        <f>'1 Utsläpp'!J18/'7 Syss'!J18</f>
        <v>0.36298133553477302</v>
      </c>
      <c r="K17" s="106">
        <f>'1 Utsläpp'!K18/'7 Syss'!K18</f>
        <v>0.46771168096733001</v>
      </c>
      <c r="L17" s="106">
        <f>'1 Utsläpp'!L18/'7 Syss'!L18</f>
        <v>0.5183912440593359</v>
      </c>
      <c r="M17" s="106">
        <f>'1 Utsläpp'!M18/'7 Syss'!M18</f>
        <v>0.37279929065399231</v>
      </c>
      <c r="N17" s="106">
        <f>'1 Utsläpp'!N18/'7 Syss'!N18</f>
        <v>0.43167254689845691</v>
      </c>
      <c r="O17" s="106">
        <f>'1 Utsläpp'!O18/'7 Syss'!O18</f>
        <v>0.57493251730652895</v>
      </c>
      <c r="P17" s="106">
        <f>'1 Utsläpp'!P18/'7 Syss'!P18</f>
        <v>0.47830186202888714</v>
      </c>
      <c r="Q17" s="106">
        <f>'1 Utsläpp'!Q18/'7 Syss'!Q18</f>
        <v>0.37499460535505796</v>
      </c>
      <c r="R17" s="106">
        <f>'1 Utsläpp'!R18/'7 Syss'!R18</f>
        <v>0.41152256750494848</v>
      </c>
      <c r="S17" s="106">
        <f>'1 Utsläpp'!S18/'7 Syss'!S18</f>
        <v>0.46300686669533669</v>
      </c>
      <c r="T17" s="106">
        <f>'1 Utsläpp'!T18/'7 Syss'!T18</f>
        <v>0.32721767355491055</v>
      </c>
      <c r="U17" s="106">
        <f>'1 Utsläpp'!U18/'7 Syss'!U18</f>
        <v>0.28908064075302176</v>
      </c>
      <c r="V17" s="106">
        <f>'1 Utsläpp'!V18/'7 Syss'!V18</f>
        <v>0.32438577271320629</v>
      </c>
      <c r="W17" s="106">
        <f>'1 Utsläpp'!W18/'7 Syss'!W18</f>
        <v>0.34227738861600576</v>
      </c>
      <c r="X17" s="106">
        <f>'1 Utsläpp'!X18/'7 Syss'!X18</f>
        <v>0.30735243548133578</v>
      </c>
      <c r="Y17" s="106">
        <f>'1 Utsläpp'!Y18/'7 Syss'!Y18</f>
        <v>0.29557407115086076</v>
      </c>
      <c r="Z17" s="106">
        <f>'1 Utsläpp'!Z18/'7 Syss'!Z18</f>
        <v>0.31800504670823043</v>
      </c>
      <c r="AA17" s="106">
        <f>'1 Utsläpp'!AA18/'7 Syss'!AA18</f>
        <v>0.323048970063603</v>
      </c>
      <c r="AB17" s="106">
        <f>'1 Utsläpp'!AB18/'7 Syss'!AB18</f>
        <v>0.28563325005241008</v>
      </c>
      <c r="AC17" s="106">
        <f>'1 Utsläpp'!AC18/'7 Syss'!AC18</f>
        <v>0.27103499811560428</v>
      </c>
      <c r="AD17" s="106">
        <f>'1 Utsläpp'!AD18/'7 Syss'!AD18</f>
        <v>0.30014059929883019</v>
      </c>
      <c r="AE17" s="106">
        <f>'1 Utsläpp'!AE18/'7 Syss'!AE18</f>
        <v>0.29631391036691612</v>
      </c>
      <c r="AF17" s="106">
        <f>'1 Utsläpp'!AF18/'7 Syss'!AF18</f>
        <v>0.26882305778515025</v>
      </c>
      <c r="AG17" s="106">
        <f>'1 Utsläpp'!AG18/'7 Syss'!AG18</f>
        <v>0.27344102287101496</v>
      </c>
      <c r="AH17" s="106">
        <f>'1 Utsläpp'!AH18/'7 Syss'!AH18</f>
        <v>0.28342418653921675</v>
      </c>
      <c r="AI17" s="106">
        <f>'1 Utsläpp'!AI18/'7 Syss'!AI18</f>
        <v>0.29722433641619234</v>
      </c>
      <c r="AJ17" s="106">
        <f>'1 Utsläpp'!AJ18/'7 Syss'!AJ18</f>
        <v>0.3916645228171311</v>
      </c>
      <c r="AK17" s="106">
        <f>'1 Utsläpp'!AK18/'7 Syss'!AK18</f>
        <v>0.29220852328389246</v>
      </c>
      <c r="AL17" s="106">
        <f>'1 Utsläpp'!AL18/'7 Syss'!AL18</f>
        <v>0.30014684236207551</v>
      </c>
      <c r="AM17" s="106">
        <f>'1 Utsläpp'!AM18/'7 Syss'!AM18</f>
        <v>0.34290335248679049</v>
      </c>
      <c r="AN17" s="106">
        <f>'1 Utsläpp'!AN18/'7 Syss'!AN18</f>
        <v>0.3041505652228263</v>
      </c>
      <c r="AO17" s="106">
        <f>'1 Utsläpp'!AO18/'7 Syss'!AO18</f>
        <v>0.26114345767494701</v>
      </c>
      <c r="AP17" s="106">
        <f>'1 Utsläpp'!AP18/'7 Syss'!AP18</f>
        <v>0.25882772431159207</v>
      </c>
      <c r="AQ17" s="106">
        <f>'1 Utsläpp'!AQ18/'7 Syss'!AQ18</f>
        <v>0.27616835485803765</v>
      </c>
      <c r="AR17" s="106">
        <f>'1 Utsläpp'!AR18/'7 Syss'!AR18</f>
        <v>0.27064338848432717</v>
      </c>
      <c r="AS17" s="106">
        <f>'1 Utsläpp'!AS18/'7 Syss'!AS18</f>
        <v>0.27259024828623468</v>
      </c>
      <c r="AT17" s="106">
        <f>'1 Utsläpp'!AT18/'7 Syss'!AT18</f>
        <v>0.28517051385032294</v>
      </c>
      <c r="AU17" s="106">
        <f>'1 Utsläpp'!AU18/'7 Syss'!AU18</f>
        <v>0.29202433335442324</v>
      </c>
      <c r="AV17" s="106">
        <f>'1 Utsläpp'!AV18/'7 Syss'!AV18</f>
        <v>0.28372747939036319</v>
      </c>
      <c r="AW17" s="106">
        <f>'1 Utsläpp'!AW18/'7 Syss'!AW18</f>
        <v>0.27403197041862171</v>
      </c>
      <c r="AX17" s="106">
        <f>'1 Utsläpp'!AX18/'7 Syss'!AX18</f>
        <v>0.28645552589348749</v>
      </c>
      <c r="AY17" s="106">
        <f>'1 Utsläpp'!AY18/'7 Syss'!AY18</f>
        <v>0.28532192547441981</v>
      </c>
      <c r="AZ17" s="106">
        <f>'1 Utsläpp'!AZ18/'7 Syss'!AZ18</f>
        <v>0.33152799786905512</v>
      </c>
      <c r="BA17" s="106">
        <f>'1 Utsläpp'!BA18/'7 Syss'!BA18</f>
        <v>0.30089281257434503</v>
      </c>
      <c r="BB17" s="106">
        <f>'1 Utsläpp'!BB18/'7 Syss'!BB18</f>
        <v>0.34702858180081392</v>
      </c>
      <c r="BC17" s="106">
        <f>'1 Utsläpp'!BC18/'7 Syss'!BC18</f>
        <v>0.35789461625225749</v>
      </c>
      <c r="BD17" s="106">
        <f>'1 Utsläpp'!BD18/'7 Syss'!BD18</f>
        <v>0.20712229985809957</v>
      </c>
      <c r="BE17" s="106">
        <f>'1 Utsläpp'!BE18/'7 Syss'!BE18</f>
        <v>0.22805325212614497</v>
      </c>
      <c r="BF17" s="106">
        <f>'1 Utsläpp'!BF18/'7 Syss'!BF18</f>
        <v>0.22988309041409688</v>
      </c>
      <c r="BG17" s="106">
        <f>'1 Utsläpp'!BG18/'7 Syss'!BG18</f>
        <v>0.22041454178649889</v>
      </c>
      <c r="BH17" s="106">
        <f>'1 Utsläpp'!BH18/'7 Syss'!BH18</f>
        <v>0.17980535494057537</v>
      </c>
      <c r="BI17" s="106">
        <f>'1 Utsläpp'!BI18/'7 Syss'!BI18</f>
        <v>0.17678701824563567</v>
      </c>
      <c r="BJ17" s="106">
        <f>'1 Utsläpp'!BJ18/'7 Syss'!BJ18</f>
        <v>0.17892423180201944</v>
      </c>
      <c r="BK17" s="106">
        <f>'1 Utsläpp'!BK18/'7 Syss'!BK18</f>
        <v>0.18060702659974401</v>
      </c>
      <c r="BL17" s="106">
        <f>'1 Utsläpp'!BL18/'7 Syss'!BL18</f>
        <v>0.16555842961479833</v>
      </c>
      <c r="BM17" s="106">
        <f>'1 Utsläpp'!BM18/'7 Syss'!BM18</f>
        <v>0.16493623299602478</v>
      </c>
      <c r="BN17" s="106">
        <f>'1 Utsläpp'!BN18/'7 Syss'!BN18</f>
        <v>0.16347534082374601</v>
      </c>
      <c r="BO17" s="106">
        <f>'1 Utsläpp'!BO18/'7 Syss'!BO18</f>
        <v>0.16217877879930045</v>
      </c>
      <c r="BP17" s="106">
        <f>'1 Utsläpp'!BP18/'7 Syss'!BP18</f>
        <v>0.187757567179554</v>
      </c>
    </row>
    <row r="18" spans="1:68" s="55" customFormat="1" x14ac:dyDescent="0.3">
      <c r="A18" s="55">
        <v>14</v>
      </c>
      <c r="B18" s="55" t="s">
        <v>147</v>
      </c>
      <c r="C18" s="55" t="s">
        <v>40</v>
      </c>
      <c r="D18" s="106">
        <f>'1 Utsläpp'!D19/'7 Syss'!D19</f>
        <v>0.72240325551674811</v>
      </c>
      <c r="E18" s="106">
        <f>'1 Utsläpp'!E19/'7 Syss'!E19</f>
        <v>0.69357346737632375</v>
      </c>
      <c r="F18" s="106">
        <f>'1 Utsläpp'!F19/'7 Syss'!F19</f>
        <v>0.71083938691355519</v>
      </c>
      <c r="G18" s="106">
        <f>'1 Utsläpp'!G19/'7 Syss'!G19</f>
        <v>0.79269625354507733</v>
      </c>
      <c r="H18" s="106">
        <f>'1 Utsläpp'!H19/'7 Syss'!H19</f>
        <v>0.73076041188706864</v>
      </c>
      <c r="I18" s="106">
        <f>'1 Utsläpp'!I19/'7 Syss'!I19</f>
        <v>0.70835695630640372</v>
      </c>
      <c r="J18" s="106">
        <f>'1 Utsläpp'!J19/'7 Syss'!J19</f>
        <v>0.68941997400436961</v>
      </c>
      <c r="K18" s="106">
        <f>'1 Utsläpp'!K19/'7 Syss'!K19</f>
        <v>0.68377574746795333</v>
      </c>
      <c r="L18" s="106">
        <f>'1 Utsläpp'!L19/'7 Syss'!L19</f>
        <v>0.84324251718736087</v>
      </c>
      <c r="M18" s="106">
        <f>'1 Utsläpp'!M19/'7 Syss'!M19</f>
        <v>0.76303221016925593</v>
      </c>
      <c r="N18" s="106">
        <f>'1 Utsläpp'!N19/'7 Syss'!N19</f>
        <v>0.74408076759495723</v>
      </c>
      <c r="O18" s="106">
        <f>'1 Utsläpp'!O19/'7 Syss'!O19</f>
        <v>0.83245071271853233</v>
      </c>
      <c r="P18" s="106">
        <f>'1 Utsläpp'!P19/'7 Syss'!P19</f>
        <v>0.81544921864414077</v>
      </c>
      <c r="Q18" s="106">
        <f>'1 Utsläpp'!Q19/'7 Syss'!Q19</f>
        <v>0.73615701586820825</v>
      </c>
      <c r="R18" s="106">
        <f>'1 Utsläpp'!R19/'7 Syss'!R19</f>
        <v>0.73076649008712147</v>
      </c>
      <c r="S18" s="106">
        <f>'1 Utsläpp'!S19/'7 Syss'!S19</f>
        <v>0.74858185940853406</v>
      </c>
      <c r="T18" s="106">
        <f>'1 Utsläpp'!T19/'7 Syss'!T19</f>
        <v>0.76751273898713113</v>
      </c>
      <c r="U18" s="106">
        <f>'1 Utsläpp'!U19/'7 Syss'!U19</f>
        <v>0.7247294996891076</v>
      </c>
      <c r="V18" s="106">
        <f>'1 Utsläpp'!V19/'7 Syss'!V19</f>
        <v>0.74157053907062565</v>
      </c>
      <c r="W18" s="106">
        <f>'1 Utsläpp'!W19/'7 Syss'!W19</f>
        <v>0.77100557317428087</v>
      </c>
      <c r="X18" s="106">
        <f>'1 Utsläpp'!X19/'7 Syss'!X19</f>
        <v>0.80702187139255566</v>
      </c>
      <c r="Y18" s="106">
        <f>'1 Utsläpp'!Y19/'7 Syss'!Y19</f>
        <v>0.80370523847967812</v>
      </c>
      <c r="Z18" s="106">
        <f>'1 Utsläpp'!Z19/'7 Syss'!Z19</f>
        <v>0.80976377414658407</v>
      </c>
      <c r="AA18" s="106">
        <f>'1 Utsläpp'!AA19/'7 Syss'!AA19</f>
        <v>0.78207656108694112</v>
      </c>
      <c r="AB18" s="106">
        <f>'1 Utsläpp'!AB19/'7 Syss'!AB19</f>
        <v>0.72380753017616495</v>
      </c>
      <c r="AC18" s="106">
        <f>'1 Utsläpp'!AC19/'7 Syss'!AC19</f>
        <v>0.72604802197837714</v>
      </c>
      <c r="AD18" s="106">
        <f>'1 Utsläpp'!AD19/'7 Syss'!AD19</f>
        <v>0.74464988385779329</v>
      </c>
      <c r="AE18" s="106">
        <f>'1 Utsläpp'!AE19/'7 Syss'!AE19</f>
        <v>0.77102956276280221</v>
      </c>
      <c r="AF18" s="106">
        <f>'1 Utsläpp'!AF19/'7 Syss'!AF19</f>
        <v>0.67234432713319436</v>
      </c>
      <c r="AG18" s="106">
        <f>'1 Utsläpp'!AG19/'7 Syss'!AG19</f>
        <v>0.70712779285185856</v>
      </c>
      <c r="AH18" s="106">
        <f>'1 Utsläpp'!AH19/'7 Syss'!AH19</f>
        <v>0.70913765276876728</v>
      </c>
      <c r="AI18" s="106">
        <f>'1 Utsläpp'!AI19/'7 Syss'!AI19</f>
        <v>0.71834421562145212</v>
      </c>
      <c r="AJ18" s="106">
        <f>'1 Utsläpp'!AJ19/'7 Syss'!AJ19</f>
        <v>0.6997765459583416</v>
      </c>
      <c r="AK18" s="106">
        <f>'1 Utsläpp'!AK19/'7 Syss'!AK19</f>
        <v>0.69587726504822811</v>
      </c>
      <c r="AL18" s="106">
        <f>'1 Utsläpp'!AL19/'7 Syss'!AL19</f>
        <v>0.70656010519100598</v>
      </c>
      <c r="AM18" s="106">
        <f>'1 Utsläpp'!AM19/'7 Syss'!AM19</f>
        <v>0.7254177429847859</v>
      </c>
      <c r="AN18" s="106">
        <f>'1 Utsläpp'!AN19/'7 Syss'!AN19</f>
        <v>0.66390864459116017</v>
      </c>
      <c r="AO18" s="106">
        <f>'1 Utsläpp'!AO19/'7 Syss'!AO19</f>
        <v>0.67179335494391401</v>
      </c>
      <c r="AP18" s="106">
        <f>'1 Utsläpp'!AP19/'7 Syss'!AP19</f>
        <v>0.68365799900619417</v>
      </c>
      <c r="AQ18" s="106">
        <f>'1 Utsläpp'!AQ19/'7 Syss'!AQ19</f>
        <v>0.70428004955131718</v>
      </c>
      <c r="AR18" s="106">
        <f>'1 Utsläpp'!AR19/'7 Syss'!AR19</f>
        <v>0.62594224760538364</v>
      </c>
      <c r="AS18" s="106">
        <f>'1 Utsläpp'!AS19/'7 Syss'!AS19</f>
        <v>0.63013165920745162</v>
      </c>
      <c r="AT18" s="106">
        <f>'1 Utsläpp'!AT19/'7 Syss'!AT19</f>
        <v>0.64473460694578533</v>
      </c>
      <c r="AU18" s="106">
        <f>'1 Utsläpp'!AU19/'7 Syss'!AU19</f>
        <v>0.66981922010233952</v>
      </c>
      <c r="AV18" s="106">
        <f>'1 Utsläpp'!AV19/'7 Syss'!AV19</f>
        <v>0.62260990628811375</v>
      </c>
      <c r="AW18" s="106">
        <f>'1 Utsläpp'!AW19/'7 Syss'!AW19</f>
        <v>0.65500337194895109</v>
      </c>
      <c r="AX18" s="106">
        <f>'1 Utsläpp'!AX19/'7 Syss'!AX19</f>
        <v>0.64892096366878615</v>
      </c>
      <c r="AY18" s="106">
        <f>'1 Utsläpp'!AY19/'7 Syss'!AY19</f>
        <v>0.65230889310972495</v>
      </c>
      <c r="AZ18" s="106">
        <f>'1 Utsläpp'!AZ19/'7 Syss'!AZ19</f>
        <v>0.62828554659512303</v>
      </c>
      <c r="BA18" s="106">
        <f>'1 Utsläpp'!BA19/'7 Syss'!BA19</f>
        <v>0.61036765373516311</v>
      </c>
      <c r="BB18" s="106">
        <f>'1 Utsläpp'!BB19/'7 Syss'!BB19</f>
        <v>0.64209574732974473</v>
      </c>
      <c r="BC18" s="106">
        <f>'1 Utsläpp'!BC19/'7 Syss'!BC19</f>
        <v>0.67569655991058786</v>
      </c>
      <c r="BD18" s="106">
        <f>'1 Utsläpp'!BD19/'7 Syss'!BD19</f>
        <v>0.65126070707994055</v>
      </c>
      <c r="BE18" s="106">
        <f>'1 Utsläpp'!BE19/'7 Syss'!BE19</f>
        <v>0.69004217125530931</v>
      </c>
      <c r="BF18" s="106">
        <f>'1 Utsläpp'!BF19/'7 Syss'!BF19</f>
        <v>0.68799542752127352</v>
      </c>
      <c r="BG18" s="106">
        <f>'1 Utsläpp'!BG19/'7 Syss'!BG19</f>
        <v>0.67008961257401956</v>
      </c>
      <c r="BH18" s="106">
        <f>'1 Utsläpp'!BH19/'7 Syss'!BH19</f>
        <v>0.59106853782061364</v>
      </c>
      <c r="BI18" s="106">
        <f>'1 Utsläpp'!BI19/'7 Syss'!BI19</f>
        <v>0.57604923805664277</v>
      </c>
      <c r="BJ18" s="106">
        <f>'1 Utsläpp'!BJ19/'7 Syss'!BJ19</f>
        <v>0.58155126357054732</v>
      </c>
      <c r="BK18" s="106">
        <f>'1 Utsläpp'!BK19/'7 Syss'!BK19</f>
        <v>0.60558458459880438</v>
      </c>
      <c r="BL18" s="106">
        <f>'1 Utsläpp'!BL19/'7 Syss'!BL19</f>
        <v>0.60471844219445459</v>
      </c>
      <c r="BM18" s="106">
        <f>'1 Utsläpp'!BM19/'7 Syss'!BM19</f>
        <v>0.56716986926122004</v>
      </c>
      <c r="BN18" s="106">
        <f>'1 Utsläpp'!BN19/'7 Syss'!BN19</f>
        <v>0.57366714061754021</v>
      </c>
      <c r="BO18" s="106">
        <f>'1 Utsläpp'!BO19/'7 Syss'!BO19</f>
        <v>0.59462907630971962</v>
      </c>
      <c r="BP18" s="106">
        <f>'1 Utsläpp'!BP19/'7 Syss'!BP19</f>
        <v>0.73340166653696026</v>
      </c>
    </row>
    <row r="19" spans="1:68" s="55" customFormat="1" x14ac:dyDescent="0.3">
      <c r="A19" s="55">
        <v>15</v>
      </c>
      <c r="B19" s="55" t="s">
        <v>148</v>
      </c>
      <c r="C19" s="55" t="s">
        <v>41</v>
      </c>
      <c r="D19" s="106">
        <f>'1 Utsläpp'!D20/'7 Syss'!D20</f>
        <v>66.932299680960682</v>
      </c>
      <c r="E19" s="106">
        <f>'1 Utsläpp'!E20/'7 Syss'!E20</f>
        <v>42.002642099389774</v>
      </c>
      <c r="F19" s="106">
        <f>'1 Utsläpp'!F20/'7 Syss'!F20</f>
        <v>37.228038009460107</v>
      </c>
      <c r="G19" s="106">
        <f>'1 Utsläpp'!G20/'7 Syss'!G20</f>
        <v>66.621820563849795</v>
      </c>
      <c r="H19" s="106">
        <f>'1 Utsläpp'!H20/'7 Syss'!H20</f>
        <v>71.465525046302034</v>
      </c>
      <c r="I19" s="106">
        <f>'1 Utsläpp'!I20/'7 Syss'!I20</f>
        <v>38.676931981407463</v>
      </c>
      <c r="J19" s="106">
        <f>'1 Utsläpp'!J20/'7 Syss'!J20</f>
        <v>30.517036108932231</v>
      </c>
      <c r="K19" s="106">
        <f>'1 Utsläpp'!K20/'7 Syss'!K20</f>
        <v>73.197277100328279</v>
      </c>
      <c r="L19" s="106">
        <f>'1 Utsläpp'!L20/'7 Syss'!L20</f>
        <v>97.691092938413846</v>
      </c>
      <c r="M19" s="106">
        <f>'1 Utsläpp'!M20/'7 Syss'!M20</f>
        <v>47.385098944555295</v>
      </c>
      <c r="N19" s="106">
        <f>'1 Utsläpp'!N20/'7 Syss'!N20</f>
        <v>31.82416094975699</v>
      </c>
      <c r="O19" s="106">
        <f>'1 Utsläpp'!O20/'7 Syss'!O20</f>
        <v>86.88618270939476</v>
      </c>
      <c r="P19" s="106">
        <f>'1 Utsläpp'!P20/'7 Syss'!P20</f>
        <v>82.744570567299874</v>
      </c>
      <c r="Q19" s="106">
        <f>'1 Utsläpp'!Q20/'7 Syss'!Q20</f>
        <v>41.073799696026455</v>
      </c>
      <c r="R19" s="106">
        <f>'1 Utsläpp'!R20/'7 Syss'!R20</f>
        <v>30.189545143026653</v>
      </c>
      <c r="S19" s="106">
        <f>'1 Utsläpp'!S20/'7 Syss'!S20</f>
        <v>57.893644154278263</v>
      </c>
      <c r="T19" s="106">
        <f>'1 Utsläpp'!T20/'7 Syss'!T20</f>
        <v>70.202888451132935</v>
      </c>
      <c r="U19" s="106">
        <f>'1 Utsläpp'!U20/'7 Syss'!U20</f>
        <v>37.544852666630959</v>
      </c>
      <c r="V19" s="106">
        <f>'1 Utsläpp'!V20/'7 Syss'!V20</f>
        <v>27.968156199023035</v>
      </c>
      <c r="W19" s="106">
        <f>'1 Utsläpp'!W20/'7 Syss'!W20</f>
        <v>59.668896136496414</v>
      </c>
      <c r="X19" s="106">
        <f>'1 Utsläpp'!X20/'7 Syss'!X20</f>
        <v>69.952338462486082</v>
      </c>
      <c r="Y19" s="106">
        <f>'1 Utsläpp'!Y20/'7 Syss'!Y20</f>
        <v>35.9273405239515</v>
      </c>
      <c r="Z19" s="106">
        <f>'1 Utsläpp'!Z20/'7 Syss'!Z20</f>
        <v>28.192228238440968</v>
      </c>
      <c r="AA19" s="106">
        <f>'1 Utsläpp'!AA20/'7 Syss'!AA20</f>
        <v>49.617803343798968</v>
      </c>
      <c r="AB19" s="106">
        <f>'1 Utsläpp'!AB20/'7 Syss'!AB20</f>
        <v>52.91478985547424</v>
      </c>
      <c r="AC19" s="106">
        <f>'1 Utsläpp'!AC20/'7 Syss'!AC20</f>
        <v>34.47189421417702</v>
      </c>
      <c r="AD19" s="106">
        <f>'1 Utsläpp'!AD20/'7 Syss'!AD20</f>
        <v>25.537228747460425</v>
      </c>
      <c r="AE19" s="106">
        <f>'1 Utsläpp'!AE20/'7 Syss'!AE20</f>
        <v>48.836937583320072</v>
      </c>
      <c r="AF19" s="106">
        <f>'1 Utsläpp'!AF20/'7 Syss'!AF20</f>
        <v>54.382591812783105</v>
      </c>
      <c r="AG19" s="106">
        <f>'1 Utsläpp'!AG20/'7 Syss'!AG20</f>
        <v>30.928831419501925</v>
      </c>
      <c r="AH19" s="106">
        <f>'1 Utsläpp'!AH20/'7 Syss'!AH20</f>
        <v>21.834758239811645</v>
      </c>
      <c r="AI19" s="106">
        <f>'1 Utsläpp'!AI20/'7 Syss'!AI20</f>
        <v>45.557684339553326</v>
      </c>
      <c r="AJ19" s="106">
        <f>'1 Utsläpp'!AJ20/'7 Syss'!AJ20</f>
        <v>58.492190976074454</v>
      </c>
      <c r="AK19" s="106">
        <f>'1 Utsläpp'!AK20/'7 Syss'!AK20</f>
        <v>32.507315712425047</v>
      </c>
      <c r="AL19" s="106">
        <f>'1 Utsläpp'!AL20/'7 Syss'!AL20</f>
        <v>24.663252348630415</v>
      </c>
      <c r="AM19" s="106">
        <f>'1 Utsläpp'!AM20/'7 Syss'!AM20</f>
        <v>45.256598639648033</v>
      </c>
      <c r="AN19" s="106">
        <f>'1 Utsläpp'!AN20/'7 Syss'!AN20</f>
        <v>47.24385048842246</v>
      </c>
      <c r="AO19" s="106">
        <f>'1 Utsläpp'!AO20/'7 Syss'!AO20</f>
        <v>32.065241508299643</v>
      </c>
      <c r="AP19" s="106">
        <f>'1 Utsläpp'!AP20/'7 Syss'!AP20</f>
        <v>26.993834785151321</v>
      </c>
      <c r="AQ19" s="106">
        <f>'1 Utsläpp'!AQ20/'7 Syss'!AQ20</f>
        <v>42.34149623526848</v>
      </c>
      <c r="AR19" s="106">
        <f>'1 Utsläpp'!AR20/'7 Syss'!AR20</f>
        <v>51.282580436218907</v>
      </c>
      <c r="AS19" s="106">
        <f>'1 Utsläpp'!AS20/'7 Syss'!AS20</f>
        <v>29.162570534741683</v>
      </c>
      <c r="AT19" s="106">
        <f>'1 Utsläpp'!AT20/'7 Syss'!AT20</f>
        <v>24.502947854752623</v>
      </c>
      <c r="AU19" s="106">
        <f>'1 Utsläpp'!AU20/'7 Syss'!AU20</f>
        <v>43.440218704843709</v>
      </c>
      <c r="AV19" s="106">
        <f>'1 Utsläpp'!AV20/'7 Syss'!AV20</f>
        <v>46.670203756711011</v>
      </c>
      <c r="AW19" s="106">
        <f>'1 Utsläpp'!AW20/'7 Syss'!AW20</f>
        <v>23.400827295270069</v>
      </c>
      <c r="AX19" s="106">
        <f>'1 Utsläpp'!AX20/'7 Syss'!AX20</f>
        <v>21.384537677526907</v>
      </c>
      <c r="AY19" s="106">
        <f>'1 Utsläpp'!AY20/'7 Syss'!AY20</f>
        <v>32.884526527400389</v>
      </c>
      <c r="AZ19" s="106">
        <f>'1 Utsläpp'!AZ20/'7 Syss'!AZ20</f>
        <v>33.155890599131084</v>
      </c>
      <c r="BA19" s="106">
        <f>'1 Utsläpp'!BA20/'7 Syss'!BA20</f>
        <v>25.461709216955924</v>
      </c>
      <c r="BB19" s="106">
        <f>'1 Utsläpp'!BB20/'7 Syss'!BB20</f>
        <v>21.739759523959755</v>
      </c>
      <c r="BC19" s="106">
        <f>'1 Utsläpp'!BC20/'7 Syss'!BC20</f>
        <v>31.05775664728942</v>
      </c>
      <c r="BD19" s="106">
        <f>'1 Utsläpp'!BD20/'7 Syss'!BD20</f>
        <v>37.398210943071653</v>
      </c>
      <c r="BE19" s="106">
        <f>'1 Utsläpp'!BE20/'7 Syss'!BE20</f>
        <v>27.650773047493583</v>
      </c>
      <c r="BF19" s="106">
        <f>'1 Utsläpp'!BF20/'7 Syss'!BF20</f>
        <v>22.020440874628928</v>
      </c>
      <c r="BG19" s="106">
        <f>'1 Utsläpp'!BG20/'7 Syss'!BG20</f>
        <v>36.099883961511075</v>
      </c>
      <c r="BH19" s="106">
        <f>'1 Utsläpp'!BH20/'7 Syss'!BH20</f>
        <v>33.121431192448966</v>
      </c>
      <c r="BI19" s="106">
        <f>'1 Utsläpp'!BI20/'7 Syss'!BI20</f>
        <v>26.430848174968567</v>
      </c>
      <c r="BJ19" s="106">
        <f>'1 Utsläpp'!BJ20/'7 Syss'!BJ20</f>
        <v>20.638248877668218</v>
      </c>
      <c r="BK19" s="106">
        <f>'1 Utsläpp'!BK20/'7 Syss'!BK20</f>
        <v>33.356375158997047</v>
      </c>
      <c r="BL19" s="106">
        <f>'1 Utsläpp'!BL20/'7 Syss'!BL20</f>
        <v>30.776756487795073</v>
      </c>
      <c r="BM19" s="106">
        <f>'1 Utsläpp'!BM20/'7 Syss'!BM20</f>
        <v>23.518974643840721</v>
      </c>
      <c r="BN19" s="106">
        <f>'1 Utsläpp'!BN20/'7 Syss'!BN20</f>
        <v>19.429945255504609</v>
      </c>
      <c r="BO19" s="106">
        <f>'1 Utsläpp'!BO20/'7 Syss'!BO20</f>
        <v>28.997065142407699</v>
      </c>
      <c r="BP19" s="106">
        <f>'1 Utsläpp'!BP20/'7 Syss'!BP20</f>
        <v>31.317753550720333</v>
      </c>
    </row>
    <row r="20" spans="1:68" s="55" customFormat="1" x14ac:dyDescent="0.3">
      <c r="A20" s="55">
        <v>16</v>
      </c>
      <c r="B20" s="55" t="s">
        <v>149</v>
      </c>
      <c r="C20" s="55" t="s">
        <v>9</v>
      </c>
      <c r="D20" s="106">
        <f>'1 Utsläpp'!D21/'7 Syss'!D21</f>
        <v>1.5401385801798371</v>
      </c>
      <c r="E20" s="106">
        <f>'1 Utsläpp'!E21/'7 Syss'!E21</f>
        <v>1.6764176888204319</v>
      </c>
      <c r="F20" s="106">
        <f>'1 Utsläpp'!F21/'7 Syss'!F21</f>
        <v>1.6665816071981767</v>
      </c>
      <c r="G20" s="106">
        <f>'1 Utsläpp'!G21/'7 Syss'!G21</f>
        <v>1.7840050161891776</v>
      </c>
      <c r="H20" s="106">
        <f>'1 Utsläpp'!H21/'7 Syss'!H21</f>
        <v>1.5286426638345154</v>
      </c>
      <c r="I20" s="106">
        <f>'1 Utsläpp'!I21/'7 Syss'!I21</f>
        <v>1.6195425486777062</v>
      </c>
      <c r="J20" s="106">
        <f>'1 Utsläpp'!J21/'7 Syss'!J21</f>
        <v>1.6619831863758765</v>
      </c>
      <c r="K20" s="106">
        <f>'1 Utsläpp'!K21/'7 Syss'!K21</f>
        <v>1.7464161683633479</v>
      </c>
      <c r="L20" s="106">
        <f>'1 Utsläpp'!L21/'7 Syss'!L21</f>
        <v>1.5863579781643835</v>
      </c>
      <c r="M20" s="106">
        <f>'1 Utsläpp'!M21/'7 Syss'!M21</f>
        <v>1.6359278088880396</v>
      </c>
      <c r="N20" s="106">
        <f>'1 Utsläpp'!N21/'7 Syss'!N21</f>
        <v>1.6860132945034838</v>
      </c>
      <c r="O20" s="106">
        <f>'1 Utsläpp'!O21/'7 Syss'!O21</f>
        <v>1.8748328422660816</v>
      </c>
      <c r="P20" s="106">
        <f>'1 Utsläpp'!P21/'7 Syss'!P21</f>
        <v>1.520625635261039</v>
      </c>
      <c r="Q20" s="106">
        <f>'1 Utsläpp'!Q21/'7 Syss'!Q21</f>
        <v>1.6801608348960437</v>
      </c>
      <c r="R20" s="106">
        <f>'1 Utsläpp'!R21/'7 Syss'!R21</f>
        <v>1.672244994234998</v>
      </c>
      <c r="S20" s="106">
        <f>'1 Utsläpp'!S21/'7 Syss'!S21</f>
        <v>1.6794571885500558</v>
      </c>
      <c r="T20" s="106">
        <f>'1 Utsläpp'!T21/'7 Syss'!T21</f>
        <v>1.5211794155983178</v>
      </c>
      <c r="U20" s="106">
        <f>'1 Utsläpp'!U21/'7 Syss'!U21</f>
        <v>1.5128493812164336</v>
      </c>
      <c r="V20" s="106">
        <f>'1 Utsläpp'!V21/'7 Syss'!V21</f>
        <v>1.5669032250726274</v>
      </c>
      <c r="W20" s="106">
        <f>'1 Utsläpp'!W21/'7 Syss'!W21</f>
        <v>1.6852987292455199</v>
      </c>
      <c r="X20" s="106">
        <f>'1 Utsläpp'!X21/'7 Syss'!X21</f>
        <v>1.5479560026187926</v>
      </c>
      <c r="Y20" s="106">
        <f>'1 Utsläpp'!Y21/'7 Syss'!Y21</f>
        <v>1.5256496395788952</v>
      </c>
      <c r="Z20" s="106">
        <f>'1 Utsläpp'!Z21/'7 Syss'!Z21</f>
        <v>1.5431803760085401</v>
      </c>
      <c r="AA20" s="106">
        <f>'1 Utsläpp'!AA21/'7 Syss'!AA21</f>
        <v>1.5598627170305457</v>
      </c>
      <c r="AB20" s="106">
        <f>'1 Utsläpp'!AB21/'7 Syss'!AB21</f>
        <v>1.4600380095340939</v>
      </c>
      <c r="AC20" s="106">
        <f>'1 Utsläpp'!AC21/'7 Syss'!AC21</f>
        <v>1.433471568627527</v>
      </c>
      <c r="AD20" s="106">
        <f>'1 Utsläpp'!AD21/'7 Syss'!AD21</f>
        <v>1.4768169657701906</v>
      </c>
      <c r="AE20" s="106">
        <f>'1 Utsläpp'!AE21/'7 Syss'!AE21</f>
        <v>1.505199764125188</v>
      </c>
      <c r="AF20" s="106">
        <f>'1 Utsläpp'!AF21/'7 Syss'!AF21</f>
        <v>1.4481258472641514</v>
      </c>
      <c r="AG20" s="106">
        <f>'1 Utsläpp'!AG21/'7 Syss'!AG21</f>
        <v>1.4822606611758409</v>
      </c>
      <c r="AH20" s="106">
        <f>'1 Utsläpp'!AH21/'7 Syss'!AH21</f>
        <v>1.4735448525887542</v>
      </c>
      <c r="AI20" s="106">
        <f>'1 Utsläpp'!AI21/'7 Syss'!AI21</f>
        <v>1.5049765283249346</v>
      </c>
      <c r="AJ20" s="106">
        <f>'1 Utsläpp'!AJ21/'7 Syss'!AJ21</f>
        <v>1.418299119730456</v>
      </c>
      <c r="AK20" s="106">
        <f>'1 Utsläpp'!AK21/'7 Syss'!AK21</f>
        <v>1.4463103119276177</v>
      </c>
      <c r="AL20" s="106">
        <f>'1 Utsläpp'!AL21/'7 Syss'!AL21</f>
        <v>1.4685927076469716</v>
      </c>
      <c r="AM20" s="106">
        <f>'1 Utsläpp'!AM21/'7 Syss'!AM21</f>
        <v>1.5182142413619271</v>
      </c>
      <c r="AN20" s="106">
        <f>'1 Utsläpp'!AN21/'7 Syss'!AN21</f>
        <v>1.2598601121571518</v>
      </c>
      <c r="AO20" s="106">
        <f>'1 Utsläpp'!AO21/'7 Syss'!AO21</f>
        <v>1.3403239428729439</v>
      </c>
      <c r="AP20" s="106">
        <f>'1 Utsläpp'!AP21/'7 Syss'!AP21</f>
        <v>1.3110655538853506</v>
      </c>
      <c r="AQ20" s="106">
        <f>'1 Utsläpp'!AQ21/'7 Syss'!AQ21</f>
        <v>1.3050309825032369</v>
      </c>
      <c r="AR20" s="106">
        <f>'1 Utsläpp'!AR21/'7 Syss'!AR21</f>
        <v>1.1833577990806325</v>
      </c>
      <c r="AS20" s="106">
        <f>'1 Utsläpp'!AS21/'7 Syss'!AS21</f>
        <v>1.2773905223941402</v>
      </c>
      <c r="AT20" s="106">
        <f>'1 Utsläpp'!AT21/'7 Syss'!AT21</f>
        <v>1.2805924728666187</v>
      </c>
      <c r="AU20" s="106">
        <f>'1 Utsläpp'!AU21/'7 Syss'!AU21</f>
        <v>1.2321738602727885</v>
      </c>
      <c r="AV20" s="106">
        <f>'1 Utsläpp'!AV21/'7 Syss'!AV21</f>
        <v>1.219063958621257</v>
      </c>
      <c r="AW20" s="106">
        <f>'1 Utsläpp'!AW21/'7 Syss'!AW21</f>
        <v>1.3285669781301614</v>
      </c>
      <c r="AX20" s="106">
        <f>'1 Utsläpp'!AX21/'7 Syss'!AX21</f>
        <v>1.3322968326832303</v>
      </c>
      <c r="AY20" s="106">
        <f>'1 Utsläpp'!AY21/'7 Syss'!AY21</f>
        <v>1.2825244170405465</v>
      </c>
      <c r="AZ20" s="106">
        <f>'1 Utsläpp'!AZ21/'7 Syss'!AZ21</f>
        <v>1.2780312554154356</v>
      </c>
      <c r="BA20" s="106">
        <f>'1 Utsläpp'!BA21/'7 Syss'!BA21</f>
        <v>1.2490490252218875</v>
      </c>
      <c r="BB20" s="106">
        <f>'1 Utsläpp'!BB21/'7 Syss'!BB21</f>
        <v>1.3067949620490362</v>
      </c>
      <c r="BC20" s="106">
        <f>'1 Utsläpp'!BC21/'7 Syss'!BC21</f>
        <v>1.3304861964934227</v>
      </c>
      <c r="BD20" s="106">
        <f>'1 Utsläpp'!BD21/'7 Syss'!BD21</f>
        <v>1.2543248907589539</v>
      </c>
      <c r="BE20" s="106">
        <f>'1 Utsläpp'!BE21/'7 Syss'!BE21</f>
        <v>1.3984816451673951</v>
      </c>
      <c r="BF20" s="106">
        <f>'1 Utsläpp'!BF21/'7 Syss'!BF21</f>
        <v>1.3366973988946953</v>
      </c>
      <c r="BG20" s="106">
        <f>'1 Utsläpp'!BG21/'7 Syss'!BG21</f>
        <v>1.2770157714319317</v>
      </c>
      <c r="BH20" s="106">
        <f>'1 Utsläpp'!BH21/'7 Syss'!BH21</f>
        <v>1.1702294076931583</v>
      </c>
      <c r="BI20" s="106">
        <f>'1 Utsläpp'!BI21/'7 Syss'!BI21</f>
        <v>1.1468842613328327</v>
      </c>
      <c r="BJ20" s="106">
        <f>'1 Utsläpp'!BJ21/'7 Syss'!BJ21</f>
        <v>1.1269322750983493</v>
      </c>
      <c r="BK20" s="106">
        <f>'1 Utsläpp'!BK21/'7 Syss'!BK21</f>
        <v>1.1428770199615934</v>
      </c>
      <c r="BL20" s="106">
        <f>'1 Utsläpp'!BL21/'7 Syss'!BL21</f>
        <v>1.0939256597896538</v>
      </c>
      <c r="BM20" s="106">
        <f>'1 Utsläpp'!BM21/'7 Syss'!BM21</f>
        <v>1.12532942004404</v>
      </c>
      <c r="BN20" s="106">
        <f>'1 Utsläpp'!BN21/'7 Syss'!BN21</f>
        <v>1.101648756834374</v>
      </c>
      <c r="BO20" s="106">
        <f>'1 Utsläpp'!BO21/'7 Syss'!BO21</f>
        <v>1.1337208094676943</v>
      </c>
      <c r="BP20" s="106">
        <f>'1 Utsläpp'!BP21/'7 Syss'!BP21</f>
        <v>1.4951102297877366</v>
      </c>
    </row>
    <row r="21" spans="1:68" s="55" customFormat="1" x14ac:dyDescent="0.3">
      <c r="A21" s="55">
        <v>17</v>
      </c>
      <c r="B21" s="55" t="s">
        <v>150</v>
      </c>
      <c r="C21" s="55" t="s">
        <v>10</v>
      </c>
      <c r="D21" s="106">
        <f>'1 Utsläpp'!D22/'7 Syss'!D22</f>
        <v>0.91116956522833936</v>
      </c>
      <c r="E21" s="106">
        <f>'1 Utsläpp'!E22/'7 Syss'!E22</f>
        <v>0.96419379383322001</v>
      </c>
      <c r="F21" s="106">
        <f>'1 Utsläpp'!F22/'7 Syss'!F22</f>
        <v>0.94134538157627468</v>
      </c>
      <c r="G21" s="106">
        <f>'1 Utsläpp'!G22/'7 Syss'!G22</f>
        <v>0.96828623360837096</v>
      </c>
      <c r="H21" s="106">
        <f>'1 Utsläpp'!H22/'7 Syss'!H22</f>
        <v>0.79284473952008649</v>
      </c>
      <c r="I21" s="106">
        <f>'1 Utsläpp'!I22/'7 Syss'!I22</f>
        <v>0.86333460108865567</v>
      </c>
      <c r="J21" s="106">
        <f>'1 Utsläpp'!J22/'7 Syss'!J22</f>
        <v>0.87014217811528249</v>
      </c>
      <c r="K21" s="106">
        <f>'1 Utsläpp'!K22/'7 Syss'!K22</f>
        <v>0.89207852163855472</v>
      </c>
      <c r="L21" s="106">
        <f>'1 Utsläpp'!L22/'7 Syss'!L22</f>
        <v>0.8418189604774009</v>
      </c>
      <c r="M21" s="106">
        <f>'1 Utsläpp'!M22/'7 Syss'!M22</f>
        <v>0.8737675089198047</v>
      </c>
      <c r="N21" s="106">
        <f>'1 Utsläpp'!N22/'7 Syss'!N22</f>
        <v>0.8782405215740331</v>
      </c>
      <c r="O21" s="106">
        <f>'1 Utsläpp'!O22/'7 Syss'!O22</f>
        <v>0.92552114322617485</v>
      </c>
      <c r="P21" s="106">
        <f>'1 Utsläpp'!P22/'7 Syss'!P22</f>
        <v>0.87131167081242089</v>
      </c>
      <c r="Q21" s="106">
        <f>'1 Utsläpp'!Q22/'7 Syss'!Q22</f>
        <v>0.90017489924357863</v>
      </c>
      <c r="R21" s="106">
        <f>'1 Utsläpp'!R22/'7 Syss'!R22</f>
        <v>0.89439586861094245</v>
      </c>
      <c r="S21" s="106">
        <f>'1 Utsläpp'!S22/'7 Syss'!S22</f>
        <v>0.90766668586150367</v>
      </c>
      <c r="T21" s="106">
        <f>'1 Utsläpp'!T22/'7 Syss'!T22</f>
        <v>0.79780494181932693</v>
      </c>
      <c r="U21" s="106">
        <f>'1 Utsläpp'!U22/'7 Syss'!U22</f>
        <v>0.80042488137758272</v>
      </c>
      <c r="V21" s="106">
        <f>'1 Utsläpp'!V22/'7 Syss'!V22</f>
        <v>0.79993731015008185</v>
      </c>
      <c r="W21" s="106">
        <f>'1 Utsläpp'!W22/'7 Syss'!W22</f>
        <v>0.84033346075860715</v>
      </c>
      <c r="X21" s="106">
        <f>'1 Utsläpp'!X22/'7 Syss'!X22</f>
        <v>0.79041996164194184</v>
      </c>
      <c r="Y21" s="106">
        <f>'1 Utsläpp'!Y22/'7 Syss'!Y22</f>
        <v>0.81034046188358189</v>
      </c>
      <c r="Z21" s="106">
        <f>'1 Utsläpp'!Z22/'7 Syss'!Z22</f>
        <v>0.79490659987087064</v>
      </c>
      <c r="AA21" s="106">
        <f>'1 Utsläpp'!AA22/'7 Syss'!AA22</f>
        <v>0.80392191762115361</v>
      </c>
      <c r="AB21" s="106">
        <f>'1 Utsläpp'!AB22/'7 Syss'!AB22</f>
        <v>0.72719887165014407</v>
      </c>
      <c r="AC21" s="106">
        <f>'1 Utsläpp'!AC22/'7 Syss'!AC22</f>
        <v>0.73620570960945231</v>
      </c>
      <c r="AD21" s="106">
        <f>'1 Utsläpp'!AD22/'7 Syss'!AD22</f>
        <v>0.72409835174339343</v>
      </c>
      <c r="AE21" s="106">
        <f>'1 Utsläpp'!AE22/'7 Syss'!AE22</f>
        <v>0.74762170488806257</v>
      </c>
      <c r="AF21" s="106">
        <f>'1 Utsläpp'!AF22/'7 Syss'!AF22</f>
        <v>0.72797362683263123</v>
      </c>
      <c r="AG21" s="106">
        <f>'1 Utsläpp'!AG22/'7 Syss'!AG22</f>
        <v>0.732473330631081</v>
      </c>
      <c r="AH21" s="106">
        <f>'1 Utsläpp'!AH22/'7 Syss'!AH22</f>
        <v>0.7175732286237807</v>
      </c>
      <c r="AI21" s="106">
        <f>'1 Utsläpp'!AI22/'7 Syss'!AI22</f>
        <v>0.7487590728279786</v>
      </c>
      <c r="AJ21" s="106">
        <f>'1 Utsläpp'!AJ22/'7 Syss'!AJ22</f>
        <v>0.68051739213027507</v>
      </c>
      <c r="AK21" s="106">
        <f>'1 Utsläpp'!AK22/'7 Syss'!AK22</f>
        <v>0.71575359373700542</v>
      </c>
      <c r="AL21" s="106">
        <f>'1 Utsläpp'!AL22/'7 Syss'!AL22</f>
        <v>0.72399355599044057</v>
      </c>
      <c r="AM21" s="106">
        <f>'1 Utsläpp'!AM22/'7 Syss'!AM22</f>
        <v>0.74932563218174242</v>
      </c>
      <c r="AN21" s="106">
        <f>'1 Utsläpp'!AN22/'7 Syss'!AN22</f>
        <v>0.65650658402596274</v>
      </c>
      <c r="AO21" s="106">
        <f>'1 Utsläpp'!AO22/'7 Syss'!AO22</f>
        <v>0.69489840349695831</v>
      </c>
      <c r="AP21" s="106">
        <f>'1 Utsläpp'!AP22/'7 Syss'!AP22</f>
        <v>0.68424878514868281</v>
      </c>
      <c r="AQ21" s="106">
        <f>'1 Utsläpp'!AQ22/'7 Syss'!AQ22</f>
        <v>0.69809288857622298</v>
      </c>
      <c r="AR21" s="106">
        <f>'1 Utsläpp'!AR22/'7 Syss'!AR22</f>
        <v>0.64273314689045957</v>
      </c>
      <c r="AS21" s="106">
        <f>'1 Utsläpp'!AS22/'7 Syss'!AS22</f>
        <v>0.68200208539501606</v>
      </c>
      <c r="AT21" s="106">
        <f>'1 Utsläpp'!AT22/'7 Syss'!AT22</f>
        <v>0.68391938365163119</v>
      </c>
      <c r="AU21" s="106">
        <f>'1 Utsläpp'!AU22/'7 Syss'!AU22</f>
        <v>0.67823694273358626</v>
      </c>
      <c r="AV21" s="106">
        <f>'1 Utsläpp'!AV22/'7 Syss'!AV22</f>
        <v>0.64021682145469538</v>
      </c>
      <c r="AW21" s="106">
        <f>'1 Utsläpp'!AW22/'7 Syss'!AW22</f>
        <v>0.69610636011265514</v>
      </c>
      <c r="AX21" s="106">
        <f>'1 Utsläpp'!AX22/'7 Syss'!AX22</f>
        <v>0.69144389858034105</v>
      </c>
      <c r="AY21" s="106">
        <f>'1 Utsläpp'!AY22/'7 Syss'!AY22</f>
        <v>0.69504792893254141</v>
      </c>
      <c r="AZ21" s="106">
        <f>'1 Utsläpp'!AZ22/'7 Syss'!AZ22</f>
        <v>0.6267363047962119</v>
      </c>
      <c r="BA21" s="106">
        <f>'1 Utsläpp'!BA22/'7 Syss'!BA22</f>
        <v>0.61997223299616788</v>
      </c>
      <c r="BB21" s="106">
        <f>'1 Utsläpp'!BB22/'7 Syss'!BB22</f>
        <v>0.63306194326025245</v>
      </c>
      <c r="BC21" s="106">
        <f>'1 Utsläpp'!BC22/'7 Syss'!BC22</f>
        <v>0.64476755015298792</v>
      </c>
      <c r="BD21" s="106">
        <f>'1 Utsläpp'!BD22/'7 Syss'!BD22</f>
        <v>0.59217845431404603</v>
      </c>
      <c r="BE21" s="106">
        <f>'1 Utsläpp'!BE22/'7 Syss'!BE22</f>
        <v>0.63475112840177805</v>
      </c>
      <c r="BF21" s="106">
        <f>'1 Utsläpp'!BF22/'7 Syss'!BF22</f>
        <v>0.6049667605442437</v>
      </c>
      <c r="BG21" s="106">
        <f>'1 Utsläpp'!BG22/'7 Syss'!BG22</f>
        <v>0.60051761643773782</v>
      </c>
      <c r="BH21" s="106">
        <f>'1 Utsläpp'!BH22/'7 Syss'!BH22</f>
        <v>0.58688670669377307</v>
      </c>
      <c r="BI21" s="106">
        <f>'1 Utsläpp'!BI22/'7 Syss'!BI22</f>
        <v>0.57798510092823363</v>
      </c>
      <c r="BJ21" s="106">
        <f>'1 Utsläpp'!BJ22/'7 Syss'!BJ22</f>
        <v>0.5562625067480903</v>
      </c>
      <c r="BK21" s="106">
        <f>'1 Utsläpp'!BK22/'7 Syss'!BK22</f>
        <v>0.58548277879825383</v>
      </c>
      <c r="BL21" s="106">
        <f>'1 Utsläpp'!BL22/'7 Syss'!BL22</f>
        <v>0.5676346246686832</v>
      </c>
      <c r="BM21" s="106">
        <f>'1 Utsläpp'!BM22/'7 Syss'!BM22</f>
        <v>0.57284832550507381</v>
      </c>
      <c r="BN21" s="106">
        <f>'1 Utsläpp'!BN22/'7 Syss'!BN22</f>
        <v>0.5417167284393386</v>
      </c>
      <c r="BO21" s="106">
        <f>'1 Utsläpp'!BO22/'7 Syss'!BO22</f>
        <v>0.56886851597210297</v>
      </c>
      <c r="BP21" s="106">
        <f>'1 Utsläpp'!BP22/'7 Syss'!BP22</f>
        <v>0.66187670197113491</v>
      </c>
    </row>
    <row r="22" spans="1:68" s="55" customFormat="1" x14ac:dyDescent="0.3">
      <c r="A22" s="55">
        <v>18</v>
      </c>
      <c r="B22" s="55" t="s">
        <v>151</v>
      </c>
      <c r="C22" s="55" t="s">
        <v>42</v>
      </c>
      <c r="D22" s="106">
        <f>'1 Utsläpp'!D23/'7 Syss'!D23</f>
        <v>11.621825947546826</v>
      </c>
      <c r="E22" s="106">
        <f>'1 Utsläpp'!E23/'7 Syss'!E23</f>
        <v>11.61952388462719</v>
      </c>
      <c r="F22" s="106">
        <f>'1 Utsläpp'!F23/'7 Syss'!F23</f>
        <v>10.659892004043684</v>
      </c>
      <c r="G22" s="106">
        <f>'1 Utsläpp'!G23/'7 Syss'!G23</f>
        <v>11.73026753469078</v>
      </c>
      <c r="H22" s="106">
        <f>'1 Utsläpp'!H23/'7 Syss'!H23</f>
        <v>10.649343393326111</v>
      </c>
      <c r="I22" s="106">
        <f>'1 Utsläpp'!I23/'7 Syss'!I23</f>
        <v>10.741186733075226</v>
      </c>
      <c r="J22" s="106">
        <f>'1 Utsläpp'!J23/'7 Syss'!J23</f>
        <v>10.002655585958921</v>
      </c>
      <c r="K22" s="106">
        <f>'1 Utsläpp'!K23/'7 Syss'!K23</f>
        <v>10.767399350887393</v>
      </c>
      <c r="L22" s="106">
        <f>'1 Utsläpp'!L23/'7 Syss'!L23</f>
        <v>11.151395572456781</v>
      </c>
      <c r="M22" s="106">
        <f>'1 Utsläpp'!M23/'7 Syss'!M23</f>
        <v>10.353212426332998</v>
      </c>
      <c r="N22" s="106">
        <f>'1 Utsläpp'!N23/'7 Syss'!N23</f>
        <v>10.055264140442674</v>
      </c>
      <c r="O22" s="106">
        <f>'1 Utsläpp'!O23/'7 Syss'!O23</f>
        <v>10.825951608858887</v>
      </c>
      <c r="P22" s="106">
        <f>'1 Utsläpp'!P23/'7 Syss'!P23</f>
        <v>9.5831948829877511</v>
      </c>
      <c r="Q22" s="106">
        <f>'1 Utsläpp'!Q23/'7 Syss'!Q23</f>
        <v>9.3310608920938414</v>
      </c>
      <c r="R22" s="106">
        <f>'1 Utsläpp'!R23/'7 Syss'!R23</f>
        <v>8.7976331048146861</v>
      </c>
      <c r="S22" s="106">
        <f>'1 Utsläpp'!S23/'7 Syss'!S23</f>
        <v>8.6922758007542917</v>
      </c>
      <c r="T22" s="106">
        <f>'1 Utsläpp'!T23/'7 Syss'!T23</f>
        <v>7.969982098227975</v>
      </c>
      <c r="U22" s="106">
        <f>'1 Utsläpp'!U23/'7 Syss'!U23</f>
        <v>7.9581098439447508</v>
      </c>
      <c r="V22" s="106">
        <f>'1 Utsläpp'!V23/'7 Syss'!V23</f>
        <v>7.8381204149880022</v>
      </c>
      <c r="W22" s="106">
        <f>'1 Utsläpp'!W23/'7 Syss'!W23</f>
        <v>8.387126202858143</v>
      </c>
      <c r="X22" s="106">
        <f>'1 Utsläpp'!X23/'7 Syss'!X23</f>
        <v>8.4428987349586126</v>
      </c>
      <c r="Y22" s="106">
        <f>'1 Utsläpp'!Y23/'7 Syss'!Y23</f>
        <v>8.8494299920537198</v>
      </c>
      <c r="Z22" s="106">
        <f>'1 Utsläpp'!Z23/'7 Syss'!Z23</f>
        <v>7.76413569037339</v>
      </c>
      <c r="AA22" s="106">
        <f>'1 Utsläpp'!AA23/'7 Syss'!AA23</f>
        <v>8.0065921067015733</v>
      </c>
      <c r="AB22" s="106">
        <f>'1 Utsläpp'!AB23/'7 Syss'!AB23</f>
        <v>7.8491563736672241</v>
      </c>
      <c r="AC22" s="106">
        <f>'1 Utsläpp'!AC23/'7 Syss'!AC23</f>
        <v>8.5355809171152206</v>
      </c>
      <c r="AD22" s="106">
        <f>'1 Utsläpp'!AD23/'7 Syss'!AD23</f>
        <v>8.9167577712177941</v>
      </c>
      <c r="AE22" s="106">
        <f>'1 Utsläpp'!AE23/'7 Syss'!AE23</f>
        <v>8.3821020869183105</v>
      </c>
      <c r="AF22" s="106">
        <f>'1 Utsläpp'!AF23/'7 Syss'!AF23</f>
        <v>9.4636236501020914</v>
      </c>
      <c r="AG22" s="106">
        <f>'1 Utsläpp'!AG23/'7 Syss'!AG23</f>
        <v>8.9449696347379337</v>
      </c>
      <c r="AH22" s="106">
        <f>'1 Utsläpp'!AH23/'7 Syss'!AH23</f>
        <v>9.0893465226346883</v>
      </c>
      <c r="AI22" s="106">
        <f>'1 Utsläpp'!AI23/'7 Syss'!AI23</f>
        <v>9.0093901157819065</v>
      </c>
      <c r="AJ22" s="106">
        <f>'1 Utsläpp'!AJ23/'7 Syss'!AJ23</f>
        <v>9.5301836238907853</v>
      </c>
      <c r="AK22" s="106">
        <f>'1 Utsläpp'!AK23/'7 Syss'!AK23</f>
        <v>9.1750747266013715</v>
      </c>
      <c r="AL22" s="106">
        <f>'1 Utsläpp'!AL23/'7 Syss'!AL23</f>
        <v>10.274043996880925</v>
      </c>
      <c r="AM22" s="106">
        <f>'1 Utsläpp'!AM23/'7 Syss'!AM23</f>
        <v>10.118792494837287</v>
      </c>
      <c r="AN22" s="106">
        <f>'1 Utsläpp'!AN23/'7 Syss'!AN23</f>
        <v>8.7816762312427699</v>
      </c>
      <c r="AO22" s="106">
        <f>'1 Utsläpp'!AO23/'7 Syss'!AO23</f>
        <v>8.8151523945431443</v>
      </c>
      <c r="AP22" s="106">
        <f>'1 Utsläpp'!AP23/'7 Syss'!AP23</f>
        <v>9.1035186097302816</v>
      </c>
      <c r="AQ22" s="106">
        <f>'1 Utsläpp'!AQ23/'7 Syss'!AQ23</f>
        <v>9.0396683923428931</v>
      </c>
      <c r="AR22" s="106">
        <f>'1 Utsläpp'!AR23/'7 Syss'!AR23</f>
        <v>8.0902344781355833</v>
      </c>
      <c r="AS22" s="106">
        <f>'1 Utsläpp'!AS23/'7 Syss'!AS23</f>
        <v>8.6652016739209881</v>
      </c>
      <c r="AT22" s="106">
        <f>'1 Utsläpp'!AT23/'7 Syss'!AT23</f>
        <v>9.0142012006823347</v>
      </c>
      <c r="AU22" s="106">
        <f>'1 Utsläpp'!AU23/'7 Syss'!AU23</f>
        <v>8.6014381831376259</v>
      </c>
      <c r="AV22" s="106">
        <f>'1 Utsläpp'!AV23/'7 Syss'!AV23</f>
        <v>7.8447503560194631</v>
      </c>
      <c r="AW22" s="106">
        <f>'1 Utsläpp'!AW23/'7 Syss'!AW23</f>
        <v>8.448775517419957</v>
      </c>
      <c r="AX22" s="106">
        <f>'1 Utsläpp'!AX23/'7 Syss'!AX23</f>
        <v>8.76980867497495</v>
      </c>
      <c r="AY22" s="106">
        <f>'1 Utsläpp'!AY23/'7 Syss'!AY23</f>
        <v>8.259971494739661</v>
      </c>
      <c r="AZ22" s="106">
        <f>'1 Utsläpp'!AZ23/'7 Syss'!AZ23</f>
        <v>7.5133304440544828</v>
      </c>
      <c r="BA22" s="106">
        <f>'1 Utsläpp'!BA23/'7 Syss'!BA23</f>
        <v>5.5624947906280298</v>
      </c>
      <c r="BB22" s="106">
        <f>'1 Utsläpp'!BB23/'7 Syss'!BB23</f>
        <v>6.2439808506205754</v>
      </c>
      <c r="BC22" s="106">
        <f>'1 Utsläpp'!BC23/'7 Syss'!BC23</f>
        <v>6.1281875958469723</v>
      </c>
      <c r="BD22" s="106">
        <f>'1 Utsläpp'!BD23/'7 Syss'!BD23</f>
        <v>6.1972835425970754</v>
      </c>
      <c r="BE22" s="106">
        <f>'1 Utsläpp'!BE23/'7 Syss'!BE23</f>
        <v>6.7984591088277693</v>
      </c>
      <c r="BF22" s="106">
        <f>'1 Utsläpp'!BF23/'7 Syss'!BF23</f>
        <v>6.7066667348355065</v>
      </c>
      <c r="BG22" s="106">
        <f>'1 Utsläpp'!BG23/'7 Syss'!BG23</f>
        <v>7.0403251342271895</v>
      </c>
      <c r="BH22" s="106">
        <f>'1 Utsläpp'!BH23/'7 Syss'!BH23</f>
        <v>6.6692133153117581</v>
      </c>
      <c r="BI22" s="106">
        <f>'1 Utsläpp'!BI23/'7 Syss'!BI23</f>
        <v>7.0541106835626959</v>
      </c>
      <c r="BJ22" s="106">
        <f>'1 Utsläpp'!BJ23/'7 Syss'!BJ23</f>
        <v>7.3813928857312003</v>
      </c>
      <c r="BK22" s="106">
        <f>'1 Utsläpp'!BK23/'7 Syss'!BK23</f>
        <v>8.0942000258549278</v>
      </c>
      <c r="BL22" s="106">
        <f>'1 Utsläpp'!BL23/'7 Syss'!BL23</f>
        <v>6.8692996651740197</v>
      </c>
      <c r="BM22" s="106">
        <f>'1 Utsläpp'!BM23/'7 Syss'!BM23</f>
        <v>6.8343240049677156</v>
      </c>
      <c r="BN22" s="106">
        <f>'1 Utsläpp'!BN23/'7 Syss'!BN23</f>
        <v>7.0854644706034797</v>
      </c>
      <c r="BO22" s="106">
        <f>'1 Utsläpp'!BO23/'7 Syss'!BO23</f>
        <v>7.4066090764997403</v>
      </c>
      <c r="BP22" s="106">
        <f>'1 Utsläpp'!BP23/'7 Syss'!BP23</f>
        <v>7.6259445833984669</v>
      </c>
    </row>
    <row r="23" spans="1:68" s="55" customFormat="1" x14ac:dyDescent="0.3">
      <c r="A23" s="55">
        <v>19</v>
      </c>
      <c r="B23" s="55" t="s">
        <v>152</v>
      </c>
      <c r="C23" s="55" t="s">
        <v>11</v>
      </c>
      <c r="D23" s="106">
        <f>'1 Utsläpp'!D24/'7 Syss'!D24</f>
        <v>0.17990060910501346</v>
      </c>
      <c r="E23" s="106">
        <f>'1 Utsläpp'!E24/'7 Syss'!E24</f>
        <v>0.16236149480354004</v>
      </c>
      <c r="F23" s="106">
        <f>'1 Utsläpp'!F24/'7 Syss'!F24</f>
        <v>0.15469501102272287</v>
      </c>
      <c r="G23" s="106">
        <f>'1 Utsläpp'!G24/'7 Syss'!G24</f>
        <v>0.15662084478816818</v>
      </c>
      <c r="H23" s="106">
        <f>'1 Utsläpp'!H24/'7 Syss'!H24</f>
        <v>0.17408402900029771</v>
      </c>
      <c r="I23" s="106">
        <f>'1 Utsläpp'!I24/'7 Syss'!I24</f>
        <v>0.1595663364118019</v>
      </c>
      <c r="J23" s="106">
        <f>'1 Utsläpp'!J24/'7 Syss'!J24</f>
        <v>0.15203181653181322</v>
      </c>
      <c r="K23" s="106">
        <f>'1 Utsläpp'!K24/'7 Syss'!K24</f>
        <v>0.15225969951235663</v>
      </c>
      <c r="L23" s="106">
        <f>'1 Utsläpp'!L24/'7 Syss'!L24</f>
        <v>0.18569013178515076</v>
      </c>
      <c r="M23" s="106">
        <f>'1 Utsläpp'!M24/'7 Syss'!M24</f>
        <v>0.15788719229658435</v>
      </c>
      <c r="N23" s="106">
        <f>'1 Utsläpp'!N24/'7 Syss'!N24</f>
        <v>0.14784271024739531</v>
      </c>
      <c r="O23" s="106">
        <f>'1 Utsläpp'!O24/'7 Syss'!O24</f>
        <v>0.16281183971329563</v>
      </c>
      <c r="P23" s="106">
        <f>'1 Utsläpp'!P24/'7 Syss'!P24</f>
        <v>0.16149106799420901</v>
      </c>
      <c r="Q23" s="106">
        <f>'1 Utsläpp'!Q24/'7 Syss'!Q24</f>
        <v>0.14733212925776831</v>
      </c>
      <c r="R23" s="106">
        <f>'1 Utsläpp'!R24/'7 Syss'!R24</f>
        <v>0.13950496289933847</v>
      </c>
      <c r="S23" s="106">
        <f>'1 Utsläpp'!S24/'7 Syss'!S24</f>
        <v>0.14146335437519014</v>
      </c>
      <c r="T23" s="106">
        <f>'1 Utsläpp'!T24/'7 Syss'!T24</f>
        <v>0.14018938231687056</v>
      </c>
      <c r="U23" s="106">
        <f>'1 Utsläpp'!U24/'7 Syss'!U24</f>
        <v>0.12969381357561319</v>
      </c>
      <c r="V23" s="106">
        <f>'1 Utsläpp'!V24/'7 Syss'!V24</f>
        <v>0.12794962166901264</v>
      </c>
      <c r="W23" s="106">
        <f>'1 Utsläpp'!W24/'7 Syss'!W24</f>
        <v>0.13031465684415813</v>
      </c>
      <c r="X23" s="106">
        <f>'1 Utsläpp'!X24/'7 Syss'!X24</f>
        <v>0.12797364350180257</v>
      </c>
      <c r="Y23" s="106">
        <f>'1 Utsläpp'!Y24/'7 Syss'!Y24</f>
        <v>0.12650528830292046</v>
      </c>
      <c r="Z23" s="106">
        <f>'1 Utsläpp'!Z24/'7 Syss'!Z24</f>
        <v>0.12127654364074049</v>
      </c>
      <c r="AA23" s="106">
        <f>'1 Utsläpp'!AA24/'7 Syss'!AA24</f>
        <v>0.12020989782552578</v>
      </c>
      <c r="AB23" s="106">
        <f>'1 Utsläpp'!AB24/'7 Syss'!AB24</f>
        <v>0.11534664120152383</v>
      </c>
      <c r="AC23" s="106">
        <f>'1 Utsläpp'!AC24/'7 Syss'!AC24</f>
        <v>0.11722539681519588</v>
      </c>
      <c r="AD23" s="106">
        <f>'1 Utsläpp'!AD24/'7 Syss'!AD24</f>
        <v>0.11331270014273385</v>
      </c>
      <c r="AE23" s="106">
        <f>'1 Utsläpp'!AE24/'7 Syss'!AE24</f>
        <v>0.11682899575624507</v>
      </c>
      <c r="AF23" s="106">
        <f>'1 Utsläpp'!AF24/'7 Syss'!AF24</f>
        <v>0.11604006870931388</v>
      </c>
      <c r="AG23" s="106">
        <f>'1 Utsläpp'!AG24/'7 Syss'!AG24</f>
        <v>0.11797353343692546</v>
      </c>
      <c r="AH23" s="106">
        <f>'1 Utsläpp'!AH24/'7 Syss'!AH24</f>
        <v>0.10839858777019093</v>
      </c>
      <c r="AI23" s="106">
        <f>'1 Utsläpp'!AI24/'7 Syss'!AI24</f>
        <v>0.11197880889224977</v>
      </c>
      <c r="AJ23" s="106">
        <f>'1 Utsläpp'!AJ24/'7 Syss'!AJ24</f>
        <v>0.10203175762761831</v>
      </c>
      <c r="AK23" s="106">
        <f>'1 Utsläpp'!AK24/'7 Syss'!AK24</f>
        <v>0.10110854547552198</v>
      </c>
      <c r="AL23" s="106">
        <f>'1 Utsläpp'!AL24/'7 Syss'!AL24</f>
        <v>9.973094619680474E-2</v>
      </c>
      <c r="AM23" s="106">
        <f>'1 Utsläpp'!AM24/'7 Syss'!AM24</f>
        <v>0.10933143795543354</v>
      </c>
      <c r="AN23" s="106">
        <f>'1 Utsläpp'!AN24/'7 Syss'!AN24</f>
        <v>0.10409038964892581</v>
      </c>
      <c r="AO23" s="106">
        <f>'1 Utsläpp'!AO24/'7 Syss'!AO24</f>
        <v>9.865239897122606E-2</v>
      </c>
      <c r="AP23" s="106">
        <f>'1 Utsläpp'!AP24/'7 Syss'!AP24</f>
        <v>9.5937819458347257E-2</v>
      </c>
      <c r="AQ23" s="106">
        <f>'1 Utsläpp'!AQ24/'7 Syss'!AQ24</f>
        <v>9.9930627510279896E-2</v>
      </c>
      <c r="AR23" s="106">
        <f>'1 Utsläpp'!AR24/'7 Syss'!AR24</f>
        <v>9.2400354291998554E-2</v>
      </c>
      <c r="AS23" s="106">
        <f>'1 Utsläpp'!AS24/'7 Syss'!AS24</f>
        <v>9.9299739253136607E-2</v>
      </c>
      <c r="AT23" s="106">
        <f>'1 Utsläpp'!AT24/'7 Syss'!AT24</f>
        <v>9.6203194237303113E-2</v>
      </c>
      <c r="AU23" s="106">
        <f>'1 Utsläpp'!AU24/'7 Syss'!AU24</f>
        <v>9.5394390042452537E-2</v>
      </c>
      <c r="AV23" s="106">
        <f>'1 Utsläpp'!AV24/'7 Syss'!AV24</f>
        <v>9.3626735181478737E-2</v>
      </c>
      <c r="AW23" s="106">
        <f>'1 Utsläpp'!AW24/'7 Syss'!AW24</f>
        <v>9.6428926069011878E-2</v>
      </c>
      <c r="AX23" s="106">
        <f>'1 Utsläpp'!AX24/'7 Syss'!AX24</f>
        <v>9.2831418338686203E-2</v>
      </c>
      <c r="AY23" s="106">
        <f>'1 Utsläpp'!AY24/'7 Syss'!AY24</f>
        <v>9.295655213748974E-2</v>
      </c>
      <c r="AZ23" s="106">
        <f>'1 Utsläpp'!AZ24/'7 Syss'!AZ24</f>
        <v>9.1189930214178497E-2</v>
      </c>
      <c r="BA23" s="106">
        <f>'1 Utsläpp'!BA24/'7 Syss'!BA24</f>
        <v>0.10319633788067395</v>
      </c>
      <c r="BB23" s="106">
        <f>'1 Utsläpp'!BB24/'7 Syss'!BB24</f>
        <v>0.10233855956538887</v>
      </c>
      <c r="BC23" s="106">
        <f>'1 Utsläpp'!BC24/'7 Syss'!BC24</f>
        <v>0.10786826621638756</v>
      </c>
      <c r="BD23" s="106">
        <f>'1 Utsläpp'!BD24/'7 Syss'!BD24</f>
        <v>0.11545747967885436</v>
      </c>
      <c r="BE23" s="106">
        <f>'1 Utsläpp'!BE24/'7 Syss'!BE24</f>
        <v>0.11895741981086458</v>
      </c>
      <c r="BF23" s="106">
        <f>'1 Utsläpp'!BF24/'7 Syss'!BF24</f>
        <v>9.5842020454377036E-2</v>
      </c>
      <c r="BG23" s="106">
        <f>'1 Utsläpp'!BG24/'7 Syss'!BG24</f>
        <v>9.3075992083256467E-2</v>
      </c>
      <c r="BH23" s="106">
        <f>'1 Utsläpp'!BH24/'7 Syss'!BH24</f>
        <v>8.8322615958381451E-2</v>
      </c>
      <c r="BI23" s="106">
        <f>'1 Utsläpp'!BI24/'7 Syss'!BI24</f>
        <v>7.8814079247502639E-2</v>
      </c>
      <c r="BJ23" s="106">
        <f>'1 Utsläpp'!BJ24/'7 Syss'!BJ24</f>
        <v>7.0290575608954339E-2</v>
      </c>
      <c r="BK23" s="106">
        <f>'1 Utsläpp'!BK24/'7 Syss'!BK24</f>
        <v>7.8471626295604793E-2</v>
      </c>
      <c r="BL23" s="106">
        <f>'1 Utsläpp'!BL24/'7 Syss'!BL24</f>
        <v>7.9381814145851368E-2</v>
      </c>
      <c r="BM23" s="106">
        <f>'1 Utsläpp'!BM24/'7 Syss'!BM24</f>
        <v>7.6003544694518352E-2</v>
      </c>
      <c r="BN23" s="106">
        <f>'1 Utsläpp'!BN24/'7 Syss'!BN24</f>
        <v>6.7552626334724586E-2</v>
      </c>
      <c r="BO23" s="106">
        <f>'1 Utsläpp'!BO24/'7 Syss'!BO24</f>
        <v>7.5734178453144604E-2</v>
      </c>
      <c r="BP23" s="106">
        <f>'1 Utsläpp'!BP24/'7 Syss'!BP24</f>
        <v>9.2893852302973576E-2</v>
      </c>
    </row>
    <row r="24" spans="1:68" s="55" customFormat="1" x14ac:dyDescent="0.3">
      <c r="A24" s="55">
        <v>20</v>
      </c>
      <c r="B24" s="55" t="s">
        <v>153</v>
      </c>
      <c r="C24" s="55" t="s">
        <v>43</v>
      </c>
      <c r="D24" s="106">
        <f>'1 Utsläpp'!D25/'7 Syss'!D25</f>
        <v>0.19594756658178941</v>
      </c>
      <c r="E24" s="106">
        <f>'1 Utsläpp'!E25/'7 Syss'!E25</f>
        <v>0.25943570044697989</v>
      </c>
      <c r="F24" s="106">
        <f>'1 Utsläpp'!F25/'7 Syss'!F25</f>
        <v>0.24357306227824077</v>
      </c>
      <c r="G24" s="106">
        <f>'1 Utsläpp'!G25/'7 Syss'!G25</f>
        <v>0.22375362444056004</v>
      </c>
      <c r="H24" s="106">
        <f>'1 Utsläpp'!H25/'7 Syss'!H25</f>
        <v>0.18476118151267279</v>
      </c>
      <c r="I24" s="106">
        <f>'1 Utsläpp'!I25/'7 Syss'!I25</f>
        <v>0.24517528342017075</v>
      </c>
      <c r="J24" s="106">
        <f>'1 Utsläpp'!J25/'7 Syss'!J25</f>
        <v>0.23771678786124917</v>
      </c>
      <c r="K24" s="106">
        <f>'1 Utsläpp'!K25/'7 Syss'!K25</f>
        <v>0.224926707494114</v>
      </c>
      <c r="L24" s="106">
        <f>'1 Utsläpp'!L25/'7 Syss'!L25</f>
        <v>0.20173432961033763</v>
      </c>
      <c r="M24" s="106">
        <f>'1 Utsläpp'!M25/'7 Syss'!M25</f>
        <v>0.25750802685397178</v>
      </c>
      <c r="N24" s="106">
        <f>'1 Utsläpp'!N25/'7 Syss'!N25</f>
        <v>0.24264477953408084</v>
      </c>
      <c r="O24" s="106">
        <f>'1 Utsläpp'!O25/'7 Syss'!O25</f>
        <v>0.24027659359655532</v>
      </c>
      <c r="P24" s="106">
        <f>'1 Utsläpp'!P25/'7 Syss'!P25</f>
        <v>0.19185808676530297</v>
      </c>
      <c r="Q24" s="106">
        <f>'1 Utsläpp'!Q25/'7 Syss'!Q25</f>
        <v>0.25399016900023486</v>
      </c>
      <c r="R24" s="106">
        <f>'1 Utsläpp'!R25/'7 Syss'!R25</f>
        <v>0.23522366960863506</v>
      </c>
      <c r="S24" s="106">
        <f>'1 Utsläpp'!S25/'7 Syss'!S25</f>
        <v>0.22138339453781347</v>
      </c>
      <c r="T24" s="106">
        <f>'1 Utsläpp'!T25/'7 Syss'!T25</f>
        <v>0.17473658845651008</v>
      </c>
      <c r="U24" s="106">
        <f>'1 Utsläpp'!U25/'7 Syss'!U25</f>
        <v>0.22438243278903908</v>
      </c>
      <c r="V24" s="106">
        <f>'1 Utsläpp'!V25/'7 Syss'!V25</f>
        <v>0.21101917569191417</v>
      </c>
      <c r="W24" s="106">
        <f>'1 Utsläpp'!W25/'7 Syss'!W25</f>
        <v>0.20632709116380166</v>
      </c>
      <c r="X24" s="106">
        <f>'1 Utsläpp'!X25/'7 Syss'!X25</f>
        <v>0.16279615213822279</v>
      </c>
      <c r="Y24" s="106">
        <f>'1 Utsläpp'!Y25/'7 Syss'!Y25</f>
        <v>0.20581140054359817</v>
      </c>
      <c r="Z24" s="106">
        <f>'1 Utsläpp'!Z25/'7 Syss'!Z25</f>
        <v>0.19231614207262929</v>
      </c>
      <c r="AA24" s="106">
        <f>'1 Utsläpp'!AA25/'7 Syss'!AA25</f>
        <v>0.18379491329561415</v>
      </c>
      <c r="AB24" s="106">
        <f>'1 Utsläpp'!AB25/'7 Syss'!AB25</f>
        <v>0.15501172489320666</v>
      </c>
      <c r="AC24" s="106">
        <f>'1 Utsläpp'!AC25/'7 Syss'!AC25</f>
        <v>0.18768324161787223</v>
      </c>
      <c r="AD24" s="106">
        <f>'1 Utsläpp'!AD25/'7 Syss'!AD25</f>
        <v>0.18696736342003561</v>
      </c>
      <c r="AE24" s="106">
        <f>'1 Utsläpp'!AE25/'7 Syss'!AE25</f>
        <v>0.1760289327876278</v>
      </c>
      <c r="AF24" s="106">
        <f>'1 Utsläpp'!AF25/'7 Syss'!AF25</f>
        <v>0.13975809817644211</v>
      </c>
      <c r="AG24" s="106">
        <f>'1 Utsläpp'!AG25/'7 Syss'!AG25</f>
        <v>0.17240518296220816</v>
      </c>
      <c r="AH24" s="106">
        <f>'1 Utsläpp'!AH25/'7 Syss'!AH25</f>
        <v>0.1698249448440434</v>
      </c>
      <c r="AI24" s="106">
        <f>'1 Utsläpp'!AI25/'7 Syss'!AI25</f>
        <v>0.15880982664435075</v>
      </c>
      <c r="AJ24" s="106">
        <f>'1 Utsläpp'!AJ25/'7 Syss'!AJ25</f>
        <v>0.13502806007919954</v>
      </c>
      <c r="AK24" s="106">
        <f>'1 Utsläpp'!AK25/'7 Syss'!AK25</f>
        <v>0.15219259574190103</v>
      </c>
      <c r="AL24" s="106">
        <f>'1 Utsläpp'!AL25/'7 Syss'!AL25</f>
        <v>0.1588825886505752</v>
      </c>
      <c r="AM24" s="106">
        <f>'1 Utsläpp'!AM25/'7 Syss'!AM25</f>
        <v>0.14699776580241611</v>
      </c>
      <c r="AN24" s="106">
        <f>'1 Utsläpp'!AN25/'7 Syss'!AN25</f>
        <v>0.12604272657234791</v>
      </c>
      <c r="AO24" s="106">
        <f>'1 Utsläpp'!AO25/'7 Syss'!AO25</f>
        <v>0.14000558935592597</v>
      </c>
      <c r="AP24" s="106">
        <f>'1 Utsläpp'!AP25/'7 Syss'!AP25</f>
        <v>0.1394996524045404</v>
      </c>
      <c r="AQ24" s="106">
        <f>'1 Utsläpp'!AQ25/'7 Syss'!AQ25</f>
        <v>0.12961155686743875</v>
      </c>
      <c r="AR24" s="106">
        <f>'1 Utsläpp'!AR25/'7 Syss'!AR25</f>
        <v>0.12323098840061501</v>
      </c>
      <c r="AS24" s="106">
        <f>'1 Utsläpp'!AS25/'7 Syss'!AS25</f>
        <v>0.13642493824485033</v>
      </c>
      <c r="AT24" s="106">
        <f>'1 Utsläpp'!AT25/'7 Syss'!AT25</f>
        <v>0.13843372771831555</v>
      </c>
      <c r="AU24" s="106">
        <f>'1 Utsläpp'!AU25/'7 Syss'!AU25</f>
        <v>0.12405079138166324</v>
      </c>
      <c r="AV24" s="106">
        <f>'1 Utsläpp'!AV25/'7 Syss'!AV25</f>
        <v>0.11262746122905043</v>
      </c>
      <c r="AW24" s="106">
        <f>'1 Utsläpp'!AW25/'7 Syss'!AW25</f>
        <v>0.12062611100094371</v>
      </c>
      <c r="AX24" s="106">
        <f>'1 Utsläpp'!AX25/'7 Syss'!AX25</f>
        <v>0.12214642088277916</v>
      </c>
      <c r="AY24" s="106">
        <f>'1 Utsläpp'!AY25/'7 Syss'!AY25</f>
        <v>0.11216554056448726</v>
      </c>
      <c r="AZ24" s="106">
        <f>'1 Utsläpp'!AZ25/'7 Syss'!AZ25</f>
        <v>0.10735982968736078</v>
      </c>
      <c r="BA24" s="106">
        <f>'1 Utsläpp'!BA25/'7 Syss'!BA25</f>
        <v>0.10658875406828386</v>
      </c>
      <c r="BB24" s="106">
        <f>'1 Utsläpp'!BB25/'7 Syss'!BB25</f>
        <v>0.11773166982931009</v>
      </c>
      <c r="BC24" s="106">
        <f>'1 Utsläpp'!BC25/'7 Syss'!BC25</f>
        <v>0.10651214888407816</v>
      </c>
      <c r="BD24" s="106">
        <f>'1 Utsläpp'!BD25/'7 Syss'!BD25</f>
        <v>9.668206962457182E-2</v>
      </c>
      <c r="BE24" s="106">
        <f>'1 Utsläpp'!BE25/'7 Syss'!BE25</f>
        <v>0.10654505278626376</v>
      </c>
      <c r="BF24" s="106">
        <f>'1 Utsläpp'!BF25/'7 Syss'!BF25</f>
        <v>0.10834092068835267</v>
      </c>
      <c r="BG24" s="106">
        <f>'1 Utsläpp'!BG25/'7 Syss'!BG25</f>
        <v>9.6539897062659127E-2</v>
      </c>
      <c r="BH24" s="106">
        <f>'1 Utsläpp'!BH25/'7 Syss'!BH25</f>
        <v>8.7277072238629155E-2</v>
      </c>
      <c r="BI24" s="106">
        <f>'1 Utsläpp'!BI25/'7 Syss'!BI25</f>
        <v>8.8239770782965118E-2</v>
      </c>
      <c r="BJ24" s="106">
        <f>'1 Utsläpp'!BJ25/'7 Syss'!BJ25</f>
        <v>8.9637536096334486E-2</v>
      </c>
      <c r="BK24" s="106">
        <f>'1 Utsläpp'!BK25/'7 Syss'!BK25</f>
        <v>8.5570724451782501E-2</v>
      </c>
      <c r="BL24" s="106">
        <f>'1 Utsläpp'!BL25/'7 Syss'!BL25</f>
        <v>8.2865614687893163E-2</v>
      </c>
      <c r="BM24" s="106">
        <f>'1 Utsläpp'!BM25/'7 Syss'!BM25</f>
        <v>8.6229027138835748E-2</v>
      </c>
      <c r="BN24" s="106">
        <f>'1 Utsläpp'!BN25/'7 Syss'!BN25</f>
        <v>8.6694388839855446E-2</v>
      </c>
      <c r="BO24" s="106">
        <f>'1 Utsläpp'!BO25/'7 Syss'!BO25</f>
        <v>8.367857900073826E-2</v>
      </c>
      <c r="BP24" s="106">
        <f>'1 Utsläpp'!BP25/'7 Syss'!BP25</f>
        <v>9.6378006593424242E-2</v>
      </c>
    </row>
    <row r="25" spans="1:68" s="55" customFormat="1" x14ac:dyDescent="0.3">
      <c r="A25" s="55">
        <v>21</v>
      </c>
      <c r="B25" s="55" t="s">
        <v>154</v>
      </c>
      <c r="C25" s="55" t="s">
        <v>12</v>
      </c>
      <c r="D25" s="106">
        <f>'1 Utsläpp'!D26/'7 Syss'!D26</f>
        <v>0.44491566779098329</v>
      </c>
      <c r="E25" s="106">
        <f>'1 Utsläpp'!E26/'7 Syss'!E26</f>
        <v>0.35921993930655349</v>
      </c>
      <c r="F25" s="106">
        <f>'1 Utsläpp'!F26/'7 Syss'!F26</f>
        <v>0.35118084400124011</v>
      </c>
      <c r="G25" s="106">
        <f>'1 Utsläpp'!G26/'7 Syss'!G26</f>
        <v>0.39918863309137759</v>
      </c>
      <c r="H25" s="106">
        <f>'1 Utsläpp'!H26/'7 Syss'!H26</f>
        <v>0.34222824930601692</v>
      </c>
      <c r="I25" s="106">
        <f>'1 Utsläpp'!I26/'7 Syss'!I26</f>
        <v>0.29519960649979676</v>
      </c>
      <c r="J25" s="106">
        <f>'1 Utsläpp'!J26/'7 Syss'!J26</f>
        <v>0.30583117928002762</v>
      </c>
      <c r="K25" s="106">
        <f>'1 Utsläpp'!K26/'7 Syss'!K26</f>
        <v>0.38314232853813829</v>
      </c>
      <c r="L25" s="106">
        <f>'1 Utsläpp'!L26/'7 Syss'!L26</f>
        <v>0.38718139652271</v>
      </c>
      <c r="M25" s="106">
        <f>'1 Utsläpp'!M26/'7 Syss'!M26</f>
        <v>0.2976103024149957</v>
      </c>
      <c r="N25" s="106">
        <f>'1 Utsläpp'!N26/'7 Syss'!N26</f>
        <v>0.30665906467081944</v>
      </c>
      <c r="O25" s="106">
        <f>'1 Utsläpp'!O26/'7 Syss'!O26</f>
        <v>0.39101206858299392</v>
      </c>
      <c r="P25" s="106">
        <f>'1 Utsläpp'!P26/'7 Syss'!P26</f>
        <v>0.44317066282396989</v>
      </c>
      <c r="Q25" s="106">
        <f>'1 Utsläpp'!Q26/'7 Syss'!Q26</f>
        <v>0.33848796165770556</v>
      </c>
      <c r="R25" s="106">
        <f>'1 Utsläpp'!R26/'7 Syss'!R26</f>
        <v>0.33039684280583653</v>
      </c>
      <c r="S25" s="106">
        <f>'1 Utsläpp'!S26/'7 Syss'!S26</f>
        <v>0.38799651625879156</v>
      </c>
      <c r="T25" s="106">
        <f>'1 Utsläpp'!T26/'7 Syss'!T26</f>
        <v>0.31806837637305602</v>
      </c>
      <c r="U25" s="106">
        <f>'1 Utsläpp'!U26/'7 Syss'!U26</f>
        <v>0.26986438118332123</v>
      </c>
      <c r="V25" s="106">
        <f>'1 Utsläpp'!V26/'7 Syss'!V26</f>
        <v>0.255016601550769</v>
      </c>
      <c r="W25" s="106">
        <f>'1 Utsläpp'!W26/'7 Syss'!W26</f>
        <v>0.33139359678056257</v>
      </c>
      <c r="X25" s="106">
        <f>'1 Utsläpp'!X26/'7 Syss'!X26</f>
        <v>0.31092850467192684</v>
      </c>
      <c r="Y25" s="106">
        <f>'1 Utsläpp'!Y26/'7 Syss'!Y26</f>
        <v>0.26724580928413305</v>
      </c>
      <c r="Z25" s="106">
        <f>'1 Utsläpp'!Z26/'7 Syss'!Z26</f>
        <v>0.24439226252246496</v>
      </c>
      <c r="AA25" s="106">
        <f>'1 Utsläpp'!AA26/'7 Syss'!AA26</f>
        <v>0.29290355367315568</v>
      </c>
      <c r="AB25" s="106">
        <f>'1 Utsläpp'!AB26/'7 Syss'!AB26</f>
        <v>0.29120138340009438</v>
      </c>
      <c r="AC25" s="106">
        <f>'1 Utsläpp'!AC26/'7 Syss'!AC26</f>
        <v>0.24909691598004191</v>
      </c>
      <c r="AD25" s="106">
        <f>'1 Utsläpp'!AD26/'7 Syss'!AD26</f>
        <v>0.2378662250036605</v>
      </c>
      <c r="AE25" s="106">
        <f>'1 Utsläpp'!AE26/'7 Syss'!AE26</f>
        <v>0.27895549096716449</v>
      </c>
      <c r="AF25" s="106">
        <f>'1 Utsläpp'!AF26/'7 Syss'!AF26</f>
        <v>0.24166466582820795</v>
      </c>
      <c r="AG25" s="106">
        <f>'1 Utsläpp'!AG26/'7 Syss'!AG26</f>
        <v>0.21521349028155995</v>
      </c>
      <c r="AH25" s="106">
        <f>'1 Utsläpp'!AH26/'7 Syss'!AH26</f>
        <v>0.20566968638754463</v>
      </c>
      <c r="AI25" s="106">
        <f>'1 Utsläpp'!AI26/'7 Syss'!AI26</f>
        <v>0.23812857807853369</v>
      </c>
      <c r="AJ25" s="106">
        <f>'1 Utsläpp'!AJ26/'7 Syss'!AJ26</f>
        <v>0.22351809695511912</v>
      </c>
      <c r="AK25" s="106">
        <f>'1 Utsläpp'!AK26/'7 Syss'!AK26</f>
        <v>0.20224551657751119</v>
      </c>
      <c r="AL25" s="106">
        <f>'1 Utsläpp'!AL26/'7 Syss'!AL26</f>
        <v>0.19734234939049275</v>
      </c>
      <c r="AM25" s="106">
        <f>'1 Utsläpp'!AM26/'7 Syss'!AM26</f>
        <v>0.25376642428681379</v>
      </c>
      <c r="AN25" s="106">
        <f>'1 Utsläpp'!AN26/'7 Syss'!AN26</f>
        <v>0.19741159479084552</v>
      </c>
      <c r="AO25" s="106">
        <f>'1 Utsläpp'!AO26/'7 Syss'!AO26</f>
        <v>0.19208322662191832</v>
      </c>
      <c r="AP25" s="106">
        <f>'1 Utsläpp'!AP26/'7 Syss'!AP26</f>
        <v>0.18809488912490793</v>
      </c>
      <c r="AQ25" s="106">
        <f>'1 Utsläpp'!AQ26/'7 Syss'!AQ26</f>
        <v>0.22878902472017121</v>
      </c>
      <c r="AR25" s="106">
        <f>'1 Utsläpp'!AR26/'7 Syss'!AR26</f>
        <v>0.20759207569381544</v>
      </c>
      <c r="AS25" s="106">
        <f>'1 Utsläpp'!AS26/'7 Syss'!AS26</f>
        <v>0.19094863589979227</v>
      </c>
      <c r="AT25" s="106">
        <f>'1 Utsläpp'!AT26/'7 Syss'!AT26</f>
        <v>0.19421018679735186</v>
      </c>
      <c r="AU25" s="106">
        <f>'1 Utsläpp'!AU26/'7 Syss'!AU26</f>
        <v>0.21999917105538996</v>
      </c>
      <c r="AV25" s="106">
        <f>'1 Utsläpp'!AV26/'7 Syss'!AV26</f>
        <v>0.20763792019142269</v>
      </c>
      <c r="AW25" s="106">
        <f>'1 Utsläpp'!AW26/'7 Syss'!AW26</f>
        <v>0.19517755840716472</v>
      </c>
      <c r="AX25" s="106">
        <f>'1 Utsläpp'!AX26/'7 Syss'!AX26</f>
        <v>0.19234619076470144</v>
      </c>
      <c r="AY25" s="106">
        <f>'1 Utsläpp'!AY26/'7 Syss'!AY26</f>
        <v>0.22476560460221465</v>
      </c>
      <c r="AZ25" s="106">
        <f>'1 Utsläpp'!AZ26/'7 Syss'!AZ26</f>
        <v>0.2153425988189267</v>
      </c>
      <c r="BA25" s="106">
        <f>'1 Utsläpp'!BA26/'7 Syss'!BA26</f>
        <v>0.18800676249032994</v>
      </c>
      <c r="BB25" s="106">
        <f>'1 Utsläpp'!BB26/'7 Syss'!BB26</f>
        <v>0.19325336535471244</v>
      </c>
      <c r="BC25" s="106">
        <f>'1 Utsläpp'!BC26/'7 Syss'!BC26</f>
        <v>0.212064060292254</v>
      </c>
      <c r="BD25" s="106">
        <f>'1 Utsläpp'!BD26/'7 Syss'!BD26</f>
        <v>0.20927969105148325</v>
      </c>
      <c r="BE25" s="106">
        <f>'1 Utsläpp'!BE26/'7 Syss'!BE26</f>
        <v>0.20407613100890876</v>
      </c>
      <c r="BF25" s="106">
        <f>'1 Utsläpp'!BF26/'7 Syss'!BF26</f>
        <v>0.19866166833978019</v>
      </c>
      <c r="BG25" s="106">
        <f>'1 Utsläpp'!BG26/'7 Syss'!BG26</f>
        <v>0.20780140714588721</v>
      </c>
      <c r="BH25" s="106">
        <f>'1 Utsläpp'!BH26/'7 Syss'!BH26</f>
        <v>0.20747807187591613</v>
      </c>
      <c r="BI25" s="106">
        <f>'1 Utsläpp'!BI26/'7 Syss'!BI26</f>
        <v>0.18192256197179721</v>
      </c>
      <c r="BJ25" s="106">
        <f>'1 Utsläpp'!BJ26/'7 Syss'!BJ26</f>
        <v>0.17837712987717927</v>
      </c>
      <c r="BK25" s="106">
        <f>'1 Utsläpp'!BK26/'7 Syss'!BK26</f>
        <v>0.1950705445425821</v>
      </c>
      <c r="BL25" s="106">
        <f>'1 Utsläpp'!BL26/'7 Syss'!BL26</f>
        <v>0.2026479709104364</v>
      </c>
      <c r="BM25" s="106">
        <f>'1 Utsläpp'!BM26/'7 Syss'!BM26</f>
        <v>0.17905435265785219</v>
      </c>
      <c r="BN25" s="106">
        <f>'1 Utsläpp'!BN26/'7 Syss'!BN26</f>
        <v>0.17272300364178098</v>
      </c>
      <c r="BO25" s="106">
        <f>'1 Utsläpp'!BO26/'7 Syss'!BO26</f>
        <v>0.18845237568104564</v>
      </c>
      <c r="BP25" s="106">
        <f>'1 Utsläpp'!BP26/'7 Syss'!BP26</f>
        <v>0.21706205208572568</v>
      </c>
    </row>
    <row r="26" spans="1:68" s="55" customFormat="1" x14ac:dyDescent="0.3">
      <c r="A26" s="55">
        <v>22</v>
      </c>
      <c r="B26" s="55" t="s">
        <v>155</v>
      </c>
      <c r="C26" s="55" t="s">
        <v>13</v>
      </c>
      <c r="D26" s="106">
        <f>'1 Utsläpp'!D27/'7 Syss'!D27</f>
        <v>0.1921275735103215</v>
      </c>
      <c r="E26" s="106">
        <f>'1 Utsläpp'!E27/'7 Syss'!E27</f>
        <v>0.2064539490337397</v>
      </c>
      <c r="F26" s="106">
        <f>'1 Utsläpp'!F27/'7 Syss'!F27</f>
        <v>0.20700524607277765</v>
      </c>
      <c r="G26" s="106">
        <f>'1 Utsläpp'!G27/'7 Syss'!G27</f>
        <v>0.21447411833596056</v>
      </c>
      <c r="H26" s="106">
        <f>'1 Utsläpp'!H27/'7 Syss'!H27</f>
        <v>0.19596370910982</v>
      </c>
      <c r="I26" s="106">
        <f>'1 Utsläpp'!I27/'7 Syss'!I27</f>
        <v>0.21351124233616586</v>
      </c>
      <c r="J26" s="106">
        <f>'1 Utsläpp'!J27/'7 Syss'!J27</f>
        <v>0.22541428003689584</v>
      </c>
      <c r="K26" s="106">
        <f>'1 Utsläpp'!K27/'7 Syss'!K27</f>
        <v>0.23128982337119827</v>
      </c>
      <c r="L26" s="106">
        <f>'1 Utsläpp'!L27/'7 Syss'!L27</f>
        <v>0.18162186741313255</v>
      </c>
      <c r="M26" s="106">
        <f>'1 Utsläpp'!M27/'7 Syss'!M27</f>
        <v>0.19390706503720806</v>
      </c>
      <c r="N26" s="106">
        <f>'1 Utsläpp'!N27/'7 Syss'!N27</f>
        <v>0.20090865906061761</v>
      </c>
      <c r="O26" s="106">
        <f>'1 Utsläpp'!O27/'7 Syss'!O27</f>
        <v>0.21076343634348157</v>
      </c>
      <c r="P26" s="106">
        <f>'1 Utsläpp'!P27/'7 Syss'!P27</f>
        <v>0.1904668551199544</v>
      </c>
      <c r="Q26" s="106">
        <f>'1 Utsläpp'!Q27/'7 Syss'!Q27</f>
        <v>0.20708793904770034</v>
      </c>
      <c r="R26" s="106">
        <f>'1 Utsläpp'!R27/'7 Syss'!R27</f>
        <v>0.2013363531251792</v>
      </c>
      <c r="S26" s="106">
        <f>'1 Utsläpp'!S27/'7 Syss'!S27</f>
        <v>0.20665771322269263</v>
      </c>
      <c r="T26" s="106">
        <f>'1 Utsläpp'!T27/'7 Syss'!T27</f>
        <v>0.16926232053623899</v>
      </c>
      <c r="U26" s="106">
        <f>'1 Utsläpp'!U27/'7 Syss'!U27</f>
        <v>0.17709183162920389</v>
      </c>
      <c r="V26" s="106">
        <f>'1 Utsläpp'!V27/'7 Syss'!V27</f>
        <v>0.17595923076034248</v>
      </c>
      <c r="W26" s="106">
        <f>'1 Utsläpp'!W27/'7 Syss'!W27</f>
        <v>0.18517495498157904</v>
      </c>
      <c r="X26" s="106">
        <f>'1 Utsläpp'!X27/'7 Syss'!X27</f>
        <v>0.15586534652646022</v>
      </c>
      <c r="Y26" s="106">
        <f>'1 Utsläpp'!Y27/'7 Syss'!Y27</f>
        <v>0.16658510724653125</v>
      </c>
      <c r="Z26" s="106">
        <f>'1 Utsläpp'!Z27/'7 Syss'!Z27</f>
        <v>0.17743806358295372</v>
      </c>
      <c r="AA26" s="106">
        <f>'1 Utsläpp'!AA27/'7 Syss'!AA27</f>
        <v>0.17339072993769955</v>
      </c>
      <c r="AB26" s="106">
        <f>'1 Utsläpp'!AB27/'7 Syss'!AB27</f>
        <v>0.1433059874547864</v>
      </c>
      <c r="AC26" s="106">
        <f>'1 Utsläpp'!AC27/'7 Syss'!AC27</f>
        <v>0.15132702058988154</v>
      </c>
      <c r="AD26" s="106">
        <f>'1 Utsläpp'!AD27/'7 Syss'!AD27</f>
        <v>0.15279899297258928</v>
      </c>
      <c r="AE26" s="106">
        <f>'1 Utsläpp'!AE27/'7 Syss'!AE27</f>
        <v>0.1615970870156149</v>
      </c>
      <c r="AF26" s="106">
        <f>'1 Utsläpp'!AF27/'7 Syss'!AF27</f>
        <v>0.13611563983875485</v>
      </c>
      <c r="AG26" s="106">
        <f>'1 Utsläpp'!AG27/'7 Syss'!AG27</f>
        <v>0.14268435601671112</v>
      </c>
      <c r="AH26" s="106">
        <f>'1 Utsläpp'!AH27/'7 Syss'!AH27</f>
        <v>0.14732320059004847</v>
      </c>
      <c r="AI26" s="106">
        <f>'1 Utsläpp'!AI27/'7 Syss'!AI27</f>
        <v>0.15007034789477441</v>
      </c>
      <c r="AJ26" s="106">
        <f>'1 Utsläpp'!AJ27/'7 Syss'!AJ27</f>
        <v>0.12389028041032304</v>
      </c>
      <c r="AK26" s="106">
        <f>'1 Utsläpp'!AK27/'7 Syss'!AK27</f>
        <v>0.13392784896744531</v>
      </c>
      <c r="AL26" s="106">
        <f>'1 Utsläpp'!AL27/'7 Syss'!AL27</f>
        <v>0.13955624702460759</v>
      </c>
      <c r="AM26" s="106">
        <f>'1 Utsläpp'!AM27/'7 Syss'!AM27</f>
        <v>0.14693594919456898</v>
      </c>
      <c r="AN26" s="106">
        <f>'1 Utsläpp'!AN27/'7 Syss'!AN27</f>
        <v>0.11905176405419071</v>
      </c>
      <c r="AO26" s="106">
        <f>'1 Utsläpp'!AO27/'7 Syss'!AO27</f>
        <v>0.12860940989729486</v>
      </c>
      <c r="AP26" s="106">
        <f>'1 Utsläpp'!AP27/'7 Syss'!AP27</f>
        <v>0.12968665216043918</v>
      </c>
      <c r="AQ26" s="106">
        <f>'1 Utsläpp'!AQ27/'7 Syss'!AQ27</f>
        <v>0.1271986029309442</v>
      </c>
      <c r="AR26" s="106">
        <f>'1 Utsläpp'!AR27/'7 Syss'!AR27</f>
        <v>0.10681433706578655</v>
      </c>
      <c r="AS26" s="106">
        <f>'1 Utsläpp'!AS27/'7 Syss'!AS27</f>
        <v>0.11794800553699014</v>
      </c>
      <c r="AT26" s="106">
        <f>'1 Utsläpp'!AT27/'7 Syss'!AT27</f>
        <v>0.12767352666127499</v>
      </c>
      <c r="AU26" s="106">
        <f>'1 Utsläpp'!AU27/'7 Syss'!AU27</f>
        <v>0.11935357021413863</v>
      </c>
      <c r="AV26" s="106">
        <f>'1 Utsläpp'!AV27/'7 Syss'!AV27</f>
        <v>9.7663339171578628E-2</v>
      </c>
      <c r="AW26" s="106">
        <f>'1 Utsläpp'!AW27/'7 Syss'!AW27</f>
        <v>0.11045910633206286</v>
      </c>
      <c r="AX26" s="106">
        <f>'1 Utsläpp'!AX27/'7 Syss'!AX27</f>
        <v>0.11533873631898006</v>
      </c>
      <c r="AY26" s="106">
        <f>'1 Utsläpp'!AY27/'7 Syss'!AY27</f>
        <v>0.10283262832674413</v>
      </c>
      <c r="AZ26" s="106">
        <f>'1 Utsläpp'!AZ27/'7 Syss'!AZ27</f>
        <v>8.9004659557566285E-2</v>
      </c>
      <c r="BA26" s="106">
        <f>'1 Utsläpp'!BA27/'7 Syss'!BA27</f>
        <v>9.0353891997452043E-2</v>
      </c>
      <c r="BB26" s="106">
        <f>'1 Utsläpp'!BB27/'7 Syss'!BB27</f>
        <v>9.9765584979414346E-2</v>
      </c>
      <c r="BC26" s="106">
        <f>'1 Utsläpp'!BC27/'7 Syss'!BC27</f>
        <v>9.1481634141662119E-2</v>
      </c>
      <c r="BD26" s="106">
        <f>'1 Utsläpp'!BD27/'7 Syss'!BD27</f>
        <v>7.4055298544368042E-2</v>
      </c>
      <c r="BE26" s="106">
        <f>'1 Utsläpp'!BE27/'7 Syss'!BE27</f>
        <v>8.5443086728243162E-2</v>
      </c>
      <c r="BF26" s="106">
        <f>'1 Utsläpp'!BF27/'7 Syss'!BF27</f>
        <v>8.7802022438628599E-2</v>
      </c>
      <c r="BG26" s="106">
        <f>'1 Utsläpp'!BG27/'7 Syss'!BG27</f>
        <v>7.6771430882210612E-2</v>
      </c>
      <c r="BH26" s="106">
        <f>'1 Utsläpp'!BH27/'7 Syss'!BH27</f>
        <v>6.0695918006322638E-2</v>
      </c>
      <c r="BI26" s="106">
        <f>'1 Utsläpp'!BI27/'7 Syss'!BI27</f>
        <v>6.4064403979497586E-2</v>
      </c>
      <c r="BJ26" s="106">
        <f>'1 Utsläpp'!BJ27/'7 Syss'!BJ27</f>
        <v>6.5102702599015225E-2</v>
      </c>
      <c r="BK26" s="106">
        <f>'1 Utsläpp'!BK27/'7 Syss'!BK27</f>
        <v>6.0640651973122607E-2</v>
      </c>
      <c r="BL26" s="106">
        <f>'1 Utsläpp'!BL27/'7 Syss'!BL27</f>
        <v>5.6855903700143311E-2</v>
      </c>
      <c r="BM26" s="106">
        <f>'1 Utsläpp'!BM27/'7 Syss'!BM27</f>
        <v>6.1559730514310948E-2</v>
      </c>
      <c r="BN26" s="106">
        <f>'1 Utsläpp'!BN27/'7 Syss'!BN27</f>
        <v>6.1718741883442688E-2</v>
      </c>
      <c r="BO26" s="106">
        <f>'1 Utsläpp'!BO27/'7 Syss'!BO27</f>
        <v>5.8014974244216547E-2</v>
      </c>
      <c r="BP26" s="106">
        <f>'1 Utsläpp'!BP27/'7 Syss'!BP27</f>
        <v>6.5261289483701593E-2</v>
      </c>
    </row>
    <row r="27" spans="1:68" s="55" customFormat="1" x14ac:dyDescent="0.3">
      <c r="A27" s="55">
        <v>23</v>
      </c>
      <c r="B27" s="55" t="s">
        <v>156</v>
      </c>
      <c r="C27" s="55" t="s">
        <v>44</v>
      </c>
      <c r="D27" s="106">
        <f>'1 Utsläpp'!D28/'7 Syss'!D28</f>
        <v>0.1998000338183987</v>
      </c>
      <c r="E27" s="106">
        <f>'1 Utsläpp'!E28/'7 Syss'!E28</f>
        <v>0.21666061657777971</v>
      </c>
      <c r="F27" s="106">
        <f>'1 Utsläpp'!F28/'7 Syss'!F28</f>
        <v>0.22871818458949872</v>
      </c>
      <c r="G27" s="106">
        <f>'1 Utsläpp'!G28/'7 Syss'!G28</f>
        <v>0.21726139169881839</v>
      </c>
      <c r="H27" s="106">
        <f>'1 Utsläpp'!H28/'7 Syss'!H28</f>
        <v>0.20950584319908838</v>
      </c>
      <c r="I27" s="106">
        <f>'1 Utsläpp'!I28/'7 Syss'!I28</f>
        <v>0.23576265489608136</v>
      </c>
      <c r="J27" s="106">
        <f>'1 Utsläpp'!J28/'7 Syss'!J28</f>
        <v>0.24798455281350529</v>
      </c>
      <c r="K27" s="106">
        <f>'1 Utsläpp'!K28/'7 Syss'!K28</f>
        <v>0.22748015753229886</v>
      </c>
      <c r="L27" s="106">
        <f>'1 Utsläpp'!L28/'7 Syss'!L28</f>
        <v>0.25678837290283552</v>
      </c>
      <c r="M27" s="106">
        <f>'1 Utsläpp'!M28/'7 Syss'!M28</f>
        <v>0.26681116401972671</v>
      </c>
      <c r="N27" s="106">
        <f>'1 Utsläpp'!N28/'7 Syss'!N28</f>
        <v>0.28666460567025404</v>
      </c>
      <c r="O27" s="106">
        <f>'1 Utsläpp'!O28/'7 Syss'!O28</f>
        <v>0.27716358593695112</v>
      </c>
      <c r="P27" s="106">
        <f>'1 Utsläpp'!P28/'7 Syss'!P28</f>
        <v>0.22517438662220549</v>
      </c>
      <c r="Q27" s="106">
        <f>'1 Utsläpp'!Q28/'7 Syss'!Q28</f>
        <v>0.2413696579714851</v>
      </c>
      <c r="R27" s="106">
        <f>'1 Utsläpp'!R28/'7 Syss'!R28</f>
        <v>0.25042382170896976</v>
      </c>
      <c r="S27" s="106">
        <f>'1 Utsläpp'!S28/'7 Syss'!S28</f>
        <v>0.24095980603013967</v>
      </c>
      <c r="T27" s="106">
        <f>'1 Utsläpp'!T28/'7 Syss'!T28</f>
        <v>0.25397852894055717</v>
      </c>
      <c r="U27" s="106">
        <f>'1 Utsläpp'!U28/'7 Syss'!U28</f>
        <v>0.24694619922094246</v>
      </c>
      <c r="V27" s="106">
        <f>'1 Utsläpp'!V28/'7 Syss'!V28</f>
        <v>0.25814247768481713</v>
      </c>
      <c r="W27" s="106">
        <f>'1 Utsläpp'!W28/'7 Syss'!W28</f>
        <v>0.25493202848315005</v>
      </c>
      <c r="X27" s="106">
        <f>'1 Utsläpp'!X28/'7 Syss'!X28</f>
        <v>0.23351628403911776</v>
      </c>
      <c r="Y27" s="106">
        <f>'1 Utsläpp'!Y28/'7 Syss'!Y28</f>
        <v>0.23932158783526641</v>
      </c>
      <c r="Z27" s="106">
        <f>'1 Utsläpp'!Z28/'7 Syss'!Z28</f>
        <v>0.2488839678869465</v>
      </c>
      <c r="AA27" s="106">
        <f>'1 Utsläpp'!AA28/'7 Syss'!AA28</f>
        <v>0.24270787490112664</v>
      </c>
      <c r="AB27" s="106">
        <f>'1 Utsläpp'!AB28/'7 Syss'!AB28</f>
        <v>0.21699576590187908</v>
      </c>
      <c r="AC27" s="106">
        <f>'1 Utsläpp'!AC28/'7 Syss'!AC28</f>
        <v>0.23006162681290607</v>
      </c>
      <c r="AD27" s="106">
        <f>'1 Utsläpp'!AD28/'7 Syss'!AD28</f>
        <v>0.2345805351732683</v>
      </c>
      <c r="AE27" s="106">
        <f>'1 Utsläpp'!AE28/'7 Syss'!AE28</f>
        <v>0.23359353718411638</v>
      </c>
      <c r="AF27" s="106">
        <f>'1 Utsläpp'!AF28/'7 Syss'!AF28</f>
        <v>0.23278723009539401</v>
      </c>
      <c r="AG27" s="106">
        <f>'1 Utsläpp'!AG28/'7 Syss'!AG28</f>
        <v>0.24206191303411276</v>
      </c>
      <c r="AH27" s="106">
        <f>'1 Utsläpp'!AH28/'7 Syss'!AH28</f>
        <v>0.24507360253625729</v>
      </c>
      <c r="AI27" s="106">
        <f>'1 Utsläpp'!AI28/'7 Syss'!AI28</f>
        <v>0.24579464575593701</v>
      </c>
      <c r="AJ27" s="106">
        <f>'1 Utsläpp'!AJ28/'7 Syss'!AJ28</f>
        <v>0.22673263573813729</v>
      </c>
      <c r="AK27" s="106">
        <f>'1 Utsläpp'!AK28/'7 Syss'!AK28</f>
        <v>0.24193970196856046</v>
      </c>
      <c r="AL27" s="106">
        <f>'1 Utsläpp'!AL28/'7 Syss'!AL28</f>
        <v>0.25253590030287676</v>
      </c>
      <c r="AM27" s="106">
        <f>'1 Utsläpp'!AM28/'7 Syss'!AM28</f>
        <v>0.24912906189574466</v>
      </c>
      <c r="AN27" s="106">
        <f>'1 Utsläpp'!AN28/'7 Syss'!AN28</f>
        <v>0.24078860566167054</v>
      </c>
      <c r="AO27" s="106">
        <f>'1 Utsläpp'!AO28/'7 Syss'!AO28</f>
        <v>0.25800109626899592</v>
      </c>
      <c r="AP27" s="106">
        <f>'1 Utsläpp'!AP28/'7 Syss'!AP28</f>
        <v>0.26352442008429028</v>
      </c>
      <c r="AQ27" s="106">
        <f>'1 Utsläpp'!AQ28/'7 Syss'!AQ28</f>
        <v>0.25464050755601342</v>
      </c>
      <c r="AR27" s="106">
        <f>'1 Utsläpp'!AR28/'7 Syss'!AR28</f>
        <v>0.21495243263014741</v>
      </c>
      <c r="AS27" s="106">
        <f>'1 Utsläpp'!AS28/'7 Syss'!AS28</f>
        <v>0.23774758077119187</v>
      </c>
      <c r="AT27" s="106">
        <f>'1 Utsläpp'!AT28/'7 Syss'!AT28</f>
        <v>0.24305882005645982</v>
      </c>
      <c r="AU27" s="106">
        <f>'1 Utsläpp'!AU28/'7 Syss'!AU28</f>
        <v>0.23261024389805418</v>
      </c>
      <c r="AV27" s="106">
        <f>'1 Utsläpp'!AV28/'7 Syss'!AV28</f>
        <v>0.20517453534910401</v>
      </c>
      <c r="AW27" s="106">
        <f>'1 Utsläpp'!AW28/'7 Syss'!AW28</f>
        <v>0.22413501717870432</v>
      </c>
      <c r="AX27" s="106">
        <f>'1 Utsläpp'!AX28/'7 Syss'!AX28</f>
        <v>0.22210361163145514</v>
      </c>
      <c r="AY27" s="106">
        <f>'1 Utsläpp'!AY28/'7 Syss'!AY28</f>
        <v>0.21248973795789308</v>
      </c>
      <c r="AZ27" s="106">
        <f>'1 Utsläpp'!AZ28/'7 Syss'!AZ28</f>
        <v>0.18671022966941203</v>
      </c>
      <c r="BA27" s="106">
        <f>'1 Utsläpp'!BA28/'7 Syss'!BA28</f>
        <v>0.1873972340407298</v>
      </c>
      <c r="BB27" s="106">
        <f>'1 Utsläpp'!BB28/'7 Syss'!BB28</f>
        <v>0.20299978551265468</v>
      </c>
      <c r="BC27" s="106">
        <f>'1 Utsläpp'!BC28/'7 Syss'!BC28</f>
        <v>0.1922067487179584</v>
      </c>
      <c r="BD27" s="106">
        <f>'1 Utsläpp'!BD28/'7 Syss'!BD28</f>
        <v>0.22803510978876432</v>
      </c>
      <c r="BE27" s="106">
        <f>'1 Utsläpp'!BE28/'7 Syss'!BE28</f>
        <v>0.26214682679254314</v>
      </c>
      <c r="BF27" s="106">
        <f>'1 Utsläpp'!BF28/'7 Syss'!BF28</f>
        <v>0.26876737534293099</v>
      </c>
      <c r="BG27" s="106">
        <f>'1 Utsläpp'!BG28/'7 Syss'!BG28</f>
        <v>0.24290801555451969</v>
      </c>
      <c r="BH27" s="106">
        <f>'1 Utsläpp'!BH28/'7 Syss'!BH28</f>
        <v>0.21751643214949781</v>
      </c>
      <c r="BI27" s="106">
        <f>'1 Utsläpp'!BI28/'7 Syss'!BI28</f>
        <v>0.22869326332448678</v>
      </c>
      <c r="BJ27" s="106">
        <f>'1 Utsläpp'!BJ28/'7 Syss'!BJ28</f>
        <v>0.23470721203975714</v>
      </c>
      <c r="BK27" s="106">
        <f>'1 Utsläpp'!BK28/'7 Syss'!BK28</f>
        <v>0.22382778751541124</v>
      </c>
      <c r="BL27" s="106">
        <f>'1 Utsläpp'!BL28/'7 Syss'!BL28</f>
        <v>0.20810196289895691</v>
      </c>
      <c r="BM27" s="106">
        <f>'1 Utsläpp'!BM28/'7 Syss'!BM28</f>
        <v>0.22476055466819331</v>
      </c>
      <c r="BN27" s="106">
        <f>'1 Utsläpp'!BN28/'7 Syss'!BN28</f>
        <v>0.22352652833895986</v>
      </c>
      <c r="BO27" s="106">
        <f>'1 Utsläpp'!BO28/'7 Syss'!BO28</f>
        <v>0.21146007648864756</v>
      </c>
      <c r="BP27" s="106">
        <f>'1 Utsläpp'!BP28/'7 Syss'!BP28</f>
        <v>0.23598072332590669</v>
      </c>
    </row>
    <row r="28" spans="1:68" s="55" customFormat="1" x14ac:dyDescent="0.3">
      <c r="A28" s="55">
        <v>24</v>
      </c>
      <c r="B28" s="55" t="s">
        <v>157</v>
      </c>
      <c r="C28" s="55" t="s">
        <v>14</v>
      </c>
      <c r="D28" s="106">
        <f>'1 Utsläpp'!D29/'7 Syss'!D29</f>
        <v>1.2530317696065225</v>
      </c>
      <c r="E28" s="106">
        <f>'1 Utsläpp'!E29/'7 Syss'!E29</f>
        <v>0.87095048265699104</v>
      </c>
      <c r="F28" s="106">
        <f>'1 Utsläpp'!F29/'7 Syss'!F29</f>
        <v>0.86398039674925498</v>
      </c>
      <c r="G28" s="106">
        <f>'1 Utsläpp'!G29/'7 Syss'!G29</f>
        <v>1.0922002560721944</v>
      </c>
      <c r="H28" s="106">
        <f>'1 Utsläpp'!H29/'7 Syss'!H29</f>
        <v>1.1561104922856349</v>
      </c>
      <c r="I28" s="106">
        <f>'1 Utsläpp'!I29/'7 Syss'!I29</f>
        <v>0.80670719470535346</v>
      </c>
      <c r="J28" s="106">
        <f>'1 Utsläpp'!J29/'7 Syss'!J29</f>
        <v>0.82677459449366009</v>
      </c>
      <c r="K28" s="106">
        <f>'1 Utsläpp'!K29/'7 Syss'!K29</f>
        <v>1.1422003598739761</v>
      </c>
      <c r="L28" s="106">
        <f>'1 Utsläpp'!L29/'7 Syss'!L29</f>
        <v>1.4102167777761176</v>
      </c>
      <c r="M28" s="106">
        <f>'1 Utsläpp'!M29/'7 Syss'!M29</f>
        <v>0.91226200006108837</v>
      </c>
      <c r="N28" s="106">
        <f>'1 Utsläpp'!N29/'7 Syss'!N29</f>
        <v>0.91053900692835765</v>
      </c>
      <c r="O28" s="106">
        <f>'1 Utsläpp'!O29/'7 Syss'!O29</f>
        <v>1.3071030236660335</v>
      </c>
      <c r="P28" s="106">
        <f>'1 Utsläpp'!P29/'7 Syss'!P29</f>
        <v>1.0926401242065089</v>
      </c>
      <c r="Q28" s="106">
        <f>'1 Utsläpp'!Q29/'7 Syss'!Q29</f>
        <v>0.79839513112313132</v>
      </c>
      <c r="R28" s="106">
        <f>'1 Utsläpp'!R29/'7 Syss'!R29</f>
        <v>0.79321069586041126</v>
      </c>
      <c r="S28" s="106">
        <f>'1 Utsläpp'!S29/'7 Syss'!S29</f>
        <v>0.89309621364620417</v>
      </c>
      <c r="T28" s="106">
        <f>'1 Utsläpp'!T29/'7 Syss'!T29</f>
        <v>0.92038442174386748</v>
      </c>
      <c r="U28" s="106">
        <f>'1 Utsläpp'!U29/'7 Syss'!U29</f>
        <v>0.69288765699234856</v>
      </c>
      <c r="V28" s="106">
        <f>'1 Utsläpp'!V29/'7 Syss'!V29</f>
        <v>0.6935461005380178</v>
      </c>
      <c r="W28" s="106">
        <f>'1 Utsläpp'!W29/'7 Syss'!W29</f>
        <v>0.85382240893327288</v>
      </c>
      <c r="X28" s="106">
        <f>'1 Utsläpp'!X29/'7 Syss'!X29</f>
        <v>0.82102041093968159</v>
      </c>
      <c r="Y28" s="106">
        <f>'1 Utsläpp'!Y29/'7 Syss'!Y29</f>
        <v>0.63557350077605579</v>
      </c>
      <c r="Z28" s="106">
        <f>'1 Utsläpp'!Z29/'7 Syss'!Z29</f>
        <v>0.59298051154193421</v>
      </c>
      <c r="AA28" s="106">
        <f>'1 Utsläpp'!AA29/'7 Syss'!AA29</f>
        <v>0.71213928244117852</v>
      </c>
      <c r="AB28" s="106">
        <f>'1 Utsläpp'!AB29/'7 Syss'!AB29</f>
        <v>0.82881828194236618</v>
      </c>
      <c r="AC28" s="106">
        <f>'1 Utsläpp'!AC29/'7 Syss'!AC29</f>
        <v>0.64529474920378282</v>
      </c>
      <c r="AD28" s="106">
        <f>'1 Utsläpp'!AD29/'7 Syss'!AD29</f>
        <v>0.62269997336353144</v>
      </c>
      <c r="AE28" s="106">
        <f>'1 Utsläpp'!AE29/'7 Syss'!AE29</f>
        <v>0.69177696909074038</v>
      </c>
      <c r="AF28" s="106">
        <f>'1 Utsläpp'!AF29/'7 Syss'!AF29</f>
        <v>0.75163904073948318</v>
      </c>
      <c r="AG28" s="106">
        <f>'1 Utsläpp'!AG29/'7 Syss'!AG29</f>
        <v>0.62792650781427084</v>
      </c>
      <c r="AH28" s="106">
        <f>'1 Utsläpp'!AH29/'7 Syss'!AH29</f>
        <v>0.59923633681709643</v>
      </c>
      <c r="AI28" s="106">
        <f>'1 Utsläpp'!AI29/'7 Syss'!AI29</f>
        <v>0.64578399130350017</v>
      </c>
      <c r="AJ28" s="106">
        <f>'1 Utsläpp'!AJ29/'7 Syss'!AJ29</f>
        <v>0.68891060322525421</v>
      </c>
      <c r="AK28" s="106">
        <f>'1 Utsläpp'!AK29/'7 Syss'!AK29</f>
        <v>0.56062450389723439</v>
      </c>
      <c r="AL28" s="106">
        <f>'1 Utsläpp'!AL29/'7 Syss'!AL29</f>
        <v>0.58377727420856917</v>
      </c>
      <c r="AM28" s="106">
        <f>'1 Utsläpp'!AM29/'7 Syss'!AM29</f>
        <v>0.67561470435066084</v>
      </c>
      <c r="AN28" s="106">
        <f>'1 Utsläpp'!AN29/'7 Syss'!AN29</f>
        <v>0.62122994838265466</v>
      </c>
      <c r="AO28" s="106">
        <f>'1 Utsläpp'!AO29/'7 Syss'!AO29</f>
        <v>0.5281484471685487</v>
      </c>
      <c r="AP28" s="106">
        <f>'1 Utsläpp'!AP29/'7 Syss'!AP29</f>
        <v>0.52383405894332047</v>
      </c>
      <c r="AQ28" s="106">
        <f>'1 Utsläpp'!AQ29/'7 Syss'!AQ29</f>
        <v>0.53311104078299276</v>
      </c>
      <c r="AR28" s="106">
        <f>'1 Utsläpp'!AR29/'7 Syss'!AR29</f>
        <v>0.58048145297802334</v>
      </c>
      <c r="AS28" s="106">
        <f>'1 Utsläpp'!AS29/'7 Syss'!AS29</f>
        <v>0.52489151425674618</v>
      </c>
      <c r="AT28" s="106">
        <f>'1 Utsläpp'!AT29/'7 Syss'!AT29</f>
        <v>0.50083515882029883</v>
      </c>
      <c r="AU28" s="106">
        <f>'1 Utsläpp'!AU29/'7 Syss'!AU29</f>
        <v>0.52339914305483137</v>
      </c>
      <c r="AV28" s="106">
        <f>'1 Utsläpp'!AV29/'7 Syss'!AV29</f>
        <v>0.58325988494867498</v>
      </c>
      <c r="AW28" s="106">
        <f>'1 Utsläpp'!AW29/'7 Syss'!AW29</f>
        <v>0.5124906622660127</v>
      </c>
      <c r="AX28" s="106">
        <f>'1 Utsläpp'!AX29/'7 Syss'!AX29</f>
        <v>0.48602762909952141</v>
      </c>
      <c r="AY28" s="106">
        <f>'1 Utsläpp'!AY29/'7 Syss'!AY29</f>
        <v>0.51436616903316068</v>
      </c>
      <c r="AZ28" s="106">
        <f>'1 Utsläpp'!AZ29/'7 Syss'!AZ29</f>
        <v>0.54843504271254417</v>
      </c>
      <c r="BA28" s="106">
        <f>'1 Utsläpp'!BA29/'7 Syss'!BA29</f>
        <v>0.44775753132435658</v>
      </c>
      <c r="BB28" s="106">
        <f>'1 Utsläpp'!BB29/'7 Syss'!BB29</f>
        <v>0.45156530300067121</v>
      </c>
      <c r="BC28" s="106">
        <f>'1 Utsläpp'!BC29/'7 Syss'!BC29</f>
        <v>0.48638060353023904</v>
      </c>
      <c r="BD28" s="106">
        <f>'1 Utsläpp'!BD29/'7 Syss'!BD29</f>
        <v>0.51573330470999634</v>
      </c>
      <c r="BE28" s="106">
        <f>'1 Utsläpp'!BE29/'7 Syss'!BE29</f>
        <v>0.46188925670668246</v>
      </c>
      <c r="BF28" s="106">
        <f>'1 Utsläpp'!BF29/'7 Syss'!BF29</f>
        <v>0.44791071486833933</v>
      </c>
      <c r="BG28" s="106">
        <f>'1 Utsläpp'!BG29/'7 Syss'!BG29</f>
        <v>0.46646826438646555</v>
      </c>
      <c r="BH28" s="106">
        <f>'1 Utsläpp'!BH29/'7 Syss'!BH29</f>
        <v>0.48722819470151663</v>
      </c>
      <c r="BI28" s="106">
        <f>'1 Utsläpp'!BI29/'7 Syss'!BI29</f>
        <v>0.39757532948567254</v>
      </c>
      <c r="BJ28" s="106">
        <f>'1 Utsläpp'!BJ29/'7 Syss'!BJ29</f>
        <v>0.38989868257559696</v>
      </c>
      <c r="BK28" s="106">
        <f>'1 Utsläpp'!BK29/'7 Syss'!BK29</f>
        <v>0.43003757935627979</v>
      </c>
      <c r="BL28" s="106">
        <f>'1 Utsläpp'!BL29/'7 Syss'!BL29</f>
        <v>0.48420913215513822</v>
      </c>
      <c r="BM28" s="106">
        <f>'1 Utsläpp'!BM29/'7 Syss'!BM29</f>
        <v>0.40313342257781748</v>
      </c>
      <c r="BN28" s="106">
        <f>'1 Utsläpp'!BN29/'7 Syss'!BN29</f>
        <v>0.39020400041237374</v>
      </c>
      <c r="BO28" s="106">
        <f>'1 Utsläpp'!BO29/'7 Syss'!BO29</f>
        <v>0.42804237506886578</v>
      </c>
      <c r="BP28" s="106">
        <f>'1 Utsläpp'!BP29/'7 Syss'!BP29</f>
        <v>0.5098572294447562</v>
      </c>
    </row>
    <row r="29" spans="1:68" s="55" customFormat="1" x14ac:dyDescent="0.3">
      <c r="A29" s="55">
        <v>25</v>
      </c>
      <c r="B29" s="55" t="s">
        <v>158</v>
      </c>
      <c r="C29" s="55" t="s">
        <v>45</v>
      </c>
      <c r="D29" s="106">
        <f>'1 Utsläpp'!D30/'7 Syss'!D30</f>
        <v>0.6293363800718158</v>
      </c>
      <c r="E29" s="106">
        <f>'1 Utsläpp'!E30/'7 Syss'!E30</f>
        <v>0.65178549835170196</v>
      </c>
      <c r="F29" s="106">
        <f>'1 Utsläpp'!F30/'7 Syss'!F30</f>
        <v>0.64582563777242685</v>
      </c>
      <c r="G29" s="106">
        <f>'1 Utsläpp'!G30/'7 Syss'!G30</f>
        <v>0.59744036079500251</v>
      </c>
      <c r="H29" s="106">
        <f>'1 Utsläpp'!H30/'7 Syss'!H30</f>
        <v>0.56999308383759428</v>
      </c>
      <c r="I29" s="106">
        <f>'1 Utsläpp'!I30/'7 Syss'!I30</f>
        <v>0.62655252539497763</v>
      </c>
      <c r="J29" s="106">
        <f>'1 Utsläpp'!J30/'7 Syss'!J30</f>
        <v>0.64011790993119144</v>
      </c>
      <c r="K29" s="106">
        <f>'1 Utsläpp'!K30/'7 Syss'!K30</f>
        <v>0.59491475826710483</v>
      </c>
      <c r="L29" s="106">
        <f>'1 Utsläpp'!L30/'7 Syss'!L30</f>
        <v>0.57307445084476472</v>
      </c>
      <c r="M29" s="106">
        <f>'1 Utsläpp'!M30/'7 Syss'!M30</f>
        <v>0.5953518452741513</v>
      </c>
      <c r="N29" s="106">
        <f>'1 Utsläpp'!N30/'7 Syss'!N30</f>
        <v>0.59262538107099261</v>
      </c>
      <c r="O29" s="106">
        <f>'1 Utsläpp'!O30/'7 Syss'!O30</f>
        <v>0.58077290009444327</v>
      </c>
      <c r="P29" s="106">
        <f>'1 Utsläpp'!P30/'7 Syss'!P30</f>
        <v>0.56734418913930029</v>
      </c>
      <c r="Q29" s="106">
        <f>'1 Utsläpp'!Q30/'7 Syss'!Q30</f>
        <v>0.58761321231138985</v>
      </c>
      <c r="R29" s="106">
        <f>'1 Utsläpp'!R30/'7 Syss'!R30</f>
        <v>0.57413680408892398</v>
      </c>
      <c r="S29" s="106">
        <f>'1 Utsläpp'!S30/'7 Syss'!S30</f>
        <v>0.53461247740799156</v>
      </c>
      <c r="T29" s="106">
        <f>'1 Utsläpp'!T30/'7 Syss'!T30</f>
        <v>0.49937191677936715</v>
      </c>
      <c r="U29" s="106">
        <f>'1 Utsläpp'!U30/'7 Syss'!U30</f>
        <v>0.51437325365956721</v>
      </c>
      <c r="V29" s="106">
        <f>'1 Utsläpp'!V30/'7 Syss'!V30</f>
        <v>0.49656999702664861</v>
      </c>
      <c r="W29" s="106">
        <f>'1 Utsläpp'!W30/'7 Syss'!W30</f>
        <v>0.48380584730229192</v>
      </c>
      <c r="X29" s="106">
        <f>'1 Utsläpp'!X30/'7 Syss'!X30</f>
        <v>0.46046038798862365</v>
      </c>
      <c r="Y29" s="106">
        <f>'1 Utsläpp'!Y30/'7 Syss'!Y30</f>
        <v>0.48860282305093061</v>
      </c>
      <c r="Z29" s="106">
        <f>'1 Utsläpp'!Z30/'7 Syss'!Z30</f>
        <v>0.49302273575318134</v>
      </c>
      <c r="AA29" s="106">
        <f>'1 Utsläpp'!AA30/'7 Syss'!AA30</f>
        <v>0.45668490505281806</v>
      </c>
      <c r="AB29" s="106">
        <f>'1 Utsläpp'!AB30/'7 Syss'!AB30</f>
        <v>0.42953515979481638</v>
      </c>
      <c r="AC29" s="106">
        <f>'1 Utsläpp'!AC30/'7 Syss'!AC30</f>
        <v>0.4652267107123122</v>
      </c>
      <c r="AD29" s="106">
        <f>'1 Utsläpp'!AD30/'7 Syss'!AD30</f>
        <v>0.46006460286678014</v>
      </c>
      <c r="AE29" s="106">
        <f>'1 Utsläpp'!AE30/'7 Syss'!AE30</f>
        <v>0.43023502121346263</v>
      </c>
      <c r="AF29" s="106">
        <f>'1 Utsläpp'!AF30/'7 Syss'!AF30</f>
        <v>0.42103404153420082</v>
      </c>
      <c r="AG29" s="106">
        <f>'1 Utsläpp'!AG30/'7 Syss'!AG30</f>
        <v>0.45447810519777082</v>
      </c>
      <c r="AH29" s="106">
        <f>'1 Utsläpp'!AH30/'7 Syss'!AH30</f>
        <v>0.43780113497217282</v>
      </c>
      <c r="AI29" s="106">
        <f>'1 Utsläpp'!AI30/'7 Syss'!AI30</f>
        <v>0.4070854262683804</v>
      </c>
      <c r="AJ29" s="106">
        <f>'1 Utsläpp'!AJ30/'7 Syss'!AJ30</f>
        <v>0.38542936758746921</v>
      </c>
      <c r="AK29" s="106">
        <f>'1 Utsläpp'!AK30/'7 Syss'!AK30</f>
        <v>0.38931059192910905</v>
      </c>
      <c r="AL29" s="106">
        <f>'1 Utsläpp'!AL30/'7 Syss'!AL30</f>
        <v>0.41172497734242997</v>
      </c>
      <c r="AM29" s="106">
        <f>'1 Utsläpp'!AM30/'7 Syss'!AM30</f>
        <v>0.39907460096405734</v>
      </c>
      <c r="AN29" s="106">
        <f>'1 Utsläpp'!AN30/'7 Syss'!AN30</f>
        <v>0.34398949667999973</v>
      </c>
      <c r="AO29" s="106">
        <f>'1 Utsläpp'!AO30/'7 Syss'!AO30</f>
        <v>0.35718438231962174</v>
      </c>
      <c r="AP29" s="106">
        <f>'1 Utsläpp'!AP30/'7 Syss'!AP30</f>
        <v>0.36582899722325279</v>
      </c>
      <c r="AQ29" s="106">
        <f>'1 Utsläpp'!AQ30/'7 Syss'!AQ30</f>
        <v>0.34496836994682517</v>
      </c>
      <c r="AR29" s="106">
        <f>'1 Utsläpp'!AR30/'7 Syss'!AR30</f>
        <v>0.31691788803186816</v>
      </c>
      <c r="AS29" s="106">
        <f>'1 Utsläpp'!AS30/'7 Syss'!AS30</f>
        <v>0.3342736833462891</v>
      </c>
      <c r="AT29" s="106">
        <f>'1 Utsläpp'!AT30/'7 Syss'!AT30</f>
        <v>0.34772446593315276</v>
      </c>
      <c r="AU29" s="106">
        <f>'1 Utsläpp'!AU30/'7 Syss'!AU30</f>
        <v>0.32998016965765203</v>
      </c>
      <c r="AV29" s="106">
        <f>'1 Utsläpp'!AV30/'7 Syss'!AV30</f>
        <v>0.30535113953336784</v>
      </c>
      <c r="AW29" s="106">
        <f>'1 Utsläpp'!AW30/'7 Syss'!AW30</f>
        <v>0.32659019380848853</v>
      </c>
      <c r="AX29" s="106">
        <f>'1 Utsläpp'!AX30/'7 Syss'!AX30</f>
        <v>0.3362242596239759</v>
      </c>
      <c r="AY29" s="106">
        <f>'1 Utsläpp'!AY30/'7 Syss'!AY30</f>
        <v>0.32008228316506104</v>
      </c>
      <c r="AZ29" s="106">
        <f>'1 Utsläpp'!AZ30/'7 Syss'!AZ30</f>
        <v>0.29160681302104324</v>
      </c>
      <c r="BA29" s="106">
        <f>'1 Utsläpp'!BA30/'7 Syss'!BA30</f>
        <v>0.28599005165881303</v>
      </c>
      <c r="BB29" s="106">
        <f>'1 Utsläpp'!BB30/'7 Syss'!BB30</f>
        <v>0.31358505557679883</v>
      </c>
      <c r="BC29" s="106">
        <f>'1 Utsläpp'!BC30/'7 Syss'!BC30</f>
        <v>0.30125258878304151</v>
      </c>
      <c r="BD29" s="106">
        <f>'1 Utsläpp'!BD30/'7 Syss'!BD30</f>
        <v>0.23330937416067576</v>
      </c>
      <c r="BE29" s="106">
        <f>'1 Utsläpp'!BE30/'7 Syss'!BE30</f>
        <v>0.25999173363181871</v>
      </c>
      <c r="BF29" s="106">
        <f>'1 Utsläpp'!BF30/'7 Syss'!BF30</f>
        <v>0.26242987553348385</v>
      </c>
      <c r="BG29" s="106">
        <f>'1 Utsläpp'!BG30/'7 Syss'!BG30</f>
        <v>0.23936604238961134</v>
      </c>
      <c r="BH29" s="106">
        <f>'1 Utsläpp'!BH30/'7 Syss'!BH30</f>
        <v>0.20818940473694819</v>
      </c>
      <c r="BI29" s="106">
        <f>'1 Utsläpp'!BI30/'7 Syss'!BI30</f>
        <v>0.20901413232057869</v>
      </c>
      <c r="BJ29" s="106">
        <f>'1 Utsläpp'!BJ30/'7 Syss'!BJ30</f>
        <v>0.21105251820214399</v>
      </c>
      <c r="BK29" s="106">
        <f>'1 Utsläpp'!BK30/'7 Syss'!BK30</f>
        <v>0.20397941345833351</v>
      </c>
      <c r="BL29" s="106">
        <f>'1 Utsläpp'!BL30/'7 Syss'!BL30</f>
        <v>0.19737721944666101</v>
      </c>
      <c r="BM29" s="106">
        <f>'1 Utsläpp'!BM30/'7 Syss'!BM30</f>
        <v>0.20371968736557047</v>
      </c>
      <c r="BN29" s="106">
        <f>'1 Utsläpp'!BN30/'7 Syss'!BN30</f>
        <v>0.20157870155709434</v>
      </c>
      <c r="BO29" s="106">
        <f>'1 Utsläpp'!BO30/'7 Syss'!BO30</f>
        <v>0.19519272897153406</v>
      </c>
      <c r="BP29" s="106">
        <f>'1 Utsläpp'!BP30/'7 Syss'!BP30</f>
        <v>0.22404181845122609</v>
      </c>
    </row>
    <row r="30" spans="1:68" s="55" customFormat="1" x14ac:dyDescent="0.3">
      <c r="A30" s="55">
        <v>26</v>
      </c>
      <c r="B30" s="55" t="s">
        <v>159</v>
      </c>
      <c r="C30" s="55" t="s">
        <v>15</v>
      </c>
      <c r="D30" s="106">
        <f>'1 Utsläpp'!D31/'7 Syss'!D31</f>
        <v>0.33596244760831795</v>
      </c>
      <c r="E30" s="106">
        <f>'1 Utsläpp'!E31/'7 Syss'!E31</f>
        <v>0.35298129957473701</v>
      </c>
      <c r="F30" s="106">
        <f>'1 Utsläpp'!F31/'7 Syss'!F31</f>
        <v>0.35910805006842289</v>
      </c>
      <c r="G30" s="106">
        <f>'1 Utsläpp'!G31/'7 Syss'!G31</f>
        <v>0.34512035122822271</v>
      </c>
      <c r="H30" s="106">
        <f>'1 Utsläpp'!H31/'7 Syss'!H31</f>
        <v>0.34138564262605298</v>
      </c>
      <c r="I30" s="106">
        <f>'1 Utsläpp'!I31/'7 Syss'!I31</f>
        <v>0.36711752288504634</v>
      </c>
      <c r="J30" s="106">
        <f>'1 Utsläpp'!J31/'7 Syss'!J31</f>
        <v>0.37639078732640935</v>
      </c>
      <c r="K30" s="106">
        <f>'1 Utsläpp'!K31/'7 Syss'!K31</f>
        <v>0.36560059581592563</v>
      </c>
      <c r="L30" s="106">
        <f>'1 Utsläpp'!L31/'7 Syss'!L31</f>
        <v>0.32691060510447051</v>
      </c>
      <c r="M30" s="106">
        <f>'1 Utsläpp'!M31/'7 Syss'!M31</f>
        <v>0.34112563978700117</v>
      </c>
      <c r="N30" s="106">
        <f>'1 Utsläpp'!N31/'7 Syss'!N31</f>
        <v>0.3544195186210386</v>
      </c>
      <c r="O30" s="106">
        <f>'1 Utsläpp'!O31/'7 Syss'!O31</f>
        <v>0.35477530909843213</v>
      </c>
      <c r="P30" s="106">
        <f>'1 Utsläpp'!P31/'7 Syss'!P31</f>
        <v>0.32876792961971535</v>
      </c>
      <c r="Q30" s="106">
        <f>'1 Utsläpp'!Q31/'7 Syss'!Q31</f>
        <v>0.36451138215910606</v>
      </c>
      <c r="R30" s="106">
        <f>'1 Utsläpp'!R31/'7 Syss'!R31</f>
        <v>0.37055693534148976</v>
      </c>
      <c r="S30" s="106">
        <f>'1 Utsläpp'!S31/'7 Syss'!S31</f>
        <v>0.35876170044368921</v>
      </c>
      <c r="T30" s="106">
        <f>'1 Utsläpp'!T31/'7 Syss'!T31</f>
        <v>0.30619683436320499</v>
      </c>
      <c r="U30" s="106">
        <f>'1 Utsläpp'!U31/'7 Syss'!U31</f>
        <v>0.33907861227079023</v>
      </c>
      <c r="V30" s="106">
        <f>'1 Utsläpp'!V31/'7 Syss'!V31</f>
        <v>0.32763341001716945</v>
      </c>
      <c r="W30" s="106">
        <f>'1 Utsläpp'!W31/'7 Syss'!W31</f>
        <v>0.3305454840789484</v>
      </c>
      <c r="X30" s="106">
        <f>'1 Utsläpp'!X31/'7 Syss'!X31</f>
        <v>0.28228133417166223</v>
      </c>
      <c r="Y30" s="106">
        <f>'1 Utsläpp'!Y31/'7 Syss'!Y31</f>
        <v>0.31522163899343142</v>
      </c>
      <c r="Z30" s="106">
        <f>'1 Utsläpp'!Z31/'7 Syss'!Z31</f>
        <v>0.33012969334802583</v>
      </c>
      <c r="AA30" s="106">
        <f>'1 Utsläpp'!AA31/'7 Syss'!AA31</f>
        <v>0.30208470234348395</v>
      </c>
      <c r="AB30" s="106">
        <f>'1 Utsläpp'!AB31/'7 Syss'!AB31</f>
        <v>0.27381748888611029</v>
      </c>
      <c r="AC30" s="106">
        <f>'1 Utsläpp'!AC31/'7 Syss'!AC31</f>
        <v>0.30205172590863144</v>
      </c>
      <c r="AD30" s="106">
        <f>'1 Utsläpp'!AD31/'7 Syss'!AD31</f>
        <v>0.30707557662543417</v>
      </c>
      <c r="AE30" s="106">
        <f>'1 Utsläpp'!AE31/'7 Syss'!AE31</f>
        <v>0.29998358473031422</v>
      </c>
      <c r="AF30" s="106">
        <f>'1 Utsläpp'!AF31/'7 Syss'!AF31</f>
        <v>0.27741742298145466</v>
      </c>
      <c r="AG30" s="106">
        <f>'1 Utsläpp'!AG31/'7 Syss'!AG31</f>
        <v>0.30580877600668971</v>
      </c>
      <c r="AH30" s="106">
        <f>'1 Utsläpp'!AH31/'7 Syss'!AH31</f>
        <v>0.2973601112752905</v>
      </c>
      <c r="AI30" s="106">
        <f>'1 Utsläpp'!AI31/'7 Syss'!AI31</f>
        <v>0.28737675095591808</v>
      </c>
      <c r="AJ30" s="106">
        <f>'1 Utsläpp'!AJ31/'7 Syss'!AJ31</f>
        <v>0.2594929042182042</v>
      </c>
      <c r="AK30" s="106">
        <f>'1 Utsläpp'!AK31/'7 Syss'!AK31</f>
        <v>0.28674025557445521</v>
      </c>
      <c r="AL30" s="106">
        <f>'1 Utsläpp'!AL31/'7 Syss'!AL31</f>
        <v>0.28302278411735587</v>
      </c>
      <c r="AM30" s="106">
        <f>'1 Utsläpp'!AM31/'7 Syss'!AM31</f>
        <v>0.27455486094643494</v>
      </c>
      <c r="AN30" s="106">
        <f>'1 Utsläpp'!AN31/'7 Syss'!AN31</f>
        <v>0.24071353556838196</v>
      </c>
      <c r="AO30" s="106">
        <f>'1 Utsläpp'!AO31/'7 Syss'!AO31</f>
        <v>0.26435247122464139</v>
      </c>
      <c r="AP30" s="106">
        <f>'1 Utsläpp'!AP31/'7 Syss'!AP31</f>
        <v>0.27837888085117329</v>
      </c>
      <c r="AQ30" s="106">
        <f>'1 Utsläpp'!AQ31/'7 Syss'!AQ31</f>
        <v>0.25949771067830585</v>
      </c>
      <c r="AR30" s="106">
        <f>'1 Utsläpp'!AR31/'7 Syss'!AR31</f>
        <v>0.23490106981250339</v>
      </c>
      <c r="AS30" s="106">
        <f>'1 Utsläpp'!AS31/'7 Syss'!AS31</f>
        <v>0.25688743038560302</v>
      </c>
      <c r="AT30" s="106">
        <f>'1 Utsläpp'!AT31/'7 Syss'!AT31</f>
        <v>0.27436828361597493</v>
      </c>
      <c r="AU30" s="106">
        <f>'1 Utsläpp'!AU31/'7 Syss'!AU31</f>
        <v>0.23920215841321418</v>
      </c>
      <c r="AV30" s="106">
        <f>'1 Utsläpp'!AV31/'7 Syss'!AV31</f>
        <v>0.22080401125690655</v>
      </c>
      <c r="AW30" s="106">
        <f>'1 Utsläpp'!AW31/'7 Syss'!AW31</f>
        <v>0.25503704140193156</v>
      </c>
      <c r="AX30" s="106">
        <f>'1 Utsläpp'!AX31/'7 Syss'!AX31</f>
        <v>0.25857168607021314</v>
      </c>
      <c r="AY30" s="106">
        <f>'1 Utsläpp'!AY31/'7 Syss'!AY31</f>
        <v>0.23690945891359172</v>
      </c>
      <c r="AZ30" s="106">
        <f>'1 Utsläpp'!AZ31/'7 Syss'!AZ31</f>
        <v>0.22015980288382872</v>
      </c>
      <c r="BA30" s="106">
        <f>'1 Utsläpp'!BA31/'7 Syss'!BA31</f>
        <v>0.22277711856319066</v>
      </c>
      <c r="BB30" s="106">
        <f>'1 Utsläpp'!BB31/'7 Syss'!BB31</f>
        <v>0.24886814326536652</v>
      </c>
      <c r="BC30" s="106">
        <f>'1 Utsläpp'!BC31/'7 Syss'!BC31</f>
        <v>0.22787924358329892</v>
      </c>
      <c r="BD30" s="106">
        <f>'1 Utsläpp'!BD31/'7 Syss'!BD31</f>
        <v>0.20334546045563087</v>
      </c>
      <c r="BE30" s="106">
        <f>'1 Utsläpp'!BE31/'7 Syss'!BE31</f>
        <v>0.23122415786175451</v>
      </c>
      <c r="BF30" s="106">
        <f>'1 Utsläpp'!BF31/'7 Syss'!BF31</f>
        <v>0.23823694979431689</v>
      </c>
      <c r="BG30" s="106">
        <f>'1 Utsläpp'!BG31/'7 Syss'!BG31</f>
        <v>0.21131256548216731</v>
      </c>
      <c r="BH30" s="106">
        <f>'1 Utsläpp'!BH31/'7 Syss'!BH31</f>
        <v>0.18035619880250178</v>
      </c>
      <c r="BI30" s="106">
        <f>'1 Utsläpp'!BI31/'7 Syss'!BI31</f>
        <v>0.1844574534593344</v>
      </c>
      <c r="BJ30" s="106">
        <f>'1 Utsläpp'!BJ31/'7 Syss'!BJ31</f>
        <v>0.18894063673816697</v>
      </c>
      <c r="BK30" s="106">
        <f>'1 Utsläpp'!BK31/'7 Syss'!BK31</f>
        <v>0.17851765621957827</v>
      </c>
      <c r="BL30" s="106">
        <f>'1 Utsläpp'!BL31/'7 Syss'!BL31</f>
        <v>0.17271336039003671</v>
      </c>
      <c r="BM30" s="106">
        <f>'1 Utsläpp'!BM31/'7 Syss'!BM31</f>
        <v>0.18283738980169431</v>
      </c>
      <c r="BN30" s="106">
        <f>'1 Utsläpp'!BN31/'7 Syss'!BN31</f>
        <v>0.18505235834691106</v>
      </c>
      <c r="BO30" s="106">
        <f>'1 Utsläpp'!BO31/'7 Syss'!BO31</f>
        <v>0.17686627766405733</v>
      </c>
      <c r="BP30" s="106">
        <f>'1 Utsläpp'!BP31/'7 Syss'!BP31</f>
        <v>0.20755309719796655</v>
      </c>
    </row>
    <row r="31" spans="1:68" s="55" customFormat="1" x14ac:dyDescent="0.3">
      <c r="A31" s="55">
        <v>27</v>
      </c>
      <c r="B31" s="55" t="s">
        <v>160</v>
      </c>
      <c r="C31" s="55" t="s">
        <v>46</v>
      </c>
      <c r="D31" s="106">
        <f>'1 Utsläpp'!D32/'7 Syss'!D32</f>
        <v>0.51533976082466515</v>
      </c>
      <c r="E31" s="106">
        <f>'1 Utsläpp'!E32/'7 Syss'!E32</f>
        <v>0.53124846026501205</v>
      </c>
      <c r="F31" s="106">
        <f>'1 Utsläpp'!F32/'7 Syss'!F32</f>
        <v>0.51306999323894242</v>
      </c>
      <c r="G31" s="106">
        <f>'1 Utsläpp'!G32/'7 Syss'!G32</f>
        <v>0.52557066586468237</v>
      </c>
      <c r="H31" s="106">
        <f>'1 Utsläpp'!H32/'7 Syss'!H32</f>
        <v>0.56932690085694737</v>
      </c>
      <c r="I31" s="106">
        <f>'1 Utsläpp'!I32/'7 Syss'!I32</f>
        <v>0.56983838566995315</v>
      </c>
      <c r="J31" s="106">
        <f>'1 Utsläpp'!J32/'7 Syss'!J32</f>
        <v>0.55816973063056663</v>
      </c>
      <c r="K31" s="106">
        <f>'1 Utsläpp'!K32/'7 Syss'!K32</f>
        <v>0.59492819069657188</v>
      </c>
      <c r="L31" s="106">
        <f>'1 Utsläpp'!L32/'7 Syss'!L32</f>
        <v>0.63962626913367637</v>
      </c>
      <c r="M31" s="106">
        <f>'1 Utsläpp'!M32/'7 Syss'!M32</f>
        <v>0.60272968969766283</v>
      </c>
      <c r="N31" s="106">
        <f>'1 Utsläpp'!N32/'7 Syss'!N32</f>
        <v>0.56640561818377266</v>
      </c>
      <c r="O31" s="106">
        <f>'1 Utsläpp'!O32/'7 Syss'!O32</f>
        <v>0.60441393971197477</v>
      </c>
      <c r="P31" s="106">
        <f>'1 Utsläpp'!P32/'7 Syss'!P32</f>
        <v>0.61016221322357866</v>
      </c>
      <c r="Q31" s="106">
        <f>'1 Utsläpp'!Q32/'7 Syss'!Q32</f>
        <v>0.5838537944666744</v>
      </c>
      <c r="R31" s="106">
        <f>'1 Utsläpp'!R32/'7 Syss'!R32</f>
        <v>0.55055092926653948</v>
      </c>
      <c r="S31" s="106">
        <f>'1 Utsläpp'!S32/'7 Syss'!S32</f>
        <v>0.56790884878342485</v>
      </c>
      <c r="T31" s="106">
        <f>'1 Utsläpp'!T32/'7 Syss'!T32</f>
        <v>0.55910370977955182</v>
      </c>
      <c r="U31" s="106">
        <f>'1 Utsläpp'!U32/'7 Syss'!U32</f>
        <v>0.53352307347688499</v>
      </c>
      <c r="V31" s="106">
        <f>'1 Utsläpp'!V32/'7 Syss'!V32</f>
        <v>0.50681941564868871</v>
      </c>
      <c r="W31" s="106">
        <f>'1 Utsläpp'!W32/'7 Syss'!W32</f>
        <v>0.5375503571721848</v>
      </c>
      <c r="X31" s="106">
        <f>'1 Utsläpp'!X32/'7 Syss'!X32</f>
        <v>0.57173156653683321</v>
      </c>
      <c r="Y31" s="106">
        <f>'1 Utsläpp'!Y32/'7 Syss'!Y32</f>
        <v>0.57482889899335687</v>
      </c>
      <c r="Z31" s="106">
        <f>'1 Utsläpp'!Z32/'7 Syss'!Z32</f>
        <v>0.54145497040323776</v>
      </c>
      <c r="AA31" s="106">
        <f>'1 Utsläpp'!AA32/'7 Syss'!AA32</f>
        <v>0.56157957595873853</v>
      </c>
      <c r="AB31" s="106">
        <f>'1 Utsläpp'!AB32/'7 Syss'!AB32</f>
        <v>0.48753803278589092</v>
      </c>
      <c r="AC31" s="106">
        <f>'1 Utsläpp'!AC32/'7 Syss'!AC32</f>
        <v>0.49652901025751073</v>
      </c>
      <c r="AD31" s="106">
        <f>'1 Utsläpp'!AD32/'7 Syss'!AD32</f>
        <v>0.46759394717699904</v>
      </c>
      <c r="AE31" s="106">
        <f>'1 Utsläpp'!AE32/'7 Syss'!AE32</f>
        <v>0.48950974199008518</v>
      </c>
      <c r="AF31" s="106">
        <f>'1 Utsläpp'!AF32/'7 Syss'!AF32</f>
        <v>0.482541646967375</v>
      </c>
      <c r="AG31" s="106">
        <f>'1 Utsläpp'!AG32/'7 Syss'!AG32</f>
        <v>0.4885211331092465</v>
      </c>
      <c r="AH31" s="106">
        <f>'1 Utsläpp'!AH32/'7 Syss'!AH32</f>
        <v>0.45036153331753281</v>
      </c>
      <c r="AI31" s="106">
        <f>'1 Utsläpp'!AI32/'7 Syss'!AI32</f>
        <v>0.47970815943577505</v>
      </c>
      <c r="AJ31" s="106">
        <f>'1 Utsläpp'!AJ32/'7 Syss'!AJ32</f>
        <v>0.43020062501043516</v>
      </c>
      <c r="AK31" s="106">
        <f>'1 Utsläpp'!AK32/'7 Syss'!AK32</f>
        <v>0.46364483818340607</v>
      </c>
      <c r="AL31" s="106">
        <f>'1 Utsläpp'!AL32/'7 Syss'!AL32</f>
        <v>0.43541902956204331</v>
      </c>
      <c r="AM31" s="106">
        <f>'1 Utsläpp'!AM32/'7 Syss'!AM32</f>
        <v>0.43370478041649752</v>
      </c>
      <c r="AN31" s="106">
        <f>'1 Utsläpp'!AN32/'7 Syss'!AN32</f>
        <v>0.41695785107659367</v>
      </c>
      <c r="AO31" s="106">
        <f>'1 Utsläpp'!AO32/'7 Syss'!AO32</f>
        <v>0.4404902602023712</v>
      </c>
      <c r="AP31" s="106">
        <f>'1 Utsläpp'!AP32/'7 Syss'!AP32</f>
        <v>0.41311055575151484</v>
      </c>
      <c r="AQ31" s="106">
        <f>'1 Utsläpp'!AQ32/'7 Syss'!AQ32</f>
        <v>0.40949932554625507</v>
      </c>
      <c r="AR31" s="106">
        <f>'1 Utsläpp'!AR32/'7 Syss'!AR32</f>
        <v>0.40614960659835292</v>
      </c>
      <c r="AS31" s="106">
        <f>'1 Utsläpp'!AS32/'7 Syss'!AS32</f>
        <v>0.44209294698938068</v>
      </c>
      <c r="AT31" s="106">
        <f>'1 Utsläpp'!AT32/'7 Syss'!AT32</f>
        <v>0.42093687376837918</v>
      </c>
      <c r="AU31" s="106">
        <f>'1 Utsläpp'!AU32/'7 Syss'!AU32</f>
        <v>0.41722620032948932</v>
      </c>
      <c r="AV31" s="106">
        <f>'1 Utsläpp'!AV32/'7 Syss'!AV32</f>
        <v>0.4085469466916356</v>
      </c>
      <c r="AW31" s="106">
        <f>'1 Utsläpp'!AW32/'7 Syss'!AW32</f>
        <v>0.44409497169706019</v>
      </c>
      <c r="AX31" s="106">
        <f>'1 Utsläpp'!AX32/'7 Syss'!AX32</f>
        <v>0.4382101640871125</v>
      </c>
      <c r="AY31" s="106">
        <f>'1 Utsläpp'!AY32/'7 Syss'!AY32</f>
        <v>0.4250407548573546</v>
      </c>
      <c r="AZ31" s="106">
        <f>'1 Utsläpp'!AZ32/'7 Syss'!AZ32</f>
        <v>0.41199411191525454</v>
      </c>
      <c r="BA31" s="106">
        <f>'1 Utsläpp'!BA32/'7 Syss'!BA32</f>
        <v>0.42079006069304603</v>
      </c>
      <c r="BB31" s="106">
        <f>'1 Utsläpp'!BB32/'7 Syss'!BB32</f>
        <v>0.45034337284189474</v>
      </c>
      <c r="BC31" s="106">
        <f>'1 Utsläpp'!BC32/'7 Syss'!BC32</f>
        <v>0.44441429582370834</v>
      </c>
      <c r="BD31" s="106">
        <f>'1 Utsläpp'!BD32/'7 Syss'!BD32</f>
        <v>0.41182853934512659</v>
      </c>
      <c r="BE31" s="106">
        <f>'1 Utsläpp'!BE32/'7 Syss'!BE32</f>
        <v>0.45788328480454954</v>
      </c>
      <c r="BF31" s="106">
        <f>'1 Utsläpp'!BF32/'7 Syss'!BF32</f>
        <v>0.43549324013374618</v>
      </c>
      <c r="BG31" s="106">
        <f>'1 Utsläpp'!BG32/'7 Syss'!BG32</f>
        <v>0.40579948704423185</v>
      </c>
      <c r="BH31" s="106">
        <f>'1 Utsläpp'!BH32/'7 Syss'!BH32</f>
        <v>0.37460497932993753</v>
      </c>
      <c r="BI31" s="106">
        <f>'1 Utsläpp'!BI32/'7 Syss'!BI32</f>
        <v>0.37323453922409605</v>
      </c>
      <c r="BJ31" s="106">
        <f>'1 Utsläpp'!BJ32/'7 Syss'!BJ32</f>
        <v>0.36153333971116147</v>
      </c>
      <c r="BK31" s="106">
        <f>'1 Utsläpp'!BK32/'7 Syss'!BK32</f>
        <v>0.36237931636160103</v>
      </c>
      <c r="BL31" s="106">
        <f>'1 Utsläpp'!BL32/'7 Syss'!BL32</f>
        <v>0.35392078862351017</v>
      </c>
      <c r="BM31" s="106">
        <f>'1 Utsläpp'!BM32/'7 Syss'!BM32</f>
        <v>0.36598340692000048</v>
      </c>
      <c r="BN31" s="106">
        <f>'1 Utsläpp'!BN32/'7 Syss'!BN32</f>
        <v>0.3532229513350732</v>
      </c>
      <c r="BO31" s="106">
        <f>'1 Utsläpp'!BO32/'7 Syss'!BO32</f>
        <v>0.35816541560586929</v>
      </c>
      <c r="BP31" s="106">
        <f>'1 Utsläpp'!BP32/'7 Syss'!BP32</f>
        <v>0.44920737415870482</v>
      </c>
    </row>
    <row r="32" spans="1:68" s="55" customFormat="1" x14ac:dyDescent="0.3">
      <c r="A32" s="55">
        <v>28</v>
      </c>
      <c r="B32" s="55" t="s">
        <v>161</v>
      </c>
      <c r="C32" s="55" t="s">
        <v>16</v>
      </c>
      <c r="D32" s="106">
        <f>'1 Utsläpp'!D33/'7 Syss'!D33</f>
        <v>0.31027008800332012</v>
      </c>
      <c r="E32" s="106">
        <f>'1 Utsläpp'!E33/'7 Syss'!E33</f>
        <v>0.33378460849600811</v>
      </c>
      <c r="F32" s="106">
        <f>'1 Utsläpp'!F33/'7 Syss'!F33</f>
        <v>0.31110740893619487</v>
      </c>
      <c r="G32" s="106">
        <f>'1 Utsläpp'!G33/'7 Syss'!G33</f>
        <v>0.28857298720121782</v>
      </c>
      <c r="H32" s="106">
        <f>'1 Utsläpp'!H33/'7 Syss'!H33</f>
        <v>0.2872439153301094</v>
      </c>
      <c r="I32" s="106">
        <f>'1 Utsläpp'!I33/'7 Syss'!I33</f>
        <v>0.3096963372773181</v>
      </c>
      <c r="J32" s="106">
        <f>'1 Utsläpp'!J33/'7 Syss'!J33</f>
        <v>0.29722283624368795</v>
      </c>
      <c r="K32" s="106">
        <f>'1 Utsläpp'!K33/'7 Syss'!K33</f>
        <v>0.27388601754631486</v>
      </c>
      <c r="L32" s="106">
        <f>'1 Utsläpp'!L33/'7 Syss'!L33</f>
        <v>0.28935119370868861</v>
      </c>
      <c r="M32" s="106">
        <f>'1 Utsläpp'!M33/'7 Syss'!M33</f>
        <v>0.30235043250432231</v>
      </c>
      <c r="N32" s="106">
        <f>'1 Utsläpp'!N33/'7 Syss'!N33</f>
        <v>0.28842860049077795</v>
      </c>
      <c r="O32" s="106">
        <f>'1 Utsläpp'!O33/'7 Syss'!O33</f>
        <v>0.27290414233556581</v>
      </c>
      <c r="P32" s="106">
        <f>'1 Utsläpp'!P33/'7 Syss'!P33</f>
        <v>0.25866851604634378</v>
      </c>
      <c r="Q32" s="106">
        <f>'1 Utsläpp'!Q33/'7 Syss'!Q33</f>
        <v>0.26869576389502486</v>
      </c>
      <c r="R32" s="106">
        <f>'1 Utsläpp'!R33/'7 Syss'!R33</f>
        <v>0.25675307214044341</v>
      </c>
      <c r="S32" s="106">
        <f>'1 Utsläpp'!S33/'7 Syss'!S33</f>
        <v>0.24288497190295</v>
      </c>
      <c r="T32" s="106">
        <f>'1 Utsläpp'!T33/'7 Syss'!T33</f>
        <v>0.23802095418090644</v>
      </c>
      <c r="U32" s="106">
        <f>'1 Utsläpp'!U33/'7 Syss'!U33</f>
        <v>0.23502863471201205</v>
      </c>
      <c r="V32" s="106">
        <f>'1 Utsläpp'!V33/'7 Syss'!V33</f>
        <v>0.23298028876329885</v>
      </c>
      <c r="W32" s="106">
        <f>'1 Utsläpp'!W33/'7 Syss'!W33</f>
        <v>0.21720594979633218</v>
      </c>
      <c r="X32" s="106">
        <f>'1 Utsläpp'!X33/'7 Syss'!X33</f>
        <v>0.22543681278415814</v>
      </c>
      <c r="Y32" s="106">
        <f>'1 Utsläpp'!Y33/'7 Syss'!Y33</f>
        <v>0.23353095326232495</v>
      </c>
      <c r="Z32" s="106">
        <f>'1 Utsläpp'!Z33/'7 Syss'!Z33</f>
        <v>0.22928402309276316</v>
      </c>
      <c r="AA32" s="106">
        <f>'1 Utsläpp'!AA33/'7 Syss'!AA33</f>
        <v>0.21127264015995742</v>
      </c>
      <c r="AB32" s="106">
        <f>'1 Utsläpp'!AB33/'7 Syss'!AB33</f>
        <v>0.21787783427274973</v>
      </c>
      <c r="AC32" s="106">
        <f>'1 Utsläpp'!AC33/'7 Syss'!AC33</f>
        <v>0.22351197538221085</v>
      </c>
      <c r="AD32" s="106">
        <f>'1 Utsläpp'!AD33/'7 Syss'!AD33</f>
        <v>0.21572402652708789</v>
      </c>
      <c r="AE32" s="106">
        <f>'1 Utsläpp'!AE33/'7 Syss'!AE33</f>
        <v>0.19867123433268763</v>
      </c>
      <c r="AF32" s="106">
        <f>'1 Utsläpp'!AF33/'7 Syss'!AF33</f>
        <v>0.20364778458392604</v>
      </c>
      <c r="AG32" s="106">
        <f>'1 Utsläpp'!AG33/'7 Syss'!AG33</f>
        <v>0.21158775670799856</v>
      </c>
      <c r="AH32" s="106">
        <f>'1 Utsläpp'!AH33/'7 Syss'!AH33</f>
        <v>0.21524842611972717</v>
      </c>
      <c r="AI32" s="106">
        <f>'1 Utsläpp'!AI33/'7 Syss'!AI33</f>
        <v>0.20148482242205851</v>
      </c>
      <c r="AJ32" s="106">
        <f>'1 Utsläpp'!AJ33/'7 Syss'!AJ33</f>
        <v>0.17308551964099794</v>
      </c>
      <c r="AK32" s="106">
        <f>'1 Utsläpp'!AK33/'7 Syss'!AK33</f>
        <v>0.18426655104854395</v>
      </c>
      <c r="AL32" s="106">
        <f>'1 Utsläpp'!AL33/'7 Syss'!AL33</f>
        <v>0.18442885724176702</v>
      </c>
      <c r="AM32" s="106">
        <f>'1 Utsläpp'!AM33/'7 Syss'!AM33</f>
        <v>0.17234803455136335</v>
      </c>
      <c r="AN32" s="106">
        <f>'1 Utsläpp'!AN33/'7 Syss'!AN33</f>
        <v>0.16861632273730665</v>
      </c>
      <c r="AO32" s="106">
        <f>'1 Utsläpp'!AO33/'7 Syss'!AO33</f>
        <v>0.18017215693958394</v>
      </c>
      <c r="AP32" s="106">
        <f>'1 Utsläpp'!AP33/'7 Syss'!AP33</f>
        <v>0.18180062137386033</v>
      </c>
      <c r="AQ32" s="106">
        <f>'1 Utsläpp'!AQ33/'7 Syss'!AQ33</f>
        <v>0.16603137468367704</v>
      </c>
      <c r="AR32" s="106">
        <f>'1 Utsläpp'!AR33/'7 Syss'!AR33</f>
        <v>0.1591969825291282</v>
      </c>
      <c r="AS32" s="106">
        <f>'1 Utsläpp'!AS33/'7 Syss'!AS33</f>
        <v>0.17443088643105861</v>
      </c>
      <c r="AT32" s="106">
        <f>'1 Utsläpp'!AT33/'7 Syss'!AT33</f>
        <v>0.17937154570007244</v>
      </c>
      <c r="AU32" s="106">
        <f>'1 Utsläpp'!AU33/'7 Syss'!AU33</f>
        <v>0.16681356483543755</v>
      </c>
      <c r="AV32" s="106">
        <f>'1 Utsläpp'!AV33/'7 Syss'!AV33</f>
        <v>0.15712221629515505</v>
      </c>
      <c r="AW32" s="106">
        <f>'1 Utsläpp'!AW33/'7 Syss'!AW33</f>
        <v>0.17261846334854347</v>
      </c>
      <c r="AX32" s="106">
        <f>'1 Utsläpp'!AX33/'7 Syss'!AX33</f>
        <v>0.18050979327684963</v>
      </c>
      <c r="AY32" s="106">
        <f>'1 Utsläpp'!AY33/'7 Syss'!AY33</f>
        <v>0.16440203503159187</v>
      </c>
      <c r="AZ32" s="106">
        <f>'1 Utsläpp'!AZ33/'7 Syss'!AZ33</f>
        <v>0.1479064431255725</v>
      </c>
      <c r="BA32" s="106">
        <f>'1 Utsläpp'!BA33/'7 Syss'!BA33</f>
        <v>0.14926695683924643</v>
      </c>
      <c r="BB32" s="106">
        <f>'1 Utsläpp'!BB33/'7 Syss'!BB33</f>
        <v>0.16792869660697113</v>
      </c>
      <c r="BC32" s="106">
        <f>'1 Utsläpp'!BC33/'7 Syss'!BC33</f>
        <v>0.14842631686541466</v>
      </c>
      <c r="BD32" s="106">
        <f>'1 Utsläpp'!BD33/'7 Syss'!BD33</f>
        <v>0.13395124289101865</v>
      </c>
      <c r="BE32" s="106">
        <f>'1 Utsläpp'!BE33/'7 Syss'!BE33</f>
        <v>0.14991865745940056</v>
      </c>
      <c r="BF32" s="106">
        <f>'1 Utsläpp'!BF33/'7 Syss'!BF33</f>
        <v>0.16031497147881546</v>
      </c>
      <c r="BG32" s="106">
        <f>'1 Utsläpp'!BG33/'7 Syss'!BG33</f>
        <v>0.13970476546759242</v>
      </c>
      <c r="BH32" s="106">
        <f>'1 Utsläpp'!BH33/'7 Syss'!BH33</f>
        <v>0.12317706802207268</v>
      </c>
      <c r="BI32" s="106">
        <f>'1 Utsläpp'!BI33/'7 Syss'!BI33</f>
        <v>0.12685853705415012</v>
      </c>
      <c r="BJ32" s="106">
        <f>'1 Utsläpp'!BJ33/'7 Syss'!BJ33</f>
        <v>0.13622115985895367</v>
      </c>
      <c r="BK32" s="106">
        <f>'1 Utsläpp'!BK33/'7 Syss'!BK33</f>
        <v>0.12606237339460011</v>
      </c>
      <c r="BL32" s="106">
        <f>'1 Utsläpp'!BL33/'7 Syss'!BL33</f>
        <v>0.12010421940329964</v>
      </c>
      <c r="BM32" s="106">
        <f>'1 Utsläpp'!BM33/'7 Syss'!BM33</f>
        <v>0.12613494502099903</v>
      </c>
      <c r="BN32" s="106">
        <f>'1 Utsläpp'!BN33/'7 Syss'!BN33</f>
        <v>0.13155974951752322</v>
      </c>
      <c r="BO32" s="106">
        <f>'1 Utsläpp'!BO33/'7 Syss'!BO33</f>
        <v>0.12241484800360557</v>
      </c>
      <c r="BP32" s="106">
        <f>'1 Utsläpp'!BP33/'7 Syss'!BP33</f>
        <v>0.13936700693174919</v>
      </c>
    </row>
    <row r="33" spans="1:68" s="55" customFormat="1" x14ac:dyDescent="0.3">
      <c r="A33" s="55">
        <v>29</v>
      </c>
      <c r="B33" s="55" t="s">
        <v>162</v>
      </c>
      <c r="C33" s="55" t="s">
        <v>17</v>
      </c>
      <c r="D33" s="106">
        <f>'1 Utsläpp'!D34/'7 Syss'!D34</f>
        <v>0.62951357179878487</v>
      </c>
      <c r="E33" s="106">
        <f>'1 Utsläpp'!E34/'7 Syss'!E34</f>
        <v>0.71173197137297717</v>
      </c>
      <c r="F33" s="106">
        <f>'1 Utsläpp'!F34/'7 Syss'!F34</f>
        <v>0.68798595810198804</v>
      </c>
      <c r="G33" s="106">
        <f>'1 Utsläpp'!G34/'7 Syss'!G34</f>
        <v>0.68993600120807441</v>
      </c>
      <c r="H33" s="106">
        <f>'1 Utsläpp'!H34/'7 Syss'!H34</f>
        <v>0.58778987473241306</v>
      </c>
      <c r="I33" s="106">
        <f>'1 Utsläpp'!I34/'7 Syss'!I34</f>
        <v>0.65490489475173996</v>
      </c>
      <c r="J33" s="106">
        <f>'1 Utsläpp'!J34/'7 Syss'!J34</f>
        <v>0.63822853434681381</v>
      </c>
      <c r="K33" s="106">
        <f>'1 Utsläpp'!K34/'7 Syss'!K34</f>
        <v>0.62107820323891549</v>
      </c>
      <c r="L33" s="106">
        <f>'1 Utsläpp'!L34/'7 Syss'!L34</f>
        <v>0.58980386968180787</v>
      </c>
      <c r="M33" s="106">
        <f>'1 Utsläpp'!M34/'7 Syss'!M34</f>
        <v>0.67543238527085392</v>
      </c>
      <c r="N33" s="106">
        <f>'1 Utsläpp'!N34/'7 Syss'!N34</f>
        <v>0.6555035825586345</v>
      </c>
      <c r="O33" s="106">
        <f>'1 Utsläpp'!O34/'7 Syss'!O34</f>
        <v>0.65157612106768514</v>
      </c>
      <c r="P33" s="106">
        <f>'1 Utsläpp'!P34/'7 Syss'!P34</f>
        <v>0.4836841232767275</v>
      </c>
      <c r="Q33" s="106">
        <f>'1 Utsläpp'!Q34/'7 Syss'!Q34</f>
        <v>0.55799440621127494</v>
      </c>
      <c r="R33" s="106">
        <f>'1 Utsläpp'!R34/'7 Syss'!R34</f>
        <v>0.5455536401456258</v>
      </c>
      <c r="S33" s="106">
        <f>'1 Utsläpp'!S34/'7 Syss'!S34</f>
        <v>0.53951238591833606</v>
      </c>
      <c r="T33" s="106">
        <f>'1 Utsläpp'!T34/'7 Syss'!T34</f>
        <v>0.550769561533895</v>
      </c>
      <c r="U33" s="106">
        <f>'1 Utsläpp'!U34/'7 Syss'!U34</f>
        <v>0.6150508825254053</v>
      </c>
      <c r="V33" s="106">
        <f>'1 Utsläpp'!V34/'7 Syss'!V34</f>
        <v>0.60732459250285264</v>
      </c>
      <c r="W33" s="106">
        <f>'1 Utsläpp'!W34/'7 Syss'!W34</f>
        <v>0.59177537536933689</v>
      </c>
      <c r="X33" s="106">
        <f>'1 Utsläpp'!X34/'7 Syss'!X34</f>
        <v>0.47065809477130494</v>
      </c>
      <c r="Y33" s="106">
        <f>'1 Utsläpp'!Y34/'7 Syss'!Y34</f>
        <v>0.51438163826201144</v>
      </c>
      <c r="Z33" s="106">
        <f>'1 Utsläpp'!Z34/'7 Syss'!Z34</f>
        <v>0.52769297379423419</v>
      </c>
      <c r="AA33" s="106">
        <f>'1 Utsläpp'!AA34/'7 Syss'!AA34</f>
        <v>0.51360998577267014</v>
      </c>
      <c r="AB33" s="106">
        <f>'1 Utsläpp'!AB34/'7 Syss'!AB34</f>
        <v>0.44255818608941855</v>
      </c>
      <c r="AC33" s="106">
        <f>'1 Utsläpp'!AC34/'7 Syss'!AC34</f>
        <v>0.51924419281644951</v>
      </c>
      <c r="AD33" s="106">
        <f>'1 Utsläpp'!AD34/'7 Syss'!AD34</f>
        <v>0.50982998592335593</v>
      </c>
      <c r="AE33" s="106">
        <f>'1 Utsläpp'!AE34/'7 Syss'!AE34</f>
        <v>0.50682117459418619</v>
      </c>
      <c r="AF33" s="106">
        <f>'1 Utsläpp'!AF34/'7 Syss'!AF34</f>
        <v>0.45290903772128815</v>
      </c>
      <c r="AG33" s="106">
        <f>'1 Utsläpp'!AG34/'7 Syss'!AG34</f>
        <v>0.50420571365050737</v>
      </c>
      <c r="AH33" s="106">
        <f>'1 Utsläpp'!AH34/'7 Syss'!AH34</f>
        <v>0.48879712605162101</v>
      </c>
      <c r="AI33" s="106">
        <f>'1 Utsläpp'!AI34/'7 Syss'!AI34</f>
        <v>0.50711162766490236</v>
      </c>
      <c r="AJ33" s="106">
        <f>'1 Utsläpp'!AJ34/'7 Syss'!AJ34</f>
        <v>0.40723410644445851</v>
      </c>
      <c r="AK33" s="106">
        <f>'1 Utsläpp'!AK34/'7 Syss'!AK34</f>
        <v>0.43698977648710047</v>
      </c>
      <c r="AL33" s="106">
        <f>'1 Utsläpp'!AL34/'7 Syss'!AL34</f>
        <v>0.43529172907927555</v>
      </c>
      <c r="AM33" s="106">
        <f>'1 Utsläpp'!AM34/'7 Syss'!AM34</f>
        <v>0.45165373685211685</v>
      </c>
      <c r="AN33" s="106">
        <f>'1 Utsläpp'!AN34/'7 Syss'!AN34</f>
        <v>0.5331692512537638</v>
      </c>
      <c r="AO33" s="106">
        <f>'1 Utsläpp'!AO34/'7 Syss'!AO34</f>
        <v>0.54107669321888197</v>
      </c>
      <c r="AP33" s="106">
        <f>'1 Utsläpp'!AP34/'7 Syss'!AP34</f>
        <v>0.54406173060026919</v>
      </c>
      <c r="AQ33" s="106">
        <f>'1 Utsläpp'!AQ34/'7 Syss'!AQ34</f>
        <v>0.5645103080010796</v>
      </c>
      <c r="AR33" s="106">
        <f>'1 Utsläpp'!AR34/'7 Syss'!AR34</f>
        <v>0.4007429049964038</v>
      </c>
      <c r="AS33" s="106">
        <f>'1 Utsläpp'!AS34/'7 Syss'!AS34</f>
        <v>0.41596672448818234</v>
      </c>
      <c r="AT33" s="106">
        <f>'1 Utsläpp'!AT34/'7 Syss'!AT34</f>
        <v>0.43676597384745258</v>
      </c>
      <c r="AU33" s="106">
        <f>'1 Utsläpp'!AU34/'7 Syss'!AU34</f>
        <v>0.45208426532685497</v>
      </c>
      <c r="AV33" s="106">
        <f>'1 Utsläpp'!AV34/'7 Syss'!AV34</f>
        <v>0.38606841516244883</v>
      </c>
      <c r="AW33" s="106">
        <f>'1 Utsläpp'!AW34/'7 Syss'!AW34</f>
        <v>0.39544776640229007</v>
      </c>
      <c r="AX33" s="106">
        <f>'1 Utsläpp'!AX34/'7 Syss'!AX34</f>
        <v>0.40180501867787471</v>
      </c>
      <c r="AY33" s="106">
        <f>'1 Utsläpp'!AY34/'7 Syss'!AY34</f>
        <v>0.39719682149192792</v>
      </c>
      <c r="AZ33" s="106">
        <f>'1 Utsläpp'!AZ34/'7 Syss'!AZ34</f>
        <v>0.36057851968177063</v>
      </c>
      <c r="BA33" s="106">
        <f>'1 Utsläpp'!BA34/'7 Syss'!BA34</f>
        <v>0.36496624407716249</v>
      </c>
      <c r="BB33" s="106">
        <f>'1 Utsläpp'!BB34/'7 Syss'!BB34</f>
        <v>0.37515854407770372</v>
      </c>
      <c r="BC33" s="106">
        <f>'1 Utsläpp'!BC34/'7 Syss'!BC34</f>
        <v>0.35793977618037587</v>
      </c>
      <c r="BD33" s="106">
        <f>'1 Utsläpp'!BD34/'7 Syss'!BD34</f>
        <v>0.32827834952178192</v>
      </c>
      <c r="BE33" s="106">
        <f>'1 Utsläpp'!BE34/'7 Syss'!BE34</f>
        <v>0.33721762771488439</v>
      </c>
      <c r="BF33" s="106">
        <f>'1 Utsläpp'!BF34/'7 Syss'!BF34</f>
        <v>0.33205262416591286</v>
      </c>
      <c r="BG33" s="106">
        <f>'1 Utsläpp'!BG34/'7 Syss'!BG34</f>
        <v>0.32039047490674677</v>
      </c>
      <c r="BH33" s="106">
        <f>'1 Utsläpp'!BH34/'7 Syss'!BH34</f>
        <v>0.28930807357310956</v>
      </c>
      <c r="BI33" s="106">
        <f>'1 Utsläpp'!BI34/'7 Syss'!BI34</f>
        <v>0.29655672497314678</v>
      </c>
      <c r="BJ33" s="106">
        <f>'1 Utsläpp'!BJ34/'7 Syss'!BJ34</f>
        <v>0.2991896839912016</v>
      </c>
      <c r="BK33" s="106">
        <f>'1 Utsläpp'!BK34/'7 Syss'!BK34</f>
        <v>0.29291430640650812</v>
      </c>
      <c r="BL33" s="106">
        <f>'1 Utsläpp'!BL34/'7 Syss'!BL34</f>
        <v>0.28744520257563455</v>
      </c>
      <c r="BM33" s="106">
        <f>'1 Utsläpp'!BM34/'7 Syss'!BM34</f>
        <v>0.29275907825290526</v>
      </c>
      <c r="BN33" s="106">
        <f>'1 Utsläpp'!BN34/'7 Syss'!BN34</f>
        <v>0.29258681731288211</v>
      </c>
      <c r="BO33" s="106">
        <f>'1 Utsläpp'!BO34/'7 Syss'!BO34</f>
        <v>0.28511384303444393</v>
      </c>
      <c r="BP33" s="106">
        <f>'1 Utsläpp'!BP34/'7 Syss'!BP34</f>
        <v>0.29625614963909541</v>
      </c>
    </row>
    <row r="34" spans="1:68" s="55" customFormat="1" x14ac:dyDescent="0.3">
      <c r="A34" s="55">
        <v>30</v>
      </c>
      <c r="B34" s="55" t="s">
        <v>163</v>
      </c>
      <c r="C34" s="55" t="s">
        <v>18</v>
      </c>
      <c r="D34" s="106">
        <f>'1 Utsläpp'!D35/'7 Syss'!D35</f>
        <v>8.8084060840154507E-2</v>
      </c>
      <c r="E34" s="106">
        <f>'1 Utsläpp'!E35/'7 Syss'!E35</f>
        <v>8.9831431134741485E-2</v>
      </c>
      <c r="F34" s="106">
        <f>'1 Utsläpp'!F35/'7 Syss'!F35</f>
        <v>8.2051356133833048E-2</v>
      </c>
      <c r="G34" s="106">
        <f>'1 Utsläpp'!G35/'7 Syss'!G35</f>
        <v>8.0814344213831005E-2</v>
      </c>
      <c r="H34" s="106">
        <f>'1 Utsläpp'!H35/'7 Syss'!H35</f>
        <v>8.5357527687866697E-2</v>
      </c>
      <c r="I34" s="106">
        <f>'1 Utsläpp'!I35/'7 Syss'!I35</f>
        <v>8.6581276374524979E-2</v>
      </c>
      <c r="J34" s="106">
        <f>'1 Utsläpp'!J35/'7 Syss'!J35</f>
        <v>8.0538949575635566E-2</v>
      </c>
      <c r="K34" s="106">
        <f>'1 Utsläpp'!K35/'7 Syss'!K35</f>
        <v>7.8118108341551987E-2</v>
      </c>
      <c r="L34" s="106">
        <f>'1 Utsläpp'!L35/'7 Syss'!L35</f>
        <v>8.6118976614911691E-2</v>
      </c>
      <c r="M34" s="106">
        <f>'1 Utsläpp'!M35/'7 Syss'!M35</f>
        <v>8.4297595398741626E-2</v>
      </c>
      <c r="N34" s="106">
        <f>'1 Utsläpp'!N35/'7 Syss'!N35</f>
        <v>7.996793178399042E-2</v>
      </c>
      <c r="O34" s="106">
        <f>'1 Utsläpp'!O35/'7 Syss'!O35</f>
        <v>8.0545211468254663E-2</v>
      </c>
      <c r="P34" s="106">
        <f>'1 Utsläpp'!P35/'7 Syss'!P35</f>
        <v>8.2122518472254075E-2</v>
      </c>
      <c r="Q34" s="106">
        <f>'1 Utsläpp'!Q35/'7 Syss'!Q35</f>
        <v>8.1893100416105327E-2</v>
      </c>
      <c r="R34" s="106">
        <f>'1 Utsläpp'!R35/'7 Syss'!R35</f>
        <v>7.5952256721925251E-2</v>
      </c>
      <c r="S34" s="106">
        <f>'1 Utsläpp'!S35/'7 Syss'!S35</f>
        <v>7.2689293476045594E-2</v>
      </c>
      <c r="T34" s="106">
        <f>'1 Utsläpp'!T35/'7 Syss'!T35</f>
        <v>7.6216437328719175E-2</v>
      </c>
      <c r="U34" s="106">
        <f>'1 Utsläpp'!U35/'7 Syss'!U35</f>
        <v>7.4258032370137894E-2</v>
      </c>
      <c r="V34" s="106">
        <f>'1 Utsläpp'!V35/'7 Syss'!V35</f>
        <v>7.2241075424312351E-2</v>
      </c>
      <c r="W34" s="106">
        <f>'1 Utsläpp'!W35/'7 Syss'!W35</f>
        <v>6.8454150950421774E-2</v>
      </c>
      <c r="X34" s="106">
        <f>'1 Utsläpp'!X35/'7 Syss'!X35</f>
        <v>6.9957560206377264E-2</v>
      </c>
      <c r="Y34" s="106">
        <f>'1 Utsläpp'!Y35/'7 Syss'!Y35</f>
        <v>7.1936994865532386E-2</v>
      </c>
      <c r="Z34" s="106">
        <f>'1 Utsläpp'!Z35/'7 Syss'!Z35</f>
        <v>6.965995179023593E-2</v>
      </c>
      <c r="AA34" s="106">
        <f>'1 Utsläpp'!AA35/'7 Syss'!AA35</f>
        <v>6.2660264527406501E-2</v>
      </c>
      <c r="AB34" s="106">
        <f>'1 Utsläpp'!AB35/'7 Syss'!AB35</f>
        <v>6.4054876162997307E-2</v>
      </c>
      <c r="AC34" s="106">
        <f>'1 Utsläpp'!AC35/'7 Syss'!AC35</f>
        <v>6.6083186921289172E-2</v>
      </c>
      <c r="AD34" s="106">
        <f>'1 Utsläpp'!AD35/'7 Syss'!AD35</f>
        <v>6.3571399801226502E-2</v>
      </c>
      <c r="AE34" s="106">
        <f>'1 Utsläpp'!AE35/'7 Syss'!AE35</f>
        <v>5.8658691336982233E-2</v>
      </c>
      <c r="AF34" s="106">
        <f>'1 Utsläpp'!AF35/'7 Syss'!AF35</f>
        <v>6.3334116527848247E-2</v>
      </c>
      <c r="AG34" s="106">
        <f>'1 Utsläpp'!AG35/'7 Syss'!AG35</f>
        <v>6.7290498013519176E-2</v>
      </c>
      <c r="AH34" s="106">
        <f>'1 Utsläpp'!AH35/'7 Syss'!AH35</f>
        <v>6.2818225073721035E-2</v>
      </c>
      <c r="AI34" s="106">
        <f>'1 Utsläpp'!AI35/'7 Syss'!AI35</f>
        <v>6.1324434248779348E-2</v>
      </c>
      <c r="AJ34" s="106">
        <f>'1 Utsläpp'!AJ35/'7 Syss'!AJ35</f>
        <v>5.4384516998957029E-2</v>
      </c>
      <c r="AK34" s="106">
        <f>'1 Utsläpp'!AK35/'7 Syss'!AK35</f>
        <v>6.194988126019893E-2</v>
      </c>
      <c r="AL34" s="106">
        <f>'1 Utsläpp'!AL35/'7 Syss'!AL35</f>
        <v>5.6621394062107061E-2</v>
      </c>
      <c r="AM34" s="106">
        <f>'1 Utsläpp'!AM35/'7 Syss'!AM35</f>
        <v>5.6976784712279564E-2</v>
      </c>
      <c r="AN34" s="106">
        <f>'1 Utsläpp'!AN35/'7 Syss'!AN35</f>
        <v>5.3176193166967187E-2</v>
      </c>
      <c r="AO34" s="106">
        <f>'1 Utsläpp'!AO35/'7 Syss'!AO35</f>
        <v>6.3215598374425433E-2</v>
      </c>
      <c r="AP34" s="106">
        <f>'1 Utsläpp'!AP35/'7 Syss'!AP35</f>
        <v>5.7959256623223571E-2</v>
      </c>
      <c r="AQ34" s="106">
        <f>'1 Utsläpp'!AQ35/'7 Syss'!AQ35</f>
        <v>5.7491897230404328E-2</v>
      </c>
      <c r="AR34" s="106">
        <f>'1 Utsläpp'!AR35/'7 Syss'!AR35</f>
        <v>5.0041728413197872E-2</v>
      </c>
      <c r="AS34" s="106">
        <f>'1 Utsläpp'!AS35/'7 Syss'!AS35</f>
        <v>6.0698506095376706E-2</v>
      </c>
      <c r="AT34" s="106">
        <f>'1 Utsläpp'!AT35/'7 Syss'!AT35</f>
        <v>5.7260166033464073E-2</v>
      </c>
      <c r="AU34" s="106">
        <f>'1 Utsläpp'!AU35/'7 Syss'!AU35</f>
        <v>5.8107453844956497E-2</v>
      </c>
      <c r="AV34" s="106">
        <f>'1 Utsläpp'!AV35/'7 Syss'!AV35</f>
        <v>5.0097358816441749E-2</v>
      </c>
      <c r="AW34" s="106">
        <f>'1 Utsläpp'!AW35/'7 Syss'!AW35</f>
        <v>5.8030380686755485E-2</v>
      </c>
      <c r="AX34" s="106">
        <f>'1 Utsläpp'!AX35/'7 Syss'!AX35</f>
        <v>5.5769487997197907E-2</v>
      </c>
      <c r="AY34" s="106">
        <f>'1 Utsläpp'!AY35/'7 Syss'!AY35</f>
        <v>5.4722962015090207E-2</v>
      </c>
      <c r="AZ34" s="106">
        <f>'1 Utsläpp'!AZ35/'7 Syss'!AZ35</f>
        <v>4.9139219925745256E-2</v>
      </c>
      <c r="BA34" s="106">
        <f>'1 Utsläpp'!BA35/'7 Syss'!BA35</f>
        <v>4.9492771000463349E-2</v>
      </c>
      <c r="BB34" s="106">
        <f>'1 Utsläpp'!BB35/'7 Syss'!BB35</f>
        <v>5.3319867801250288E-2</v>
      </c>
      <c r="BC34" s="106">
        <f>'1 Utsläpp'!BC35/'7 Syss'!BC35</f>
        <v>5.0960386244447278E-2</v>
      </c>
      <c r="BD34" s="106">
        <f>'1 Utsläpp'!BD35/'7 Syss'!BD35</f>
        <v>4.5556501122137917E-2</v>
      </c>
      <c r="BE34" s="106">
        <f>'1 Utsläpp'!BE35/'7 Syss'!BE35</f>
        <v>5.2492614535106195E-2</v>
      </c>
      <c r="BF34" s="106">
        <f>'1 Utsläpp'!BF35/'7 Syss'!BF35</f>
        <v>5.2972346508864579E-2</v>
      </c>
      <c r="BG34" s="106">
        <f>'1 Utsläpp'!BG35/'7 Syss'!BG35</f>
        <v>4.9205278560382683E-2</v>
      </c>
      <c r="BH34" s="106">
        <f>'1 Utsläpp'!BH35/'7 Syss'!BH35</f>
        <v>4.239873196394623E-2</v>
      </c>
      <c r="BI34" s="106">
        <f>'1 Utsläpp'!BI35/'7 Syss'!BI35</f>
        <v>4.5097280106480377E-2</v>
      </c>
      <c r="BJ34" s="106">
        <f>'1 Utsläpp'!BJ35/'7 Syss'!BJ35</f>
        <v>4.5400142330989421E-2</v>
      </c>
      <c r="BK34" s="106">
        <f>'1 Utsläpp'!BK35/'7 Syss'!BK35</f>
        <v>4.4488958685629881E-2</v>
      </c>
      <c r="BL34" s="106">
        <f>'1 Utsläpp'!BL35/'7 Syss'!BL35</f>
        <v>4.2281518055782549E-2</v>
      </c>
      <c r="BM34" s="106">
        <f>'1 Utsläpp'!BM35/'7 Syss'!BM35</f>
        <v>4.5346384802221057E-2</v>
      </c>
      <c r="BN34" s="106">
        <f>'1 Utsläpp'!BN35/'7 Syss'!BN35</f>
        <v>4.4364882485768017E-2</v>
      </c>
      <c r="BO34" s="106">
        <f>'1 Utsläpp'!BO35/'7 Syss'!BO35</f>
        <v>4.313492476376115E-2</v>
      </c>
      <c r="BP34" s="106">
        <f>'1 Utsläpp'!BP35/'7 Syss'!BP35</f>
        <v>4.8934697967378045E-2</v>
      </c>
    </row>
    <row r="35" spans="1:68" s="55" customFormat="1" x14ac:dyDescent="0.3">
      <c r="A35" s="55">
        <v>31</v>
      </c>
      <c r="B35" s="55" t="s">
        <v>164</v>
      </c>
      <c r="C35" s="55" t="s">
        <v>19</v>
      </c>
      <c r="D35" s="106">
        <f>'1 Utsläpp'!D36/'7 Syss'!D36</f>
        <v>0.81330785056115129</v>
      </c>
      <c r="E35" s="106">
        <f>'1 Utsläpp'!E36/'7 Syss'!E36</f>
        <v>0.84811701964558206</v>
      </c>
      <c r="F35" s="106">
        <f>'1 Utsläpp'!F36/'7 Syss'!F36</f>
        <v>0.73554516032018946</v>
      </c>
      <c r="G35" s="106">
        <f>'1 Utsläpp'!G36/'7 Syss'!G36</f>
        <v>0.79414664160049275</v>
      </c>
      <c r="H35" s="106">
        <f>'1 Utsläpp'!H36/'7 Syss'!H36</f>
        <v>0.82043511221092791</v>
      </c>
      <c r="I35" s="106">
        <f>'1 Utsläpp'!I36/'7 Syss'!I36</f>
        <v>0.83447275201431259</v>
      </c>
      <c r="J35" s="106">
        <f>'1 Utsläpp'!J36/'7 Syss'!J36</f>
        <v>0.75465480366036164</v>
      </c>
      <c r="K35" s="106">
        <f>'1 Utsläpp'!K36/'7 Syss'!K36</f>
        <v>0.81288281506584492</v>
      </c>
      <c r="L35" s="106">
        <f>'1 Utsläpp'!L36/'7 Syss'!L36</f>
        <v>0.81069753488232743</v>
      </c>
      <c r="M35" s="106">
        <f>'1 Utsläpp'!M36/'7 Syss'!M36</f>
        <v>0.79708911993489384</v>
      </c>
      <c r="N35" s="106">
        <f>'1 Utsläpp'!N36/'7 Syss'!N36</f>
        <v>0.72509240226508465</v>
      </c>
      <c r="O35" s="106">
        <f>'1 Utsläpp'!O36/'7 Syss'!O36</f>
        <v>0.82086760610435716</v>
      </c>
      <c r="P35" s="106">
        <f>'1 Utsläpp'!P36/'7 Syss'!P36</f>
        <v>0.8534869762993853</v>
      </c>
      <c r="Q35" s="106">
        <f>'1 Utsläpp'!Q36/'7 Syss'!Q36</f>
        <v>0.85058067705887896</v>
      </c>
      <c r="R35" s="106">
        <f>'1 Utsläpp'!R36/'7 Syss'!R36</f>
        <v>0.75418798999523373</v>
      </c>
      <c r="S35" s="106">
        <f>'1 Utsläpp'!S36/'7 Syss'!S36</f>
        <v>0.82719372945416147</v>
      </c>
      <c r="T35" s="106">
        <f>'1 Utsläpp'!T36/'7 Syss'!T36</f>
        <v>0.7998674307694682</v>
      </c>
      <c r="U35" s="106">
        <f>'1 Utsläpp'!U36/'7 Syss'!U36</f>
        <v>0.77440721256449219</v>
      </c>
      <c r="V35" s="106">
        <f>'1 Utsläpp'!V36/'7 Syss'!V36</f>
        <v>0.69382819182598354</v>
      </c>
      <c r="W35" s="106">
        <f>'1 Utsläpp'!W36/'7 Syss'!W36</f>
        <v>0.76176383059779329</v>
      </c>
      <c r="X35" s="106">
        <f>'1 Utsläpp'!X36/'7 Syss'!X36</f>
        <v>0.76312872965001544</v>
      </c>
      <c r="Y35" s="106">
        <f>'1 Utsläpp'!Y36/'7 Syss'!Y36</f>
        <v>0.73671051536094789</v>
      </c>
      <c r="Z35" s="106">
        <f>'1 Utsläpp'!Z36/'7 Syss'!Z36</f>
        <v>0.67429008086431119</v>
      </c>
      <c r="AA35" s="106">
        <f>'1 Utsläpp'!AA36/'7 Syss'!AA36</f>
        <v>0.71515446188961884</v>
      </c>
      <c r="AB35" s="106">
        <f>'1 Utsläpp'!AB36/'7 Syss'!AB36</f>
        <v>0.70853746852632427</v>
      </c>
      <c r="AC35" s="106">
        <f>'1 Utsläpp'!AC36/'7 Syss'!AC36</f>
        <v>0.67051511454949098</v>
      </c>
      <c r="AD35" s="106">
        <f>'1 Utsläpp'!AD36/'7 Syss'!AD36</f>
        <v>0.6392701703170689</v>
      </c>
      <c r="AE35" s="106">
        <f>'1 Utsläpp'!AE36/'7 Syss'!AE36</f>
        <v>0.69875916109647529</v>
      </c>
      <c r="AF35" s="106">
        <f>'1 Utsläpp'!AF36/'7 Syss'!AF36</f>
        <v>0.66597701389051178</v>
      </c>
      <c r="AG35" s="106">
        <f>'1 Utsläpp'!AG36/'7 Syss'!AG36</f>
        <v>0.65559478411551497</v>
      </c>
      <c r="AH35" s="106">
        <f>'1 Utsläpp'!AH36/'7 Syss'!AH36</f>
        <v>0.62911957906251104</v>
      </c>
      <c r="AI35" s="106">
        <f>'1 Utsläpp'!AI36/'7 Syss'!AI36</f>
        <v>0.68355129304660045</v>
      </c>
      <c r="AJ35" s="106">
        <f>'1 Utsläpp'!AJ36/'7 Syss'!AJ36</f>
        <v>0.63138519921975444</v>
      </c>
      <c r="AK35" s="106">
        <f>'1 Utsläpp'!AK36/'7 Syss'!AK36</f>
        <v>0.59229742406671793</v>
      </c>
      <c r="AL35" s="106">
        <f>'1 Utsläpp'!AL36/'7 Syss'!AL36</f>
        <v>0.58993695712818062</v>
      </c>
      <c r="AM35" s="106">
        <f>'1 Utsläpp'!AM36/'7 Syss'!AM36</f>
        <v>0.62057906277840369</v>
      </c>
      <c r="AN35" s="106">
        <f>'1 Utsläpp'!AN36/'7 Syss'!AN36</f>
        <v>0.57832280237012368</v>
      </c>
      <c r="AO35" s="106">
        <f>'1 Utsläpp'!AO36/'7 Syss'!AO36</f>
        <v>0.57083442369814053</v>
      </c>
      <c r="AP35" s="106">
        <f>'1 Utsläpp'!AP36/'7 Syss'!AP36</f>
        <v>0.55640601236829934</v>
      </c>
      <c r="AQ35" s="106">
        <f>'1 Utsläpp'!AQ36/'7 Syss'!AQ36</f>
        <v>0.57257883340583249</v>
      </c>
      <c r="AR35" s="106">
        <f>'1 Utsläpp'!AR36/'7 Syss'!AR36</f>
        <v>0.52486555980119542</v>
      </c>
      <c r="AS35" s="106">
        <f>'1 Utsläpp'!AS36/'7 Syss'!AS36</f>
        <v>0.53789436463705509</v>
      </c>
      <c r="AT35" s="106">
        <f>'1 Utsläpp'!AT36/'7 Syss'!AT36</f>
        <v>0.52950186514643016</v>
      </c>
      <c r="AU35" s="106">
        <f>'1 Utsläpp'!AU36/'7 Syss'!AU36</f>
        <v>0.51769244055122077</v>
      </c>
      <c r="AV35" s="106">
        <f>'1 Utsläpp'!AV36/'7 Syss'!AV36</f>
        <v>0.49535021763153203</v>
      </c>
      <c r="AW35" s="106">
        <f>'1 Utsläpp'!AW36/'7 Syss'!AW36</f>
        <v>0.52378376236078372</v>
      </c>
      <c r="AX35" s="106">
        <f>'1 Utsläpp'!AX36/'7 Syss'!AX36</f>
        <v>0.52831968590641121</v>
      </c>
      <c r="AY35" s="106">
        <f>'1 Utsläpp'!AY36/'7 Syss'!AY36</f>
        <v>0.53446151363254568</v>
      </c>
      <c r="AZ35" s="106">
        <f>'1 Utsläpp'!AZ36/'7 Syss'!AZ36</f>
        <v>0.47220738191960587</v>
      </c>
      <c r="BA35" s="106">
        <f>'1 Utsläpp'!BA36/'7 Syss'!BA36</f>
        <v>0.51303714565414382</v>
      </c>
      <c r="BB35" s="106">
        <f>'1 Utsläpp'!BB36/'7 Syss'!BB36</f>
        <v>0.5547337054638185</v>
      </c>
      <c r="BC35" s="106">
        <f>'1 Utsläpp'!BC36/'7 Syss'!BC36</f>
        <v>0.54192822192883139</v>
      </c>
      <c r="BD35" s="106">
        <f>'1 Utsläpp'!BD36/'7 Syss'!BD36</f>
        <v>0.4918426757452985</v>
      </c>
      <c r="BE35" s="106">
        <f>'1 Utsläpp'!BE36/'7 Syss'!BE36</f>
        <v>0.55574518221938862</v>
      </c>
      <c r="BF35" s="106">
        <f>'1 Utsläpp'!BF36/'7 Syss'!BF36</f>
        <v>0.5113806912452652</v>
      </c>
      <c r="BG35" s="106">
        <f>'1 Utsläpp'!BG36/'7 Syss'!BG36</f>
        <v>0.47637966453995834</v>
      </c>
      <c r="BH35" s="106">
        <f>'1 Utsläpp'!BH36/'7 Syss'!BH36</f>
        <v>0.44258749411243969</v>
      </c>
      <c r="BI35" s="106">
        <f>'1 Utsläpp'!BI36/'7 Syss'!BI36</f>
        <v>0.42709957599845239</v>
      </c>
      <c r="BJ35" s="106">
        <f>'1 Utsläpp'!BJ36/'7 Syss'!BJ36</f>
        <v>0.40994453507872286</v>
      </c>
      <c r="BK35" s="106">
        <f>'1 Utsläpp'!BK36/'7 Syss'!BK36</f>
        <v>0.42457974347258548</v>
      </c>
      <c r="BL35" s="106">
        <f>'1 Utsläpp'!BL36/'7 Syss'!BL36</f>
        <v>0.40377301818919714</v>
      </c>
      <c r="BM35" s="106">
        <f>'1 Utsläpp'!BM36/'7 Syss'!BM36</f>
        <v>0.41021069543555078</v>
      </c>
      <c r="BN35" s="106">
        <f>'1 Utsläpp'!BN36/'7 Syss'!BN36</f>
        <v>0.38205266157254653</v>
      </c>
      <c r="BO35" s="106">
        <f>'1 Utsläpp'!BO36/'7 Syss'!BO36</f>
        <v>0.40028750320871054</v>
      </c>
      <c r="BP35" s="106">
        <f>'1 Utsläpp'!BP36/'7 Syss'!BP36</f>
        <v>0.49414994862991302</v>
      </c>
    </row>
    <row r="36" spans="1:68" s="55" customFormat="1" x14ac:dyDescent="0.3">
      <c r="A36" s="55">
        <v>32</v>
      </c>
      <c r="B36" s="55" t="s">
        <v>165</v>
      </c>
      <c r="C36" s="55" t="s">
        <v>20</v>
      </c>
      <c r="D36" s="106">
        <f>'1 Utsläpp'!D37/'7 Syss'!D37</f>
        <v>0.53710852125249764</v>
      </c>
      <c r="E36" s="106">
        <f>'1 Utsläpp'!E37/'7 Syss'!E37</f>
        <v>0.5764915501760054</v>
      </c>
      <c r="F36" s="106">
        <f>'1 Utsläpp'!F37/'7 Syss'!F37</f>
        <v>0.54619555138912435</v>
      </c>
      <c r="G36" s="106">
        <f>'1 Utsläpp'!G37/'7 Syss'!G37</f>
        <v>0.50006710184551684</v>
      </c>
      <c r="H36" s="106">
        <f>'1 Utsläpp'!H37/'7 Syss'!H37</f>
        <v>0.47260343625185258</v>
      </c>
      <c r="I36" s="106">
        <f>'1 Utsläpp'!I37/'7 Syss'!I37</f>
        <v>0.55141699532883304</v>
      </c>
      <c r="J36" s="106">
        <f>'1 Utsläpp'!J37/'7 Syss'!J37</f>
        <v>0.50010993166775064</v>
      </c>
      <c r="K36" s="106">
        <f>'1 Utsläpp'!K37/'7 Syss'!K37</f>
        <v>0.48263546751107356</v>
      </c>
      <c r="L36" s="106">
        <f>'1 Utsläpp'!L37/'7 Syss'!L37</f>
        <v>0.52352271064673861</v>
      </c>
      <c r="M36" s="106">
        <f>'1 Utsläpp'!M37/'7 Syss'!M37</f>
        <v>0.56305684865332717</v>
      </c>
      <c r="N36" s="106">
        <f>'1 Utsläpp'!N37/'7 Syss'!N37</f>
        <v>0.49549223289679878</v>
      </c>
      <c r="O36" s="106">
        <f>'1 Utsläpp'!O37/'7 Syss'!O37</f>
        <v>0.5126793904030561</v>
      </c>
      <c r="P36" s="106">
        <f>'1 Utsläpp'!P37/'7 Syss'!P37</f>
        <v>0.57616440333672136</v>
      </c>
      <c r="Q36" s="106">
        <f>'1 Utsläpp'!Q37/'7 Syss'!Q37</f>
        <v>0.62222691009690068</v>
      </c>
      <c r="R36" s="106">
        <f>'1 Utsläpp'!R37/'7 Syss'!R37</f>
        <v>0.52942159469851358</v>
      </c>
      <c r="S36" s="106">
        <f>'1 Utsläpp'!S37/'7 Syss'!S37</f>
        <v>0.51805495491497677</v>
      </c>
      <c r="T36" s="106">
        <f>'1 Utsläpp'!T37/'7 Syss'!T37</f>
        <v>0.46996444780494212</v>
      </c>
      <c r="U36" s="106">
        <f>'1 Utsläpp'!U37/'7 Syss'!U37</f>
        <v>0.51656386428092016</v>
      </c>
      <c r="V36" s="106">
        <f>'1 Utsläpp'!V37/'7 Syss'!V37</f>
        <v>0.46952355555027792</v>
      </c>
      <c r="W36" s="106">
        <f>'1 Utsläpp'!W37/'7 Syss'!W37</f>
        <v>0.44182418536237189</v>
      </c>
      <c r="X36" s="106">
        <f>'1 Utsläpp'!X37/'7 Syss'!X37</f>
        <v>0.44000065455991388</v>
      </c>
      <c r="Y36" s="106">
        <f>'1 Utsläpp'!Y37/'7 Syss'!Y37</f>
        <v>0.48564584910094427</v>
      </c>
      <c r="Z36" s="106">
        <f>'1 Utsläpp'!Z37/'7 Syss'!Z37</f>
        <v>0.43309556580769476</v>
      </c>
      <c r="AA36" s="106">
        <f>'1 Utsläpp'!AA37/'7 Syss'!AA37</f>
        <v>0.39849878597127014</v>
      </c>
      <c r="AB36" s="106">
        <f>'1 Utsläpp'!AB37/'7 Syss'!AB37</f>
        <v>0.40501993716147688</v>
      </c>
      <c r="AC36" s="106">
        <f>'1 Utsläpp'!AC37/'7 Syss'!AC37</f>
        <v>0.45811607792455628</v>
      </c>
      <c r="AD36" s="106">
        <f>'1 Utsläpp'!AD37/'7 Syss'!AD37</f>
        <v>0.41919906519909966</v>
      </c>
      <c r="AE36" s="106">
        <f>'1 Utsläpp'!AE37/'7 Syss'!AE37</f>
        <v>0.42031451743651149</v>
      </c>
      <c r="AF36" s="106">
        <f>'1 Utsläpp'!AF37/'7 Syss'!AF37</f>
        <v>0.40292438215193732</v>
      </c>
      <c r="AG36" s="106">
        <f>'1 Utsläpp'!AG37/'7 Syss'!AG37</f>
        <v>0.4495214332937264</v>
      </c>
      <c r="AH36" s="106">
        <f>'1 Utsläpp'!AH37/'7 Syss'!AH37</f>
        <v>0.41924686989243948</v>
      </c>
      <c r="AI36" s="106">
        <f>'1 Utsläpp'!AI37/'7 Syss'!AI37</f>
        <v>0.40719025631329714</v>
      </c>
      <c r="AJ36" s="106">
        <f>'1 Utsläpp'!AJ37/'7 Syss'!AJ37</f>
        <v>0.39979690080562547</v>
      </c>
      <c r="AK36" s="106">
        <f>'1 Utsläpp'!AK37/'7 Syss'!AK37</f>
        <v>0.41344806684630242</v>
      </c>
      <c r="AL36" s="106">
        <f>'1 Utsläpp'!AL37/'7 Syss'!AL37</f>
        <v>0.4029196760830227</v>
      </c>
      <c r="AM36" s="106">
        <f>'1 Utsläpp'!AM37/'7 Syss'!AM37</f>
        <v>0.40362286383386825</v>
      </c>
      <c r="AN36" s="106">
        <f>'1 Utsläpp'!AN37/'7 Syss'!AN37</f>
        <v>0.3872023508727292</v>
      </c>
      <c r="AO36" s="106">
        <f>'1 Utsläpp'!AO37/'7 Syss'!AO37</f>
        <v>0.41075006345058973</v>
      </c>
      <c r="AP36" s="106">
        <f>'1 Utsläpp'!AP37/'7 Syss'!AP37</f>
        <v>0.38442218541759804</v>
      </c>
      <c r="AQ36" s="106">
        <f>'1 Utsläpp'!AQ37/'7 Syss'!AQ37</f>
        <v>0.35321249010063399</v>
      </c>
      <c r="AR36" s="106">
        <f>'1 Utsläpp'!AR37/'7 Syss'!AR37</f>
        <v>0.38707049411676164</v>
      </c>
      <c r="AS36" s="106">
        <f>'1 Utsläpp'!AS37/'7 Syss'!AS37</f>
        <v>0.3951007444544819</v>
      </c>
      <c r="AT36" s="106">
        <f>'1 Utsläpp'!AT37/'7 Syss'!AT37</f>
        <v>0.36659975583440751</v>
      </c>
      <c r="AU36" s="106">
        <f>'1 Utsläpp'!AU37/'7 Syss'!AU37</f>
        <v>0.34200704201424897</v>
      </c>
      <c r="AV36" s="106">
        <f>'1 Utsläpp'!AV37/'7 Syss'!AV37</f>
        <v>0.35725653325456952</v>
      </c>
      <c r="AW36" s="106">
        <f>'1 Utsläpp'!AW37/'7 Syss'!AW37</f>
        <v>0.36612426752351707</v>
      </c>
      <c r="AX36" s="106">
        <f>'1 Utsläpp'!AX37/'7 Syss'!AX37</f>
        <v>0.36983367429487024</v>
      </c>
      <c r="AY36" s="106">
        <f>'1 Utsläpp'!AY37/'7 Syss'!AY37</f>
        <v>0.36808586361117274</v>
      </c>
      <c r="AZ36" s="106">
        <f>'1 Utsläpp'!AZ37/'7 Syss'!AZ37</f>
        <v>0.3536859012555022</v>
      </c>
      <c r="BA36" s="106">
        <f>'1 Utsläpp'!BA37/'7 Syss'!BA37</f>
        <v>0.33659234871899429</v>
      </c>
      <c r="BB36" s="106">
        <f>'1 Utsläpp'!BB37/'7 Syss'!BB37</f>
        <v>0.35840033847752456</v>
      </c>
      <c r="BC36" s="106">
        <f>'1 Utsläpp'!BC37/'7 Syss'!BC37</f>
        <v>0.34427355778761276</v>
      </c>
      <c r="BD36" s="106">
        <f>'1 Utsläpp'!BD37/'7 Syss'!BD37</f>
        <v>0.33429777969068813</v>
      </c>
      <c r="BE36" s="106">
        <f>'1 Utsläpp'!BE37/'7 Syss'!BE37</f>
        <v>0.34243641697881294</v>
      </c>
      <c r="BF36" s="106">
        <f>'1 Utsläpp'!BF37/'7 Syss'!BF37</f>
        <v>0.34610100610328165</v>
      </c>
      <c r="BG36" s="106">
        <f>'1 Utsläpp'!BG37/'7 Syss'!BG37</f>
        <v>0.32317784250746684</v>
      </c>
      <c r="BH36" s="106">
        <f>'1 Utsläpp'!BH37/'7 Syss'!BH37</f>
        <v>0.30692427955703855</v>
      </c>
      <c r="BI36" s="106">
        <f>'1 Utsläpp'!BI37/'7 Syss'!BI37</f>
        <v>0.29258409765170529</v>
      </c>
      <c r="BJ36" s="106">
        <f>'1 Utsläpp'!BJ37/'7 Syss'!BJ37</f>
        <v>0.29763777368919137</v>
      </c>
      <c r="BK36" s="106">
        <f>'1 Utsläpp'!BK37/'7 Syss'!BK37</f>
        <v>0.2992840482150364</v>
      </c>
      <c r="BL36" s="106">
        <f>'1 Utsläpp'!BL37/'7 Syss'!BL37</f>
        <v>0.30160410350050193</v>
      </c>
      <c r="BM36" s="106">
        <f>'1 Utsläpp'!BM37/'7 Syss'!BM37</f>
        <v>0.29178120863684937</v>
      </c>
      <c r="BN36" s="106">
        <f>'1 Utsläpp'!BN37/'7 Syss'!BN37</f>
        <v>0.29110802220519816</v>
      </c>
      <c r="BO36" s="106">
        <f>'1 Utsläpp'!BO37/'7 Syss'!BO37</f>
        <v>0.28898403224680008</v>
      </c>
      <c r="BP36" s="106">
        <f>'1 Utsläpp'!BP37/'7 Syss'!BP37</f>
        <v>0.32453378591605042</v>
      </c>
    </row>
    <row r="37" spans="1:68" s="55" customFormat="1" x14ac:dyDescent="0.3">
      <c r="A37" s="55">
        <v>33</v>
      </c>
      <c r="B37" s="55" t="s">
        <v>166</v>
      </c>
      <c r="C37" s="55" t="s">
        <v>50</v>
      </c>
      <c r="D37" s="106">
        <f>'1 Utsläpp'!D38/'7 Syss'!D38</f>
        <v>5.2164453038390436E-2</v>
      </c>
      <c r="E37" s="106">
        <f>'1 Utsläpp'!E38/'7 Syss'!E38</f>
        <v>5.7718352824708774E-2</v>
      </c>
      <c r="F37" s="106">
        <f>'1 Utsläpp'!F38/'7 Syss'!F38</f>
        <v>5.6798584020592367E-2</v>
      </c>
      <c r="G37" s="106">
        <f>'1 Utsläpp'!G38/'7 Syss'!G38</f>
        <v>5.7101183234147881E-2</v>
      </c>
      <c r="H37" s="106">
        <f>'1 Utsläpp'!H38/'7 Syss'!H38</f>
        <v>5.0346038909541736E-2</v>
      </c>
      <c r="I37" s="106">
        <f>'1 Utsläpp'!I38/'7 Syss'!I38</f>
        <v>5.4511992993013424E-2</v>
      </c>
      <c r="J37" s="106">
        <f>'1 Utsläpp'!J38/'7 Syss'!J38</f>
        <v>5.536600989697902E-2</v>
      </c>
      <c r="K37" s="106">
        <f>'1 Utsläpp'!K38/'7 Syss'!K38</f>
        <v>5.638859552014687E-2</v>
      </c>
      <c r="L37" s="106">
        <f>'1 Utsläpp'!L38/'7 Syss'!L38</f>
        <v>5.2249266112370782E-2</v>
      </c>
      <c r="M37" s="106">
        <f>'1 Utsläpp'!M38/'7 Syss'!M38</f>
        <v>5.6820103733707841E-2</v>
      </c>
      <c r="N37" s="106">
        <f>'1 Utsläpp'!N38/'7 Syss'!N38</f>
        <v>5.7107284215953048E-2</v>
      </c>
      <c r="O37" s="106">
        <f>'1 Utsläpp'!O38/'7 Syss'!O38</f>
        <v>6.2553230464703166E-2</v>
      </c>
      <c r="P37" s="106">
        <f>'1 Utsläpp'!P38/'7 Syss'!P38</f>
        <v>5.1165257691442798E-2</v>
      </c>
      <c r="Q37" s="106">
        <f>'1 Utsläpp'!Q38/'7 Syss'!Q38</f>
        <v>5.7149175952612395E-2</v>
      </c>
      <c r="R37" s="106">
        <f>'1 Utsläpp'!R38/'7 Syss'!R38</f>
        <v>5.6180757176720567E-2</v>
      </c>
      <c r="S37" s="106">
        <f>'1 Utsläpp'!S38/'7 Syss'!S38</f>
        <v>5.9360327263632745E-2</v>
      </c>
      <c r="T37" s="106">
        <f>'1 Utsläpp'!T38/'7 Syss'!T38</f>
        <v>4.8361560659672669E-2</v>
      </c>
      <c r="U37" s="106">
        <f>'1 Utsläpp'!U38/'7 Syss'!U38</f>
        <v>5.4500331236444238E-2</v>
      </c>
      <c r="V37" s="106">
        <f>'1 Utsläpp'!V38/'7 Syss'!V38</f>
        <v>5.3131392781559206E-2</v>
      </c>
      <c r="W37" s="106">
        <f>'1 Utsläpp'!W38/'7 Syss'!W38</f>
        <v>5.9430237307230113E-2</v>
      </c>
      <c r="X37" s="106">
        <f>'1 Utsläpp'!X38/'7 Syss'!X38</f>
        <v>4.2330883049739969E-2</v>
      </c>
      <c r="Y37" s="106">
        <f>'1 Utsläpp'!Y38/'7 Syss'!Y38</f>
        <v>5.2981040547185283E-2</v>
      </c>
      <c r="Z37" s="106">
        <f>'1 Utsläpp'!Z38/'7 Syss'!Z38</f>
        <v>4.9131782513196484E-2</v>
      </c>
      <c r="AA37" s="106">
        <f>'1 Utsläpp'!AA38/'7 Syss'!AA38</f>
        <v>5.566799564123464E-2</v>
      </c>
      <c r="AB37" s="106">
        <f>'1 Utsläpp'!AB38/'7 Syss'!AB38</f>
        <v>4.0640011022374238E-2</v>
      </c>
      <c r="AC37" s="106">
        <f>'1 Utsläpp'!AC38/'7 Syss'!AC38</f>
        <v>5.0605781126392718E-2</v>
      </c>
      <c r="AD37" s="106">
        <f>'1 Utsläpp'!AD38/'7 Syss'!AD38</f>
        <v>4.6393967409995691E-2</v>
      </c>
      <c r="AE37" s="106">
        <f>'1 Utsläpp'!AE38/'7 Syss'!AE38</f>
        <v>5.4817347824493531E-2</v>
      </c>
      <c r="AF37" s="106">
        <f>'1 Utsläpp'!AF38/'7 Syss'!AF38</f>
        <v>4.139038215337576E-2</v>
      </c>
      <c r="AG37" s="106">
        <f>'1 Utsläpp'!AG38/'7 Syss'!AG38</f>
        <v>5.0113378129479996E-2</v>
      </c>
      <c r="AH37" s="106">
        <f>'1 Utsläpp'!AH38/'7 Syss'!AH38</f>
        <v>4.4521957717345718E-2</v>
      </c>
      <c r="AI37" s="106">
        <f>'1 Utsläpp'!AI38/'7 Syss'!AI38</f>
        <v>5.1592525765245166E-2</v>
      </c>
      <c r="AJ37" s="106">
        <f>'1 Utsläpp'!AJ38/'7 Syss'!AJ38</f>
        <v>3.7141291399480504E-2</v>
      </c>
      <c r="AK37" s="106">
        <f>'1 Utsläpp'!AK38/'7 Syss'!AK38</f>
        <v>4.4815060238944361E-2</v>
      </c>
      <c r="AL37" s="106">
        <f>'1 Utsläpp'!AL38/'7 Syss'!AL38</f>
        <v>4.1338204310918475E-2</v>
      </c>
      <c r="AM37" s="106">
        <f>'1 Utsläpp'!AM38/'7 Syss'!AM38</f>
        <v>4.6888311160112509E-2</v>
      </c>
      <c r="AN37" s="106">
        <f>'1 Utsläpp'!AN38/'7 Syss'!AN38</f>
        <v>3.8147458803459107E-2</v>
      </c>
      <c r="AO37" s="106">
        <f>'1 Utsläpp'!AO38/'7 Syss'!AO38</f>
        <v>3.9677806065674143E-2</v>
      </c>
      <c r="AP37" s="106">
        <f>'1 Utsläpp'!AP38/'7 Syss'!AP38</f>
        <v>3.9338203915301281E-2</v>
      </c>
      <c r="AQ37" s="106">
        <f>'1 Utsläpp'!AQ38/'7 Syss'!AQ38</f>
        <v>3.9451432710785161E-2</v>
      </c>
      <c r="AR37" s="106">
        <f>'1 Utsläpp'!AR38/'7 Syss'!AR38</f>
        <v>3.5174760756549545E-2</v>
      </c>
      <c r="AS37" s="106">
        <f>'1 Utsläpp'!AS38/'7 Syss'!AS38</f>
        <v>3.931542214430743E-2</v>
      </c>
      <c r="AT37" s="106">
        <f>'1 Utsläpp'!AT38/'7 Syss'!AT38</f>
        <v>3.9201617865129948E-2</v>
      </c>
      <c r="AU37" s="106">
        <f>'1 Utsläpp'!AU38/'7 Syss'!AU38</f>
        <v>3.610382423748832E-2</v>
      </c>
      <c r="AV37" s="106">
        <f>'1 Utsläpp'!AV38/'7 Syss'!AV38</f>
        <v>3.4637822006586494E-2</v>
      </c>
      <c r="AW37" s="106">
        <f>'1 Utsläpp'!AW38/'7 Syss'!AW38</f>
        <v>3.9504401695977041E-2</v>
      </c>
      <c r="AX37" s="106">
        <f>'1 Utsläpp'!AX38/'7 Syss'!AX38</f>
        <v>3.9691460699134207E-2</v>
      </c>
      <c r="AY37" s="106">
        <f>'1 Utsläpp'!AY38/'7 Syss'!AY38</f>
        <v>3.6778255883456089E-2</v>
      </c>
      <c r="AZ37" s="106">
        <f>'1 Utsläpp'!AZ38/'7 Syss'!AZ38</f>
        <v>3.4089686963577899E-2</v>
      </c>
      <c r="BA37" s="106">
        <f>'1 Utsläpp'!BA38/'7 Syss'!BA38</f>
        <v>3.3936721549744586E-2</v>
      </c>
      <c r="BB37" s="106">
        <f>'1 Utsläpp'!BB38/'7 Syss'!BB38</f>
        <v>3.5956142147412502E-2</v>
      </c>
      <c r="BC37" s="106">
        <f>'1 Utsläpp'!BC38/'7 Syss'!BC38</f>
        <v>3.3908067766771369E-2</v>
      </c>
      <c r="BD37" s="106">
        <f>'1 Utsläpp'!BD38/'7 Syss'!BD38</f>
        <v>3.2743904987975178E-2</v>
      </c>
      <c r="BE37" s="106">
        <f>'1 Utsläpp'!BE38/'7 Syss'!BE38</f>
        <v>3.5678170350331724E-2</v>
      </c>
      <c r="BF37" s="106">
        <f>'1 Utsläpp'!BF38/'7 Syss'!BF38</f>
        <v>3.4411158061966395E-2</v>
      </c>
      <c r="BG37" s="106">
        <f>'1 Utsläpp'!BG38/'7 Syss'!BG38</f>
        <v>3.0186697845933693E-2</v>
      </c>
      <c r="BH37" s="106">
        <f>'1 Utsläpp'!BH38/'7 Syss'!BH38</f>
        <v>3.028620151643497E-2</v>
      </c>
      <c r="BI37" s="106">
        <f>'1 Utsläpp'!BI38/'7 Syss'!BI38</f>
        <v>2.8906433786881826E-2</v>
      </c>
      <c r="BJ37" s="106">
        <f>'1 Utsläpp'!BJ38/'7 Syss'!BJ38</f>
        <v>2.8865805321180982E-2</v>
      </c>
      <c r="BK37" s="106">
        <f>'1 Utsläpp'!BK38/'7 Syss'!BK38</f>
        <v>2.769817589619859E-2</v>
      </c>
      <c r="BL37" s="106">
        <f>'1 Utsläpp'!BL38/'7 Syss'!BL38</f>
        <v>2.8755840871106438E-2</v>
      </c>
      <c r="BM37" s="106">
        <f>'1 Utsläpp'!BM38/'7 Syss'!BM38</f>
        <v>2.846799808489715E-2</v>
      </c>
      <c r="BN37" s="106">
        <f>'1 Utsläpp'!BN38/'7 Syss'!BN38</f>
        <v>2.8840353341534532E-2</v>
      </c>
      <c r="BO37" s="106">
        <f>'1 Utsläpp'!BO38/'7 Syss'!BO38</f>
        <v>2.7186477022198008E-2</v>
      </c>
      <c r="BP37" s="106">
        <f>'1 Utsläpp'!BP38/'7 Syss'!BP38</f>
        <v>3.5556590022777328E-2</v>
      </c>
    </row>
    <row r="38" spans="1:68" s="55" customFormat="1" x14ac:dyDescent="0.3">
      <c r="A38" s="55">
        <v>34</v>
      </c>
      <c r="B38" s="55" t="s">
        <v>167</v>
      </c>
      <c r="C38" s="55" t="s">
        <v>47</v>
      </c>
      <c r="D38" s="106">
        <f>'1 Utsläpp'!D39/'7 Syss'!D39</f>
        <v>0.14404477704224555</v>
      </c>
      <c r="E38" s="106">
        <f>'1 Utsläpp'!E39/'7 Syss'!E39</f>
        <v>0.14121730423978784</v>
      </c>
      <c r="F38" s="106">
        <f>'1 Utsläpp'!F39/'7 Syss'!F39</f>
        <v>0.14363417444805299</v>
      </c>
      <c r="G38" s="106">
        <f>'1 Utsläpp'!G39/'7 Syss'!G39</f>
        <v>0.14784116347186985</v>
      </c>
      <c r="H38" s="106">
        <f>'1 Utsläpp'!H39/'7 Syss'!H39</f>
        <v>0.12406457038272342</v>
      </c>
      <c r="I38" s="106">
        <f>'1 Utsläpp'!I39/'7 Syss'!I39</f>
        <v>0.11691912923931193</v>
      </c>
      <c r="J38" s="106">
        <f>'1 Utsläpp'!J39/'7 Syss'!J39</f>
        <v>0.11989011095479198</v>
      </c>
      <c r="K38" s="106">
        <f>'1 Utsläpp'!K39/'7 Syss'!K39</f>
        <v>0.12105755553158197</v>
      </c>
      <c r="L38" s="106">
        <f>'1 Utsläpp'!L39/'7 Syss'!L39</f>
        <v>0.12623929042010976</v>
      </c>
      <c r="M38" s="106">
        <f>'1 Utsläpp'!M39/'7 Syss'!M39</f>
        <v>0.10611014175237746</v>
      </c>
      <c r="N38" s="106">
        <f>'1 Utsläpp'!N39/'7 Syss'!N39</f>
        <v>0.1089861771104832</v>
      </c>
      <c r="O38" s="106">
        <f>'1 Utsläpp'!O39/'7 Syss'!O39</f>
        <v>0.12372615816610949</v>
      </c>
      <c r="P38" s="106">
        <f>'1 Utsläpp'!P39/'7 Syss'!P39</f>
        <v>0.11517567848491508</v>
      </c>
      <c r="Q38" s="106">
        <f>'1 Utsläpp'!Q39/'7 Syss'!Q39</f>
        <v>0.1030560435014099</v>
      </c>
      <c r="R38" s="106">
        <f>'1 Utsläpp'!R39/'7 Syss'!R39</f>
        <v>0.10625532848264495</v>
      </c>
      <c r="S38" s="106">
        <f>'1 Utsläpp'!S39/'7 Syss'!S39</f>
        <v>0.10596826542756045</v>
      </c>
      <c r="T38" s="106">
        <f>'1 Utsläpp'!T39/'7 Syss'!T39</f>
        <v>9.8933932651760315E-2</v>
      </c>
      <c r="U38" s="106">
        <f>'1 Utsläpp'!U39/'7 Syss'!U39</f>
        <v>9.5045706896057972E-2</v>
      </c>
      <c r="V38" s="106">
        <f>'1 Utsläpp'!V39/'7 Syss'!V39</f>
        <v>9.9183009705410469E-2</v>
      </c>
      <c r="W38" s="106">
        <f>'1 Utsläpp'!W39/'7 Syss'!W39</f>
        <v>9.8798851328293108E-2</v>
      </c>
      <c r="X38" s="106">
        <f>'1 Utsläpp'!X39/'7 Syss'!X39</f>
        <v>8.7366646162792813E-2</v>
      </c>
      <c r="Y38" s="106">
        <f>'1 Utsläpp'!Y39/'7 Syss'!Y39</f>
        <v>8.7412496374569076E-2</v>
      </c>
      <c r="Z38" s="106">
        <f>'1 Utsläpp'!Z39/'7 Syss'!Z39</f>
        <v>8.9816832437945499E-2</v>
      </c>
      <c r="AA38" s="106">
        <f>'1 Utsläpp'!AA39/'7 Syss'!AA39</f>
        <v>8.4005053300083593E-2</v>
      </c>
      <c r="AB38" s="106">
        <f>'1 Utsläpp'!AB39/'7 Syss'!AB39</f>
        <v>7.9714567341058279E-2</v>
      </c>
      <c r="AC38" s="106">
        <f>'1 Utsläpp'!AC39/'7 Syss'!AC39</f>
        <v>8.1178605483722299E-2</v>
      </c>
      <c r="AD38" s="106">
        <f>'1 Utsläpp'!AD39/'7 Syss'!AD39</f>
        <v>8.443373545764013E-2</v>
      </c>
      <c r="AE38" s="106">
        <f>'1 Utsläpp'!AE39/'7 Syss'!AE39</f>
        <v>7.9277435548652367E-2</v>
      </c>
      <c r="AF38" s="106">
        <f>'1 Utsläpp'!AF39/'7 Syss'!AF39</f>
        <v>7.7077998149684343E-2</v>
      </c>
      <c r="AG38" s="106">
        <f>'1 Utsläpp'!AG39/'7 Syss'!AG39</f>
        <v>8.1070109376168903E-2</v>
      </c>
      <c r="AH38" s="106">
        <f>'1 Utsläpp'!AH39/'7 Syss'!AH39</f>
        <v>8.443828427776616E-2</v>
      </c>
      <c r="AI38" s="106">
        <f>'1 Utsläpp'!AI39/'7 Syss'!AI39</f>
        <v>7.9771295729026998E-2</v>
      </c>
      <c r="AJ38" s="106">
        <f>'1 Utsläpp'!AJ39/'7 Syss'!AJ39</f>
        <v>7.5162499871971156E-2</v>
      </c>
      <c r="AK38" s="106">
        <f>'1 Utsläpp'!AK39/'7 Syss'!AK39</f>
        <v>7.7878959699540909E-2</v>
      </c>
      <c r="AL38" s="106">
        <f>'1 Utsläpp'!AL39/'7 Syss'!AL39</f>
        <v>8.1212246205172992E-2</v>
      </c>
      <c r="AM38" s="106">
        <f>'1 Utsläpp'!AM39/'7 Syss'!AM39</f>
        <v>7.8078328474184652E-2</v>
      </c>
      <c r="AN38" s="106">
        <f>'1 Utsläpp'!AN39/'7 Syss'!AN39</f>
        <v>7.3735272987272962E-2</v>
      </c>
      <c r="AO38" s="106">
        <f>'1 Utsläpp'!AO39/'7 Syss'!AO39</f>
        <v>7.6923081266902935E-2</v>
      </c>
      <c r="AP38" s="106">
        <f>'1 Utsläpp'!AP39/'7 Syss'!AP39</f>
        <v>7.9081642338358141E-2</v>
      </c>
      <c r="AQ38" s="106">
        <f>'1 Utsläpp'!AQ39/'7 Syss'!AQ39</f>
        <v>7.4650796900528948E-2</v>
      </c>
      <c r="AR38" s="106">
        <f>'1 Utsläpp'!AR39/'7 Syss'!AR39</f>
        <v>7.0260319855818903E-2</v>
      </c>
      <c r="AS38" s="106">
        <f>'1 Utsläpp'!AS39/'7 Syss'!AS39</f>
        <v>7.4072367721814802E-2</v>
      </c>
      <c r="AT38" s="106">
        <f>'1 Utsläpp'!AT39/'7 Syss'!AT39</f>
        <v>7.7976833011619825E-2</v>
      </c>
      <c r="AU38" s="106">
        <f>'1 Utsläpp'!AU39/'7 Syss'!AU39</f>
        <v>7.2366621436410636E-2</v>
      </c>
      <c r="AV38" s="106">
        <f>'1 Utsläpp'!AV39/'7 Syss'!AV39</f>
        <v>7.297910646873787E-2</v>
      </c>
      <c r="AW38" s="106">
        <f>'1 Utsläpp'!AW39/'7 Syss'!AW39</f>
        <v>7.5524962940010987E-2</v>
      </c>
      <c r="AX38" s="106">
        <f>'1 Utsläpp'!AX39/'7 Syss'!AX39</f>
        <v>7.8363455510791963E-2</v>
      </c>
      <c r="AY38" s="106">
        <f>'1 Utsläpp'!AY39/'7 Syss'!AY39</f>
        <v>7.4557758756689518E-2</v>
      </c>
      <c r="AZ38" s="106">
        <f>'1 Utsläpp'!AZ39/'7 Syss'!AZ39</f>
        <v>7.4454168520737524E-2</v>
      </c>
      <c r="BA38" s="106">
        <f>'1 Utsläpp'!BA39/'7 Syss'!BA39</f>
        <v>7.0683302293387304E-2</v>
      </c>
      <c r="BB38" s="106">
        <f>'1 Utsläpp'!BB39/'7 Syss'!BB39</f>
        <v>7.6213569660634348E-2</v>
      </c>
      <c r="BC38" s="106">
        <f>'1 Utsläpp'!BC39/'7 Syss'!BC39</f>
        <v>7.2178518666068295E-2</v>
      </c>
      <c r="BD38" s="106">
        <f>'1 Utsläpp'!BD39/'7 Syss'!BD39</f>
        <v>7.0275306749388256E-2</v>
      </c>
      <c r="BE38" s="106">
        <f>'1 Utsläpp'!BE39/'7 Syss'!BE39</f>
        <v>7.4632950568700368E-2</v>
      </c>
      <c r="BF38" s="106">
        <f>'1 Utsläpp'!BF39/'7 Syss'!BF39</f>
        <v>7.6736114905493966E-2</v>
      </c>
      <c r="BG38" s="106">
        <f>'1 Utsläpp'!BG39/'7 Syss'!BG39</f>
        <v>7.179715131773505E-2</v>
      </c>
      <c r="BH38" s="106">
        <f>'1 Utsläpp'!BH39/'7 Syss'!BH39</f>
        <v>6.6630824663906366E-2</v>
      </c>
      <c r="BI38" s="106">
        <f>'1 Utsläpp'!BI39/'7 Syss'!BI39</f>
        <v>6.4849404587299209E-2</v>
      </c>
      <c r="BJ38" s="106">
        <f>'1 Utsläpp'!BJ39/'7 Syss'!BJ39</f>
        <v>6.6178025257873571E-2</v>
      </c>
      <c r="BK38" s="106">
        <f>'1 Utsläpp'!BK39/'7 Syss'!BK39</f>
        <v>6.5428106628684451E-2</v>
      </c>
      <c r="BL38" s="106">
        <f>'1 Utsläpp'!BL39/'7 Syss'!BL39</f>
        <v>6.3937260022383771E-2</v>
      </c>
      <c r="BM38" s="106">
        <f>'1 Utsläpp'!BM39/'7 Syss'!BM39</f>
        <v>6.3459349281749497E-2</v>
      </c>
      <c r="BN38" s="106">
        <f>'1 Utsläpp'!BN39/'7 Syss'!BN39</f>
        <v>6.3342234286621085E-2</v>
      </c>
      <c r="BO38" s="106">
        <f>'1 Utsläpp'!BO39/'7 Syss'!BO39</f>
        <v>6.2741813393155849E-2</v>
      </c>
      <c r="BP38" s="106">
        <f>'1 Utsläpp'!BP39/'7 Syss'!BP39</f>
        <v>6.9327478991610528E-2</v>
      </c>
    </row>
    <row r="39" spans="1:68" s="55" customFormat="1" x14ac:dyDescent="0.3">
      <c r="A39" s="55">
        <v>35</v>
      </c>
      <c r="B39" s="55" t="s">
        <v>168</v>
      </c>
      <c r="C39" s="55" t="s">
        <v>48</v>
      </c>
      <c r="D39" s="106">
        <f>'1 Utsläpp'!D40/'7 Syss'!D40</f>
        <v>0.11263962512717697</v>
      </c>
      <c r="E39" s="106">
        <f>'1 Utsläpp'!E40/'7 Syss'!E40</f>
        <v>0.10095496517493187</v>
      </c>
      <c r="F39" s="106">
        <f>'1 Utsläpp'!F40/'7 Syss'!F40</f>
        <v>9.5776157044142218E-2</v>
      </c>
      <c r="G39" s="106">
        <f>'1 Utsläpp'!G40/'7 Syss'!G40</f>
        <v>0.11662617700296264</v>
      </c>
      <c r="H39" s="106">
        <f>'1 Utsläpp'!H40/'7 Syss'!H40</f>
        <v>0.11672070019307738</v>
      </c>
      <c r="I39" s="106">
        <f>'1 Utsläpp'!I40/'7 Syss'!I40</f>
        <v>9.7276267670389147E-2</v>
      </c>
      <c r="J39" s="106">
        <f>'1 Utsläpp'!J40/'7 Syss'!J40</f>
        <v>9.6253216677833292E-2</v>
      </c>
      <c r="K39" s="106">
        <f>'1 Utsläpp'!K40/'7 Syss'!K40</f>
        <v>0.118767875212677</v>
      </c>
      <c r="L39" s="106">
        <f>'1 Utsläpp'!L40/'7 Syss'!L40</f>
        <v>0.13223825895116836</v>
      </c>
      <c r="M39" s="106">
        <f>'1 Utsläpp'!M40/'7 Syss'!M40</f>
        <v>9.724936018747761E-2</v>
      </c>
      <c r="N39" s="106">
        <f>'1 Utsläpp'!N40/'7 Syss'!N40</f>
        <v>9.4153718171039069E-2</v>
      </c>
      <c r="O39" s="106">
        <f>'1 Utsläpp'!O40/'7 Syss'!O40</f>
        <v>0.13264857740975158</v>
      </c>
      <c r="P39" s="106">
        <f>'1 Utsläpp'!P40/'7 Syss'!P40</f>
        <v>0.11276503261508689</v>
      </c>
      <c r="Q39" s="106">
        <f>'1 Utsläpp'!Q40/'7 Syss'!Q40</f>
        <v>9.0009070224692761E-2</v>
      </c>
      <c r="R39" s="106">
        <f>'1 Utsläpp'!R40/'7 Syss'!R40</f>
        <v>8.9968019529508725E-2</v>
      </c>
      <c r="S39" s="106">
        <f>'1 Utsläpp'!S40/'7 Syss'!S40</f>
        <v>0.10331163458969207</v>
      </c>
      <c r="T39" s="106">
        <f>'1 Utsläpp'!T40/'7 Syss'!T40</f>
        <v>0.1082704445499732</v>
      </c>
      <c r="U39" s="106">
        <f>'1 Utsläpp'!U40/'7 Syss'!U40</f>
        <v>9.2985180845307713E-2</v>
      </c>
      <c r="V39" s="106">
        <f>'1 Utsläpp'!V40/'7 Syss'!V40</f>
        <v>9.56792319987783E-2</v>
      </c>
      <c r="W39" s="106">
        <f>'1 Utsläpp'!W40/'7 Syss'!W40</f>
        <v>0.1144401137919263</v>
      </c>
      <c r="X39" s="106">
        <f>'1 Utsläpp'!X40/'7 Syss'!X40</f>
        <v>9.5620470536733393E-2</v>
      </c>
      <c r="Y39" s="106">
        <f>'1 Utsläpp'!Y40/'7 Syss'!Y40</f>
        <v>8.3330000272026E-2</v>
      </c>
      <c r="Z39" s="106">
        <f>'1 Utsläpp'!Z40/'7 Syss'!Z40</f>
        <v>8.0904653474256669E-2</v>
      </c>
      <c r="AA39" s="106">
        <f>'1 Utsläpp'!AA40/'7 Syss'!AA40</f>
        <v>8.7640810040405095E-2</v>
      </c>
      <c r="AB39" s="106">
        <f>'1 Utsläpp'!AB40/'7 Syss'!AB40</f>
        <v>8.7315844257669001E-2</v>
      </c>
      <c r="AC39" s="106">
        <f>'1 Utsläpp'!AC40/'7 Syss'!AC40</f>
        <v>7.550432203132304E-2</v>
      </c>
      <c r="AD39" s="106">
        <f>'1 Utsläpp'!AD40/'7 Syss'!AD40</f>
        <v>7.6519546228044827E-2</v>
      </c>
      <c r="AE39" s="106">
        <f>'1 Utsläpp'!AE40/'7 Syss'!AE40</f>
        <v>8.1322293011654001E-2</v>
      </c>
      <c r="AF39" s="106">
        <f>'1 Utsläpp'!AF40/'7 Syss'!AF40</f>
        <v>7.7987623942598602E-2</v>
      </c>
      <c r="AG39" s="106">
        <f>'1 Utsläpp'!AG40/'7 Syss'!AG40</f>
        <v>7.4924531067165109E-2</v>
      </c>
      <c r="AH39" s="106">
        <f>'1 Utsläpp'!AH40/'7 Syss'!AH40</f>
        <v>7.3769783749643769E-2</v>
      </c>
      <c r="AI39" s="106">
        <f>'1 Utsläpp'!AI40/'7 Syss'!AI40</f>
        <v>7.8317522966951839E-2</v>
      </c>
      <c r="AJ39" s="106">
        <f>'1 Utsläpp'!AJ40/'7 Syss'!AJ40</f>
        <v>7.5727295666132843E-2</v>
      </c>
      <c r="AK39" s="106">
        <f>'1 Utsläpp'!AK40/'7 Syss'!AK40</f>
        <v>6.9099540986894012E-2</v>
      </c>
      <c r="AL39" s="106">
        <f>'1 Utsläpp'!AL40/'7 Syss'!AL40</f>
        <v>6.7268822700222802E-2</v>
      </c>
      <c r="AM39" s="106">
        <f>'1 Utsläpp'!AM40/'7 Syss'!AM40</f>
        <v>7.4880036976065462E-2</v>
      </c>
      <c r="AN39" s="106">
        <f>'1 Utsläpp'!AN40/'7 Syss'!AN40</f>
        <v>7.0201623168783325E-2</v>
      </c>
      <c r="AO39" s="106">
        <f>'1 Utsläpp'!AO40/'7 Syss'!AO40</f>
        <v>6.4996225896349846E-2</v>
      </c>
      <c r="AP39" s="106">
        <f>'1 Utsläpp'!AP40/'7 Syss'!AP40</f>
        <v>6.3845045747770335E-2</v>
      </c>
      <c r="AQ39" s="106">
        <f>'1 Utsläpp'!AQ40/'7 Syss'!AQ40</f>
        <v>6.8110786212967983E-2</v>
      </c>
      <c r="AR39" s="106">
        <f>'1 Utsläpp'!AR40/'7 Syss'!AR40</f>
        <v>6.6192351978827696E-2</v>
      </c>
      <c r="AS39" s="106">
        <f>'1 Utsläpp'!AS40/'7 Syss'!AS40</f>
        <v>6.2380435816409327E-2</v>
      </c>
      <c r="AT39" s="106">
        <f>'1 Utsläpp'!AT40/'7 Syss'!AT40</f>
        <v>6.2390408544068875E-2</v>
      </c>
      <c r="AU39" s="106">
        <f>'1 Utsläpp'!AU40/'7 Syss'!AU40</f>
        <v>6.5662118363011807E-2</v>
      </c>
      <c r="AV39" s="106">
        <f>'1 Utsläpp'!AV40/'7 Syss'!AV40</f>
        <v>7.5890963038005049E-2</v>
      </c>
      <c r="AW39" s="106">
        <f>'1 Utsläpp'!AW40/'7 Syss'!AW40</f>
        <v>6.6804702971358682E-2</v>
      </c>
      <c r="AX39" s="106">
        <f>'1 Utsläpp'!AX40/'7 Syss'!AX40</f>
        <v>6.4732173209959706E-2</v>
      </c>
      <c r="AY39" s="106">
        <f>'1 Utsläpp'!AY40/'7 Syss'!AY40</f>
        <v>7.2592238654683033E-2</v>
      </c>
      <c r="AZ39" s="106">
        <f>'1 Utsläpp'!AZ40/'7 Syss'!AZ40</f>
        <v>7.5858496197057618E-2</v>
      </c>
      <c r="BA39" s="106">
        <f>'1 Utsläpp'!BA40/'7 Syss'!BA40</f>
        <v>6.191851728474311E-2</v>
      </c>
      <c r="BB39" s="106">
        <f>'1 Utsläpp'!BB40/'7 Syss'!BB40</f>
        <v>6.2119112023451155E-2</v>
      </c>
      <c r="BC39" s="106">
        <f>'1 Utsläpp'!BC40/'7 Syss'!BC40</f>
        <v>7.0497830369869688E-2</v>
      </c>
      <c r="BD39" s="106">
        <f>'1 Utsläpp'!BD40/'7 Syss'!BD40</f>
        <v>7.1073601000086445E-2</v>
      </c>
      <c r="BE39" s="106">
        <f>'1 Utsläpp'!BE40/'7 Syss'!BE40</f>
        <v>6.263276905476127E-2</v>
      </c>
      <c r="BF39" s="106">
        <f>'1 Utsläpp'!BF40/'7 Syss'!BF40</f>
        <v>6.0153314983180571E-2</v>
      </c>
      <c r="BG39" s="106">
        <f>'1 Utsläpp'!BG40/'7 Syss'!BG40</f>
        <v>6.7386650876017376E-2</v>
      </c>
      <c r="BH39" s="106">
        <f>'1 Utsläpp'!BH40/'7 Syss'!BH40</f>
        <v>6.8926542549588632E-2</v>
      </c>
      <c r="BI39" s="106">
        <f>'1 Utsläpp'!BI40/'7 Syss'!BI40</f>
        <v>5.608598533299778E-2</v>
      </c>
      <c r="BJ39" s="106">
        <f>'1 Utsläpp'!BJ40/'7 Syss'!BJ40</f>
        <v>5.3952808277084555E-2</v>
      </c>
      <c r="BK39" s="106">
        <f>'1 Utsläpp'!BK40/'7 Syss'!BK40</f>
        <v>6.329594127003442E-2</v>
      </c>
      <c r="BL39" s="106">
        <f>'1 Utsläpp'!BL40/'7 Syss'!BL40</f>
        <v>6.7644560643444901E-2</v>
      </c>
      <c r="BM39" s="106">
        <f>'1 Utsläpp'!BM40/'7 Syss'!BM40</f>
        <v>5.5656920765283412E-2</v>
      </c>
      <c r="BN39" s="106">
        <f>'1 Utsläpp'!BN40/'7 Syss'!BN40</f>
        <v>5.2961747066068598E-2</v>
      </c>
      <c r="BO39" s="106">
        <f>'1 Utsläpp'!BO40/'7 Syss'!BO40</f>
        <v>6.2216528170438212E-2</v>
      </c>
      <c r="BP39" s="106">
        <f>'1 Utsläpp'!BP40/'7 Syss'!BP40</f>
        <v>6.5771183486303605E-2</v>
      </c>
    </row>
    <row r="40" spans="1:68" s="55" customFormat="1" x14ac:dyDescent="0.3">
      <c r="A40" s="64">
        <v>36</v>
      </c>
      <c r="B40" s="64" t="s">
        <v>169</v>
      </c>
      <c r="C40" s="62" t="s">
        <v>274</v>
      </c>
      <c r="D40" s="106">
        <f>'1 Utsläpp'!D41/'7 Syss'!D41</f>
        <v>8.1579170333903134E-2</v>
      </c>
      <c r="E40" s="106">
        <f>'1 Utsläpp'!E41/'7 Syss'!E41</f>
        <v>8.4418655513937846E-2</v>
      </c>
      <c r="F40" s="106">
        <f>'1 Utsläpp'!F41/'7 Syss'!F41</f>
        <v>8.276408595269423E-2</v>
      </c>
      <c r="G40" s="106">
        <f>'1 Utsläpp'!G41/'7 Syss'!G41</f>
        <v>8.6205998394999525E-2</v>
      </c>
      <c r="H40" s="106">
        <f>'1 Utsläpp'!H41/'7 Syss'!H41</f>
        <v>8.1793578596462163E-2</v>
      </c>
      <c r="I40" s="106">
        <f>'1 Utsläpp'!I41/'7 Syss'!I41</f>
        <v>8.4078923646573739E-2</v>
      </c>
      <c r="J40" s="106">
        <f>'1 Utsläpp'!J41/'7 Syss'!J41</f>
        <v>8.3929951161406377E-2</v>
      </c>
      <c r="K40" s="106">
        <f>'1 Utsläpp'!K41/'7 Syss'!K41</f>
        <v>8.6075743266488008E-2</v>
      </c>
      <c r="L40" s="106">
        <f>'1 Utsläpp'!L41/'7 Syss'!L41</f>
        <v>8.6418075973715675E-2</v>
      </c>
      <c r="M40" s="106">
        <f>'1 Utsläpp'!M41/'7 Syss'!M41</f>
        <v>8.3399406895635311E-2</v>
      </c>
      <c r="N40" s="106">
        <f>'1 Utsläpp'!N41/'7 Syss'!N41</f>
        <v>8.3478944018119713E-2</v>
      </c>
      <c r="O40" s="106">
        <f>'1 Utsläpp'!O41/'7 Syss'!O41</f>
        <v>9.0522406135625996E-2</v>
      </c>
      <c r="P40" s="106">
        <f>'1 Utsläpp'!P41/'7 Syss'!P41</f>
        <v>8.0061415957022583E-2</v>
      </c>
      <c r="Q40" s="106">
        <f>'1 Utsläpp'!Q41/'7 Syss'!Q41</f>
        <v>7.9641100259113431E-2</v>
      </c>
      <c r="R40" s="106">
        <f>'1 Utsläpp'!R41/'7 Syss'!R41</f>
        <v>7.898056550640567E-2</v>
      </c>
      <c r="S40" s="106">
        <f>'1 Utsläpp'!S41/'7 Syss'!S41</f>
        <v>7.8920774259796447E-2</v>
      </c>
      <c r="T40" s="106">
        <f>'1 Utsläpp'!T41/'7 Syss'!T41</f>
        <v>8.1120414743793792E-2</v>
      </c>
      <c r="U40" s="106">
        <f>'1 Utsläpp'!U41/'7 Syss'!U41</f>
        <v>8.0552390942860874E-2</v>
      </c>
      <c r="V40" s="106">
        <f>'1 Utsläpp'!V41/'7 Syss'!V41</f>
        <v>8.0962168813630594E-2</v>
      </c>
      <c r="W40" s="106">
        <f>'1 Utsläpp'!W41/'7 Syss'!W41</f>
        <v>8.3723094096228245E-2</v>
      </c>
      <c r="X40" s="106">
        <f>'1 Utsläpp'!X41/'7 Syss'!X41</f>
        <v>7.4103879040686729E-2</v>
      </c>
      <c r="Y40" s="106">
        <f>'1 Utsläpp'!Y41/'7 Syss'!Y41</f>
        <v>7.6097856816426307E-2</v>
      </c>
      <c r="Z40" s="106">
        <f>'1 Utsläpp'!Z41/'7 Syss'!Z41</f>
        <v>7.5332641902556202E-2</v>
      </c>
      <c r="AA40" s="106">
        <f>'1 Utsläpp'!AA41/'7 Syss'!AA41</f>
        <v>7.3421474117131527E-2</v>
      </c>
      <c r="AB40" s="106">
        <f>'1 Utsläpp'!AB41/'7 Syss'!AB41</f>
        <v>6.7633957698497699E-2</v>
      </c>
      <c r="AC40" s="106">
        <f>'1 Utsläpp'!AC41/'7 Syss'!AC41</f>
        <v>7.016970930618098E-2</v>
      </c>
      <c r="AD40" s="106">
        <f>'1 Utsläpp'!AD41/'7 Syss'!AD41</f>
        <v>7.0135250149578526E-2</v>
      </c>
      <c r="AE40" s="106">
        <f>'1 Utsläpp'!AE41/'7 Syss'!AE41</f>
        <v>6.8672466938104207E-2</v>
      </c>
      <c r="AF40" s="106">
        <f>'1 Utsläpp'!AF41/'7 Syss'!AF41</f>
        <v>6.5257229887812213E-2</v>
      </c>
      <c r="AG40" s="106">
        <f>'1 Utsläpp'!AG41/'7 Syss'!AG41</f>
        <v>6.9005251043588275E-2</v>
      </c>
      <c r="AH40" s="106">
        <f>'1 Utsläpp'!AH41/'7 Syss'!AH41</f>
        <v>6.920680521919173E-2</v>
      </c>
      <c r="AI40" s="106">
        <f>'1 Utsläpp'!AI41/'7 Syss'!AI41</f>
        <v>6.8263751998130631E-2</v>
      </c>
      <c r="AJ40" s="106">
        <f>'1 Utsläpp'!AJ41/'7 Syss'!AJ41</f>
        <v>6.3945284896570337E-2</v>
      </c>
      <c r="AK40" s="106">
        <f>'1 Utsläpp'!AK41/'7 Syss'!AK41</f>
        <v>6.6748805124774699E-2</v>
      </c>
      <c r="AL40" s="106">
        <f>'1 Utsläpp'!AL41/'7 Syss'!AL41</f>
        <v>6.6723365136127782E-2</v>
      </c>
      <c r="AM40" s="106">
        <f>'1 Utsläpp'!AM41/'7 Syss'!AM41</f>
        <v>6.6263995503475323E-2</v>
      </c>
      <c r="AN40" s="106">
        <f>'1 Utsläpp'!AN41/'7 Syss'!AN41</f>
        <v>6.0161902633609446E-2</v>
      </c>
      <c r="AO40" s="106">
        <f>'1 Utsläpp'!AO41/'7 Syss'!AO41</f>
        <v>6.3457608686900674E-2</v>
      </c>
      <c r="AP40" s="106">
        <f>'1 Utsläpp'!AP41/'7 Syss'!AP41</f>
        <v>6.3115002506280715E-2</v>
      </c>
      <c r="AQ40" s="106">
        <f>'1 Utsläpp'!AQ41/'7 Syss'!AQ41</f>
        <v>6.1433735369185075E-2</v>
      </c>
      <c r="AR40" s="106">
        <f>'1 Utsläpp'!AR41/'7 Syss'!AR41</f>
        <v>5.7865455168233777E-2</v>
      </c>
      <c r="AS40" s="106">
        <f>'1 Utsläpp'!AS41/'7 Syss'!AS41</f>
        <v>6.2089430330702383E-2</v>
      </c>
      <c r="AT40" s="106">
        <f>'1 Utsläpp'!AT41/'7 Syss'!AT41</f>
        <v>6.2770457455249964E-2</v>
      </c>
      <c r="AU40" s="106">
        <f>'1 Utsläpp'!AU41/'7 Syss'!AU41</f>
        <v>6.0534632133936145E-2</v>
      </c>
      <c r="AV40" s="106">
        <f>'1 Utsläpp'!AV41/'7 Syss'!AV41</f>
        <v>6.0148327006626201E-2</v>
      </c>
      <c r="AW40" s="106">
        <f>'1 Utsläpp'!AW41/'7 Syss'!AW41</f>
        <v>6.3173965355329861E-2</v>
      </c>
      <c r="AX40" s="106">
        <f>'1 Utsläpp'!AX41/'7 Syss'!AX41</f>
        <v>6.3172128764492644E-2</v>
      </c>
      <c r="AY40" s="106">
        <f>'1 Utsläpp'!AY41/'7 Syss'!AY41</f>
        <v>6.1902453203398593E-2</v>
      </c>
      <c r="AZ40" s="106">
        <f>'1 Utsläpp'!AZ41/'7 Syss'!AZ41</f>
        <v>6.0804255320282947E-2</v>
      </c>
      <c r="BA40" s="106">
        <f>'1 Utsläpp'!BA41/'7 Syss'!BA41</f>
        <v>5.7877475964384001E-2</v>
      </c>
      <c r="BB40" s="106">
        <f>'1 Utsläpp'!BB41/'7 Syss'!BB41</f>
        <v>6.1360606356990567E-2</v>
      </c>
      <c r="BC40" s="106">
        <f>'1 Utsläpp'!BC41/'7 Syss'!BC41</f>
        <v>5.9643355271694468E-2</v>
      </c>
      <c r="BD40" s="106">
        <f>'1 Utsläpp'!BD41/'7 Syss'!BD41</f>
        <v>5.6550490574729904E-2</v>
      </c>
      <c r="BE40" s="106">
        <f>'1 Utsläpp'!BE41/'7 Syss'!BE41</f>
        <v>6.0076887750647776E-2</v>
      </c>
      <c r="BF40" s="106">
        <f>'1 Utsläpp'!BF41/'7 Syss'!BF41</f>
        <v>6.0633036288803309E-2</v>
      </c>
      <c r="BG40" s="106">
        <f>'1 Utsläpp'!BG41/'7 Syss'!BG41</f>
        <v>5.9025442103313758E-2</v>
      </c>
      <c r="BH40" s="106">
        <f>'1 Utsläpp'!BH41/'7 Syss'!BH41</f>
        <v>5.4442214501201375E-2</v>
      </c>
      <c r="BI40" s="106">
        <f>'1 Utsläpp'!BI41/'7 Syss'!BI41</f>
        <v>5.3788348658416758E-2</v>
      </c>
      <c r="BJ40" s="106">
        <f>'1 Utsläpp'!BJ41/'7 Syss'!BJ41</f>
        <v>5.4036423084850752E-2</v>
      </c>
      <c r="BK40" s="106">
        <f>'1 Utsläpp'!BK41/'7 Syss'!BK41</f>
        <v>5.5547581287318973E-2</v>
      </c>
      <c r="BL40" s="106">
        <f>'1 Utsläpp'!BL41/'7 Syss'!BL41</f>
        <v>5.4099842072741718E-2</v>
      </c>
      <c r="BM40" s="106">
        <f>'1 Utsläpp'!BM41/'7 Syss'!BM41</f>
        <v>5.3713531795874646E-2</v>
      </c>
      <c r="BN40" s="106">
        <f>'1 Utsläpp'!BN41/'7 Syss'!BN41</f>
        <v>5.2281547279768324E-2</v>
      </c>
      <c r="BO40" s="106">
        <f>'1 Utsläpp'!BO41/'7 Syss'!BO41</f>
        <v>5.3414069832365171E-2</v>
      </c>
      <c r="BP40" s="106">
        <f>'1 Utsläpp'!BP41/'7 Syss'!BP41</f>
        <v>5.863354671533922E-2</v>
      </c>
    </row>
    <row r="41" spans="1:68" s="58" customFormat="1" x14ac:dyDescent="0.3">
      <c r="B41" s="112" t="s">
        <v>129</v>
      </c>
      <c r="C41" s="112" t="s">
        <v>208</v>
      </c>
      <c r="D41" s="120">
        <f>'1 Utsläpp'!D43/'7 Syss'!D42</f>
        <v>3.8128110564597764</v>
      </c>
      <c r="E41" s="120">
        <f>'1 Utsläpp'!E43/'7 Syss'!E42</f>
        <v>3.5667594460570671</v>
      </c>
      <c r="F41" s="120">
        <f>'1 Utsläpp'!F43/'7 Syss'!F42</f>
        <v>3.3980574094764919</v>
      </c>
      <c r="G41" s="120">
        <f>'1 Utsläpp'!G43/'7 Syss'!G42</f>
        <v>3.9197096067733206</v>
      </c>
      <c r="H41" s="120">
        <f>'1 Utsläpp'!H43/'7 Syss'!H42</f>
        <v>3.6646754264604424</v>
      </c>
      <c r="I41" s="120">
        <f>'1 Utsläpp'!I43/'7 Syss'!I42</f>
        <v>3.3123924461957257</v>
      </c>
      <c r="J41" s="120">
        <f>'1 Utsläpp'!J43/'7 Syss'!J42</f>
        <v>3.0740704585742997</v>
      </c>
      <c r="K41" s="120">
        <f>'1 Utsläpp'!K43/'7 Syss'!K42</f>
        <v>3.7466616271695186</v>
      </c>
      <c r="L41" s="120">
        <f>'1 Utsläpp'!L43/'7 Syss'!L42</f>
        <v>4.2442164885417961</v>
      </c>
      <c r="M41" s="120">
        <f>'1 Utsläpp'!M43/'7 Syss'!M42</f>
        <v>3.5656600494735091</v>
      </c>
      <c r="N41" s="120">
        <f>'1 Utsläpp'!N43/'7 Syss'!N42</f>
        <v>3.2406670757946219</v>
      </c>
      <c r="O41" s="120">
        <f>'1 Utsläpp'!O43/'7 Syss'!O42</f>
        <v>4.015241017555506</v>
      </c>
      <c r="P41" s="120">
        <f>'1 Utsläpp'!P43/'7 Syss'!P42</f>
        <v>3.8401090842478296</v>
      </c>
      <c r="Q41" s="120">
        <f>'1 Utsläpp'!Q43/'7 Syss'!Q42</f>
        <v>3.3159234128591435</v>
      </c>
      <c r="R41" s="120">
        <f>'1 Utsläpp'!R43/'7 Syss'!R42</f>
        <v>3.0380105251179566</v>
      </c>
      <c r="S41" s="120">
        <f>'1 Utsläpp'!S43/'7 Syss'!S42</f>
        <v>3.3742040731665774</v>
      </c>
      <c r="T41" s="120">
        <f>'1 Utsläpp'!T43/'7 Syss'!T42</f>
        <v>3.4897624727564769</v>
      </c>
      <c r="U41" s="120">
        <f>'1 Utsläpp'!U43/'7 Syss'!U42</f>
        <v>3.0570444938818397</v>
      </c>
      <c r="V41" s="120">
        <f>'1 Utsläpp'!V43/'7 Syss'!V42</f>
        <v>2.8307345852721753</v>
      </c>
      <c r="W41" s="120">
        <f>'1 Utsläpp'!W43/'7 Syss'!W42</f>
        <v>3.3251214441013817</v>
      </c>
      <c r="X41" s="120">
        <f>'1 Utsläpp'!X43/'7 Syss'!X42</f>
        <v>3.3822216763981148</v>
      </c>
      <c r="Y41" s="120">
        <f>'1 Utsläpp'!Y43/'7 Syss'!Y42</f>
        <v>3.0196565627762739</v>
      </c>
      <c r="Z41" s="120">
        <f>'1 Utsläpp'!Z43/'7 Syss'!Z42</f>
        <v>2.8051740933020284</v>
      </c>
      <c r="AA41" s="120">
        <f>'1 Utsläpp'!AA43/'7 Syss'!AA42</f>
        <v>3.0676143104757236</v>
      </c>
      <c r="AB41" s="120">
        <f>'1 Utsläpp'!AB43/'7 Syss'!AB42</f>
        <v>3.0856942771651594</v>
      </c>
      <c r="AC41" s="120">
        <f>'1 Utsläpp'!AC43/'7 Syss'!AC42</f>
        <v>2.9032248804671226</v>
      </c>
      <c r="AD41" s="120">
        <f>'1 Utsläpp'!AD43/'7 Syss'!AD42</f>
        <v>2.7478996922009316</v>
      </c>
      <c r="AE41" s="120">
        <f>'1 Utsläpp'!AE43/'7 Syss'!AE42</f>
        <v>3.0432408285750396</v>
      </c>
      <c r="AF41" s="120">
        <f>'1 Utsläpp'!AF43/'7 Syss'!AF42</f>
        <v>3.1249085141987027</v>
      </c>
      <c r="AG41" s="120">
        <f>'1 Utsläpp'!AG43/'7 Syss'!AG42</f>
        <v>2.923347213709568</v>
      </c>
      <c r="AH41" s="120">
        <f>'1 Utsläpp'!AH43/'7 Syss'!AH42</f>
        <v>2.6960885141638982</v>
      </c>
      <c r="AI41" s="120">
        <f>'1 Utsläpp'!AI43/'7 Syss'!AI42</f>
        <v>2.9687163304548929</v>
      </c>
      <c r="AJ41" s="120">
        <f>'1 Utsläpp'!AJ43/'7 Syss'!AJ42</f>
        <v>3.0982369237812861</v>
      </c>
      <c r="AK41" s="120">
        <f>'1 Utsläpp'!AK43/'7 Syss'!AK42</f>
        <v>2.8092083049483518</v>
      </c>
      <c r="AL41" s="120">
        <f>'1 Utsläpp'!AL43/'7 Syss'!AL42</f>
        <v>2.7327007005701138</v>
      </c>
      <c r="AM41" s="120">
        <f>'1 Utsläpp'!AM43/'7 Syss'!AM42</f>
        <v>3.03102815433054</v>
      </c>
      <c r="AN41" s="120">
        <f>'1 Utsläpp'!AN43/'7 Syss'!AN42</f>
        <v>2.8850357210367177</v>
      </c>
      <c r="AO41" s="120">
        <f>'1 Utsläpp'!AO43/'7 Syss'!AO42</f>
        <v>2.7239656759245667</v>
      </c>
      <c r="AP41" s="120">
        <f>'1 Utsläpp'!AP43/'7 Syss'!AP42</f>
        <v>2.6249873895286626</v>
      </c>
      <c r="AQ41" s="120">
        <f>'1 Utsläpp'!AQ43/'7 Syss'!AQ42</f>
        <v>2.8511192279980504</v>
      </c>
      <c r="AR41" s="120">
        <f>'1 Utsläpp'!AR43/'7 Syss'!AR42</f>
        <v>2.8124600586258</v>
      </c>
      <c r="AS41" s="120">
        <f>'1 Utsläpp'!AS43/'7 Syss'!AS42</f>
        <v>2.6297675106274627</v>
      </c>
      <c r="AT41" s="120">
        <f>'1 Utsläpp'!AT43/'7 Syss'!AT42</f>
        <v>2.533611848473357</v>
      </c>
      <c r="AU41" s="120">
        <f>'1 Utsläpp'!AU43/'7 Syss'!AU42</f>
        <v>2.7569059922034382</v>
      </c>
      <c r="AV41" s="120">
        <f>'1 Utsläpp'!AV43/'7 Syss'!AV42</f>
        <v>2.7236153926114413</v>
      </c>
      <c r="AW41" s="120">
        <f>'1 Utsläpp'!AW43/'7 Syss'!AW42</f>
        <v>2.5488961217713761</v>
      </c>
      <c r="AX41" s="120">
        <f>'1 Utsläpp'!AX43/'7 Syss'!AX42</f>
        <v>2.510982468398685</v>
      </c>
      <c r="AY41" s="120">
        <f>'1 Utsläpp'!AY43/'7 Syss'!AY42</f>
        <v>2.6008694617129544</v>
      </c>
      <c r="AZ41" s="120">
        <f>'1 Utsläpp'!AZ43/'7 Syss'!AZ42</f>
        <v>2.5811500590004162</v>
      </c>
      <c r="BA41" s="120">
        <f>'1 Utsläpp'!BA43/'7 Syss'!BA42</f>
        <v>2.260102836286717</v>
      </c>
      <c r="BB41" s="120">
        <f>'1 Utsläpp'!BB43/'7 Syss'!BB42</f>
        <v>2.2201490910003407</v>
      </c>
      <c r="BC41" s="120">
        <f>'1 Utsläpp'!BC43/'7 Syss'!BC42</f>
        <v>2.3751037508682336</v>
      </c>
      <c r="BD41" s="120">
        <f>'1 Utsläpp'!BD43/'7 Syss'!BD42</f>
        <v>2.4761929737464343</v>
      </c>
      <c r="BE41" s="120">
        <f>'1 Utsläpp'!BE43/'7 Syss'!BE42</f>
        <v>2.4666403264063854</v>
      </c>
      <c r="BF41" s="120">
        <f>'1 Utsläpp'!BF43/'7 Syss'!BF42</f>
        <v>2.2926487879639819</v>
      </c>
      <c r="BG41" s="120">
        <f>'1 Utsläpp'!BG43/'7 Syss'!BG42</f>
        <v>2.5011187003887727</v>
      </c>
      <c r="BH41" s="120">
        <f>'1 Utsläpp'!BH43/'7 Syss'!BH42</f>
        <v>2.3866497676832648</v>
      </c>
      <c r="BI41" s="120">
        <f>'1 Utsläpp'!BI43/'7 Syss'!BI42</f>
        <v>2.1765847359320523</v>
      </c>
      <c r="BJ41" s="120">
        <f>'1 Utsläpp'!BJ43/'7 Syss'!BJ42</f>
        <v>2.1515526797475388</v>
      </c>
      <c r="BK41" s="120">
        <f>'1 Utsläpp'!BK43/'7 Syss'!BK42</f>
        <v>2.3811573853324699</v>
      </c>
      <c r="BL41" s="120">
        <f>'1 Utsläpp'!BL43/'7 Syss'!BL42</f>
        <v>2.252496459275346</v>
      </c>
      <c r="BM41" s="120">
        <f>'1 Utsläpp'!BM43/'7 Syss'!BM42</f>
        <v>2.1556541848600035</v>
      </c>
      <c r="BN41" s="120">
        <f>'1 Utsläpp'!BN43/'7 Syss'!BN42</f>
        <v>2.0604159191516613</v>
      </c>
      <c r="BO41" s="120">
        <f>'1 Utsläpp'!BO43/'7 Syss'!BO42</f>
        <v>2.2514622319023769</v>
      </c>
      <c r="BP41" s="120">
        <f>'1 Utsläpp'!BP43/'7 Syss'!BP42</f>
        <v>2.4032018358744276</v>
      </c>
    </row>
    <row r="42" spans="1:68" s="55" customFormat="1" x14ac:dyDescent="0.3">
      <c r="B42" s="73"/>
      <c r="C42" s="73"/>
      <c r="D42" s="248"/>
      <c r="E42" s="106"/>
      <c r="F42" s="106"/>
      <c r="G42" s="106"/>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106"/>
      <c r="AN42" s="106"/>
      <c r="AO42" s="106"/>
      <c r="AP42" s="106"/>
      <c r="AQ42" s="106"/>
    </row>
    <row r="43" spans="1:68" x14ac:dyDescent="0.3">
      <c r="B43" s="254" t="s">
        <v>171</v>
      </c>
      <c r="C43" s="254" t="s">
        <v>31</v>
      </c>
      <c r="D43" s="258"/>
    </row>
    <row r="44" spans="1:68" x14ac:dyDescent="0.3">
      <c r="B44" s="57" t="s">
        <v>172</v>
      </c>
      <c r="C44" s="256" t="s">
        <v>185</v>
      </c>
      <c r="D44" s="258"/>
    </row>
    <row r="45" spans="1:68" x14ac:dyDescent="0.3">
      <c r="B45" s="69" t="s">
        <v>130</v>
      </c>
      <c r="C45" s="88" t="s">
        <v>206</v>
      </c>
      <c r="D45" s="110" t="s">
        <v>82</v>
      </c>
      <c r="E45" s="110" t="s">
        <v>83</v>
      </c>
      <c r="F45" s="110" t="s">
        <v>84</v>
      </c>
      <c r="G45" s="110" t="s">
        <v>85</v>
      </c>
      <c r="H45" s="110" t="s">
        <v>86</v>
      </c>
      <c r="I45" s="110" t="s">
        <v>87</v>
      </c>
      <c r="J45" s="110" t="s">
        <v>88</v>
      </c>
      <c r="K45" s="110" t="s">
        <v>89</v>
      </c>
      <c r="L45" s="110" t="s">
        <v>90</v>
      </c>
      <c r="M45" s="110" t="s">
        <v>91</v>
      </c>
      <c r="N45" s="110" t="s">
        <v>92</v>
      </c>
      <c r="O45" s="110" t="s">
        <v>93</v>
      </c>
      <c r="P45" s="110" t="s">
        <v>94</v>
      </c>
      <c r="Q45" s="110" t="s">
        <v>95</v>
      </c>
      <c r="R45" s="110" t="s">
        <v>96</v>
      </c>
      <c r="S45" s="110" t="s">
        <v>97</v>
      </c>
      <c r="T45" s="110" t="s">
        <v>98</v>
      </c>
      <c r="U45" s="110" t="s">
        <v>99</v>
      </c>
      <c r="V45" s="110" t="s">
        <v>100</v>
      </c>
      <c r="W45" s="110" t="s">
        <v>101</v>
      </c>
      <c r="X45" s="110" t="s">
        <v>102</v>
      </c>
      <c r="Y45" s="110" t="s">
        <v>103</v>
      </c>
      <c r="Z45" s="110" t="s">
        <v>104</v>
      </c>
      <c r="AA45" s="110" t="s">
        <v>105</v>
      </c>
      <c r="AB45" s="110" t="s">
        <v>106</v>
      </c>
      <c r="AC45" s="110" t="s">
        <v>77</v>
      </c>
      <c r="AD45" s="110" t="s">
        <v>78</v>
      </c>
      <c r="AE45" s="110" t="s">
        <v>79</v>
      </c>
      <c r="AF45" s="110" t="s">
        <v>80</v>
      </c>
      <c r="AG45" s="110" t="s">
        <v>81</v>
      </c>
      <c r="AH45" s="110" t="s">
        <v>177</v>
      </c>
      <c r="AI45" s="110" t="s">
        <v>178</v>
      </c>
      <c r="AJ45" s="110" t="s">
        <v>192</v>
      </c>
      <c r="AK45" s="110" t="s">
        <v>194</v>
      </c>
      <c r="AL45" s="110" t="s">
        <v>196</v>
      </c>
      <c r="AM45" s="218" t="s">
        <v>198</v>
      </c>
      <c r="AN45" s="218" t="s">
        <v>199</v>
      </c>
      <c r="AO45" s="218" t="s">
        <v>203</v>
      </c>
      <c r="AP45" s="218" t="s">
        <v>207</v>
      </c>
      <c r="AQ45" s="218" t="s">
        <v>209</v>
      </c>
      <c r="AR45" s="112" t="s">
        <v>249</v>
      </c>
      <c r="AS45" s="112" t="s">
        <v>259</v>
      </c>
      <c r="AT45" s="112" t="s">
        <v>260</v>
      </c>
      <c r="AU45" s="112" t="s">
        <v>265</v>
      </c>
      <c r="AV45" s="112" t="s">
        <v>266</v>
      </c>
      <c r="AW45" s="112" t="s">
        <v>267</v>
      </c>
      <c r="AX45" s="112" t="s">
        <v>268</v>
      </c>
      <c r="AY45" s="112" t="s">
        <v>270</v>
      </c>
      <c r="AZ45" s="112" t="s">
        <v>273</v>
      </c>
      <c r="BA45" s="112" t="s">
        <v>275</v>
      </c>
      <c r="BB45" s="112" t="s">
        <v>276</v>
      </c>
      <c r="BC45" s="112" t="s">
        <v>278</v>
      </c>
      <c r="BD45" s="112" t="s">
        <v>279</v>
      </c>
      <c r="BE45" s="112" t="s">
        <v>280</v>
      </c>
      <c r="BF45" s="112" t="s">
        <v>282</v>
      </c>
      <c r="BG45" s="112" t="s">
        <v>284</v>
      </c>
      <c r="BH45" s="112" t="s">
        <v>285</v>
      </c>
      <c r="BI45" s="112" t="s">
        <v>286</v>
      </c>
      <c r="BJ45" s="112" t="s">
        <v>288</v>
      </c>
      <c r="BK45" s="112" t="s">
        <v>305</v>
      </c>
      <c r="BL45" s="112" t="s">
        <v>308</v>
      </c>
      <c r="BM45" s="112" t="s">
        <v>396</v>
      </c>
      <c r="BN45" s="112" t="s">
        <v>397</v>
      </c>
      <c r="BO45" s="112" t="s">
        <v>400</v>
      </c>
      <c r="BP45" s="112" t="s">
        <v>401</v>
      </c>
    </row>
    <row r="46" spans="1:68" x14ac:dyDescent="0.3">
      <c r="B46" s="335" t="s">
        <v>121</v>
      </c>
      <c r="C46" s="335" t="s">
        <v>22</v>
      </c>
      <c r="D46" s="336">
        <f>'1 Utsläpp'!D49/'7 Syss'!D48</f>
        <v>21.780808879741716</v>
      </c>
      <c r="E46" s="337">
        <f>'1 Utsläpp'!E49/'7 Syss'!E48</f>
        <v>20.879057808051687</v>
      </c>
      <c r="F46" s="337">
        <f>'1 Utsläpp'!F49/'7 Syss'!F48</f>
        <v>20.398395814648921</v>
      </c>
      <c r="G46" s="337">
        <f>'1 Utsläpp'!G49/'7 Syss'!G48</f>
        <v>18.510408657584176</v>
      </c>
      <c r="H46" s="337">
        <f>'1 Utsläpp'!H49/'7 Syss'!H48</f>
        <v>21.2082034409516</v>
      </c>
      <c r="I46" s="337">
        <f>'1 Utsläpp'!I49/'7 Syss'!I48</f>
        <v>19.691545112983544</v>
      </c>
      <c r="J46" s="337">
        <f>'1 Utsläpp'!J49/'7 Syss'!J48</f>
        <v>19.361122880613543</v>
      </c>
      <c r="K46" s="337">
        <f>'1 Utsläpp'!K49/'7 Syss'!K48</f>
        <v>18.237324970098847</v>
      </c>
      <c r="L46" s="337">
        <f>'1 Utsläpp'!L49/'7 Syss'!L48</f>
        <v>21.089291616741725</v>
      </c>
      <c r="M46" s="337">
        <f>'1 Utsläpp'!M49/'7 Syss'!M48</f>
        <v>19.1385084545018</v>
      </c>
      <c r="N46" s="337">
        <f>'1 Utsläpp'!N49/'7 Syss'!N48</f>
        <v>18.968956838987932</v>
      </c>
      <c r="O46" s="337">
        <f>'1 Utsläpp'!O49/'7 Syss'!O48</f>
        <v>18.399235387099282</v>
      </c>
      <c r="P46" s="337">
        <f>'1 Utsläpp'!P49/'7 Syss'!P48</f>
        <v>18.896824571641179</v>
      </c>
      <c r="Q46" s="337">
        <f>'1 Utsläpp'!Q49/'7 Syss'!Q48</f>
        <v>18.025849689854212</v>
      </c>
      <c r="R46" s="337">
        <f>'1 Utsläpp'!R49/'7 Syss'!R48</f>
        <v>17.396421284199075</v>
      </c>
      <c r="S46" s="337">
        <f>'1 Utsläpp'!S49/'7 Syss'!S48</f>
        <v>16.445436288484622</v>
      </c>
      <c r="T46" s="337">
        <f>'1 Utsläpp'!T49/'7 Syss'!T48</f>
        <v>17.567913665488351</v>
      </c>
      <c r="U46" s="337">
        <f>'1 Utsläpp'!U49/'7 Syss'!U48</f>
        <v>17.126288852231927</v>
      </c>
      <c r="V46" s="337">
        <f>'1 Utsläpp'!V49/'7 Syss'!V48</f>
        <v>16.926748753530582</v>
      </c>
      <c r="W46" s="337">
        <f>'1 Utsläpp'!W49/'7 Syss'!W48</f>
        <v>15.702213419996331</v>
      </c>
      <c r="X46" s="337">
        <f>'1 Utsläpp'!X49/'7 Syss'!X48</f>
        <v>17.456939094798805</v>
      </c>
      <c r="Y46" s="337">
        <f>'1 Utsläpp'!Y49/'7 Syss'!Y48</f>
        <v>16.415587312917662</v>
      </c>
      <c r="Z46" s="337">
        <f>'1 Utsläpp'!Z49/'7 Syss'!Z48</f>
        <v>17.036954466859218</v>
      </c>
      <c r="AA46" s="337">
        <f>'1 Utsläpp'!AA49/'7 Syss'!AA48</f>
        <v>15.653301965581107</v>
      </c>
      <c r="AB46" s="337">
        <f>'1 Utsläpp'!AB49/'7 Syss'!AB48</f>
        <v>17.711831769735181</v>
      </c>
      <c r="AC46" s="337">
        <f>'1 Utsläpp'!AC49/'7 Syss'!AC48</f>
        <v>16.426642450731034</v>
      </c>
      <c r="AD46" s="337">
        <f>'1 Utsläpp'!AD49/'7 Syss'!AD48</f>
        <v>15.774691239230766</v>
      </c>
      <c r="AE46" s="337">
        <f>'1 Utsläpp'!AE49/'7 Syss'!AE48</f>
        <v>16.150915029320316</v>
      </c>
      <c r="AF46" s="337">
        <f>'1 Utsläpp'!AF49/'7 Syss'!AF48</f>
        <v>16.389203152462049</v>
      </c>
      <c r="AG46" s="337">
        <f>'1 Utsläpp'!AG49/'7 Syss'!AG48</f>
        <v>16.206344721199486</v>
      </c>
      <c r="AH46" s="337">
        <f>'1 Utsläpp'!AH49/'7 Syss'!AH48</f>
        <v>16.141266643287313</v>
      </c>
      <c r="AI46" s="337">
        <f>'1 Utsläpp'!AI49/'7 Syss'!AI48</f>
        <v>17.590610447970732</v>
      </c>
      <c r="AJ46" s="337">
        <f>'1 Utsläpp'!AJ49/'7 Syss'!AJ48</f>
        <v>17.072762337708696</v>
      </c>
      <c r="AK46" s="337">
        <f>'1 Utsläpp'!AK49/'7 Syss'!AK48</f>
        <v>16.180291174063882</v>
      </c>
      <c r="AL46" s="337">
        <f>'1 Utsläpp'!AL49/'7 Syss'!AL48</f>
        <v>16.812919053611243</v>
      </c>
      <c r="AM46" s="337">
        <f>'1 Utsläpp'!AM49/'7 Syss'!AM48</f>
        <v>16.838684633684181</v>
      </c>
      <c r="AN46" s="337">
        <f>'1 Utsläpp'!AN49/'7 Syss'!AN48</f>
        <v>16.976744750640368</v>
      </c>
      <c r="AO46" s="337">
        <f>'1 Utsläpp'!AO49/'7 Syss'!AO48</f>
        <v>16.165174446452021</v>
      </c>
      <c r="AP46" s="337">
        <f>'1 Utsläpp'!AP49/'7 Syss'!AP48</f>
        <v>16.177121626378</v>
      </c>
      <c r="AQ46" s="337">
        <f>'1 Utsläpp'!AQ49/'7 Syss'!AQ48</f>
        <v>16.594527116089733</v>
      </c>
      <c r="AR46" s="337">
        <f>'1 Utsläpp'!AR49/'7 Syss'!AR48</f>
        <v>15.775891740183152</v>
      </c>
      <c r="AS46" s="337">
        <f>'1 Utsläpp'!AS49/'7 Syss'!AS48</f>
        <v>16.474324384962749</v>
      </c>
      <c r="AT46" s="337">
        <f>'1 Utsläpp'!AT49/'7 Syss'!AT48</f>
        <v>15.607503060182042</v>
      </c>
      <c r="AU46" s="337">
        <f>'1 Utsläpp'!AU49/'7 Syss'!AU48</f>
        <v>15.481706167858794</v>
      </c>
      <c r="AV46" s="337">
        <f>'1 Utsläpp'!AV49/'7 Syss'!AV48</f>
        <v>15.870156555565243</v>
      </c>
      <c r="AW46" s="337">
        <f>'1 Utsläpp'!AW49/'7 Syss'!AW48</f>
        <v>15.786154693858094</v>
      </c>
      <c r="AX46" s="337">
        <f>'1 Utsläpp'!AX49/'7 Syss'!AX48</f>
        <v>15.684565381884608</v>
      </c>
      <c r="AY46" s="337">
        <f>'1 Utsläpp'!AY49/'7 Syss'!AY48</f>
        <v>14.776991076009811</v>
      </c>
      <c r="AZ46" s="337">
        <f>'1 Utsläpp'!AZ49/'7 Syss'!AZ48</f>
        <v>16.071300435983101</v>
      </c>
      <c r="BA46" s="337">
        <f>'1 Utsläpp'!BA49/'7 Syss'!BA48</f>
        <v>15.050853217457444</v>
      </c>
      <c r="BB46" s="337">
        <f>'1 Utsläpp'!BB49/'7 Syss'!BB48</f>
        <v>14.585055988086426</v>
      </c>
      <c r="BC46" s="337">
        <f>'1 Utsläpp'!BC49/'7 Syss'!BC48</f>
        <v>15.092501507463425</v>
      </c>
      <c r="BD46" s="337">
        <f>'1 Utsläpp'!BD49/'7 Syss'!BD48</f>
        <v>15.36165342614491</v>
      </c>
      <c r="BE46" s="337">
        <f>'1 Utsläpp'!BE49/'7 Syss'!BE48</f>
        <v>15.057368958579534</v>
      </c>
      <c r="BF46" s="337">
        <f>'1 Utsläpp'!BF49/'7 Syss'!BF48</f>
        <v>14.362671096924151</v>
      </c>
      <c r="BG46" s="337">
        <f>'1 Utsläpp'!BG49/'7 Syss'!BG48</f>
        <v>14.820829814184606</v>
      </c>
      <c r="BH46" s="337">
        <f>'1 Utsläpp'!BH49/'7 Syss'!BH48</f>
        <v>15.181485225305064</v>
      </c>
      <c r="BI46" s="337">
        <f>'1 Utsläpp'!BI49/'7 Syss'!BI48</f>
        <v>14.580932578848364</v>
      </c>
      <c r="BJ46" s="337">
        <f>'1 Utsläpp'!BJ49/'7 Syss'!BJ48</f>
        <v>13.995411777932292</v>
      </c>
      <c r="BK46" s="337">
        <f>'1 Utsläpp'!BK49/'7 Syss'!BK48</f>
        <v>14.559167327152222</v>
      </c>
      <c r="BL46" s="337">
        <f>'1 Utsläpp'!BL49/'7 Syss'!BL48</f>
        <v>14.905457820743708</v>
      </c>
      <c r="BM46" s="337">
        <f>'1 Utsläpp'!BM49/'7 Syss'!BM48</f>
        <v>14.30933760927419</v>
      </c>
      <c r="BN46" s="337">
        <f>'1 Utsläpp'!BN49/'7 Syss'!BN48</f>
        <v>13.690464439413745</v>
      </c>
      <c r="BO46" s="337">
        <f>'1 Utsläpp'!BO49/'7 Syss'!BO48</f>
        <v>14.276247992146111</v>
      </c>
      <c r="BP46" s="337">
        <f>'1 Utsläpp'!BP49/'7 Syss'!BP48</f>
        <v>15.606740431176656</v>
      </c>
    </row>
    <row r="47" spans="1:68" x14ac:dyDescent="0.3">
      <c r="B47" s="71" t="s">
        <v>122</v>
      </c>
      <c r="C47" s="71" t="s">
        <v>23</v>
      </c>
      <c r="D47" s="217">
        <f>'1 Utsläpp'!D50/'7 Syss'!D49</f>
        <v>20.435346294377364</v>
      </c>
      <c r="E47" s="217">
        <f>'1 Utsläpp'!E50/'7 Syss'!E49</f>
        <v>24.409210018662563</v>
      </c>
      <c r="F47" s="217">
        <f>'1 Utsläpp'!F50/'7 Syss'!F49</f>
        <v>19.953022785114694</v>
      </c>
      <c r="G47" s="217">
        <f>'1 Utsläpp'!G50/'7 Syss'!G49</f>
        <v>20.07539875680629</v>
      </c>
      <c r="H47" s="217">
        <f>'1 Utsläpp'!H50/'7 Syss'!H49</f>
        <v>15.950087628339672</v>
      </c>
      <c r="I47" s="217">
        <f>'1 Utsläpp'!I50/'7 Syss'!I49</f>
        <v>19.716061978294366</v>
      </c>
      <c r="J47" s="217">
        <f>'1 Utsläpp'!J50/'7 Syss'!J49</f>
        <v>16.85777311611459</v>
      </c>
      <c r="K47" s="217">
        <f>'1 Utsläpp'!K50/'7 Syss'!K49</f>
        <v>23.88283880420629</v>
      </c>
      <c r="L47" s="217">
        <f>'1 Utsläpp'!L50/'7 Syss'!L49</f>
        <v>25.028678908069892</v>
      </c>
      <c r="M47" s="217">
        <f>'1 Utsläpp'!M50/'7 Syss'!M49</f>
        <v>26.309737923707374</v>
      </c>
      <c r="N47" s="217">
        <f>'1 Utsläpp'!N50/'7 Syss'!N49</f>
        <v>22.758612338700445</v>
      </c>
      <c r="O47" s="217">
        <f>'1 Utsläpp'!O50/'7 Syss'!O49</f>
        <v>25.721400930134177</v>
      </c>
      <c r="P47" s="217">
        <f>'1 Utsläpp'!P50/'7 Syss'!P49</f>
        <v>25.68237346997779</v>
      </c>
      <c r="Q47" s="217">
        <f>'1 Utsläpp'!Q50/'7 Syss'!Q49</f>
        <v>22.746272001731001</v>
      </c>
      <c r="R47" s="217">
        <f>'1 Utsläpp'!R50/'7 Syss'!R49</f>
        <v>22.078284814780517</v>
      </c>
      <c r="S47" s="217">
        <f>'1 Utsläpp'!S50/'7 Syss'!S49</f>
        <v>24.40223855361176</v>
      </c>
      <c r="T47" s="217">
        <f>'1 Utsläpp'!T50/'7 Syss'!T49</f>
        <v>27.520876669057394</v>
      </c>
      <c r="U47" s="217">
        <f>'1 Utsläpp'!U50/'7 Syss'!U49</f>
        <v>21.531209147348335</v>
      </c>
      <c r="V47" s="217">
        <f>'1 Utsläpp'!V50/'7 Syss'!V49</f>
        <v>20.74415835659893</v>
      </c>
      <c r="W47" s="217">
        <f>'1 Utsläpp'!W50/'7 Syss'!W49</f>
        <v>25.384521876394679</v>
      </c>
      <c r="X47" s="217">
        <f>'1 Utsläpp'!X50/'7 Syss'!X49</f>
        <v>23.117478294192221</v>
      </c>
      <c r="Y47" s="217">
        <f>'1 Utsläpp'!Y50/'7 Syss'!Y49</f>
        <v>23.042840952185106</v>
      </c>
      <c r="Z47" s="217">
        <f>'1 Utsläpp'!Z50/'7 Syss'!Z49</f>
        <v>21.732149282147734</v>
      </c>
      <c r="AA47" s="217">
        <f>'1 Utsläpp'!AA50/'7 Syss'!AA49</f>
        <v>23.051494779046667</v>
      </c>
      <c r="AB47" s="217">
        <f>'1 Utsläpp'!AB50/'7 Syss'!AB49</f>
        <v>23.790769198193981</v>
      </c>
      <c r="AC47" s="217">
        <f>'1 Utsläpp'!AC50/'7 Syss'!AC49</f>
        <v>22.619295427820724</v>
      </c>
      <c r="AD47" s="217">
        <f>'1 Utsläpp'!AD50/'7 Syss'!AD49</f>
        <v>21.090228502469532</v>
      </c>
      <c r="AE47" s="217">
        <f>'1 Utsläpp'!AE50/'7 Syss'!AE49</f>
        <v>26.552837050906273</v>
      </c>
      <c r="AF47" s="217">
        <f>'1 Utsläpp'!AF50/'7 Syss'!AF49</f>
        <v>24.16747698963102</v>
      </c>
      <c r="AG47" s="217">
        <f>'1 Utsläpp'!AG50/'7 Syss'!AG49</f>
        <v>25.501086666867156</v>
      </c>
      <c r="AH47" s="217">
        <f>'1 Utsläpp'!AH50/'7 Syss'!AH49</f>
        <v>22.382777407208764</v>
      </c>
      <c r="AI47" s="217">
        <f>'1 Utsläpp'!AI50/'7 Syss'!AI49</f>
        <v>27.278285079402043</v>
      </c>
      <c r="AJ47" s="217">
        <f>'1 Utsläpp'!AJ50/'7 Syss'!AJ49</f>
        <v>25.802205525157415</v>
      </c>
      <c r="AK47" s="217">
        <f>'1 Utsläpp'!AK50/'7 Syss'!AK49</f>
        <v>24.289769236627002</v>
      </c>
      <c r="AL47" s="217">
        <f>'1 Utsläpp'!AL50/'7 Syss'!AL49</f>
        <v>23.71634341308771</v>
      </c>
      <c r="AM47" s="217">
        <f>'1 Utsläpp'!AM50/'7 Syss'!AM49</f>
        <v>25.777624933146853</v>
      </c>
      <c r="AN47" s="217">
        <f>'1 Utsläpp'!AN50/'7 Syss'!AN49</f>
        <v>26.592861141402526</v>
      </c>
      <c r="AO47" s="217">
        <f>'1 Utsläpp'!AO50/'7 Syss'!AO49</f>
        <v>25.899166642117333</v>
      </c>
      <c r="AP47" s="217">
        <f>'1 Utsläpp'!AP50/'7 Syss'!AP49</f>
        <v>23.448098078422063</v>
      </c>
      <c r="AQ47" s="217">
        <f>'1 Utsläpp'!AQ50/'7 Syss'!AQ49</f>
        <v>24.831963467410773</v>
      </c>
      <c r="AR47" s="217">
        <f>'1 Utsläpp'!AR50/'7 Syss'!AR49</f>
        <v>25.750303538364001</v>
      </c>
      <c r="AS47" s="217">
        <f>'1 Utsläpp'!AS50/'7 Syss'!AS49</f>
        <v>21.666716504864539</v>
      </c>
      <c r="AT47" s="217">
        <f>'1 Utsläpp'!AT50/'7 Syss'!AT49</f>
        <v>21.147835298101178</v>
      </c>
      <c r="AU47" s="217">
        <f>'1 Utsläpp'!AU50/'7 Syss'!AU49</f>
        <v>23.211744574996484</v>
      </c>
      <c r="AV47" s="217">
        <f>'1 Utsläpp'!AV50/'7 Syss'!AV49</f>
        <v>23.596183892955764</v>
      </c>
      <c r="AW47" s="217">
        <f>'1 Utsläpp'!AW50/'7 Syss'!AW49</f>
        <v>22.43784994859196</v>
      </c>
      <c r="AX47" s="217">
        <f>'1 Utsläpp'!AX50/'7 Syss'!AX49</f>
        <v>22.030367796350387</v>
      </c>
      <c r="AY47" s="217">
        <f>'1 Utsläpp'!AY50/'7 Syss'!AY49</f>
        <v>24.239674884082291</v>
      </c>
      <c r="AZ47" s="217">
        <f>'1 Utsläpp'!AZ50/'7 Syss'!AZ49</f>
        <v>25.092843592253264</v>
      </c>
      <c r="BA47" s="217">
        <f>'1 Utsläpp'!BA50/'7 Syss'!BA49</f>
        <v>21.987849781354242</v>
      </c>
      <c r="BB47" s="217">
        <f>'1 Utsläpp'!BB50/'7 Syss'!BB49</f>
        <v>20.700823705749059</v>
      </c>
      <c r="BC47" s="217">
        <f>'1 Utsläpp'!BC50/'7 Syss'!BC49</f>
        <v>23.148948281678585</v>
      </c>
      <c r="BD47" s="217">
        <f>'1 Utsläpp'!BD50/'7 Syss'!BD49</f>
        <v>22.129131218186799</v>
      </c>
      <c r="BE47" s="217">
        <f>'1 Utsläpp'!BE50/'7 Syss'!BE49</f>
        <v>20.782354157042597</v>
      </c>
      <c r="BF47" s="217">
        <f>'1 Utsläpp'!BF50/'7 Syss'!BF49</f>
        <v>20.385778572807858</v>
      </c>
      <c r="BG47" s="217">
        <f>'1 Utsläpp'!BG50/'7 Syss'!BG49</f>
        <v>20.793700779413651</v>
      </c>
      <c r="BH47" s="217">
        <f>'1 Utsläpp'!BH50/'7 Syss'!BH49</f>
        <v>21.625518669954999</v>
      </c>
      <c r="BI47" s="217">
        <f>'1 Utsläpp'!BI50/'7 Syss'!BI49</f>
        <v>18.546928366337944</v>
      </c>
      <c r="BJ47" s="217">
        <f>'1 Utsläpp'!BJ50/'7 Syss'!BJ49</f>
        <v>17.313024444363247</v>
      </c>
      <c r="BK47" s="217">
        <f>'1 Utsläpp'!BK50/'7 Syss'!BK49</f>
        <v>19.46366411285543</v>
      </c>
      <c r="BL47" s="217">
        <f>'1 Utsläpp'!BL50/'7 Syss'!BL49</f>
        <v>20.453114921327668</v>
      </c>
      <c r="BM47" s="217">
        <f>'1 Utsläpp'!BM50/'7 Syss'!BM49</f>
        <v>17.131737291031296</v>
      </c>
      <c r="BN47" s="217">
        <f>'1 Utsläpp'!BN50/'7 Syss'!BN49</f>
        <v>17.479214604967105</v>
      </c>
      <c r="BO47" s="217">
        <f>'1 Utsläpp'!BO50/'7 Syss'!BO49</f>
        <v>21.473560721031415</v>
      </c>
      <c r="BP47" s="217">
        <f>'1 Utsläpp'!BP50/'7 Syss'!BP49</f>
        <v>22.988495443516058</v>
      </c>
    </row>
    <row r="48" spans="1:68" x14ac:dyDescent="0.3">
      <c r="B48" s="71" t="s">
        <v>123</v>
      </c>
      <c r="C48" s="71" t="s">
        <v>0</v>
      </c>
      <c r="D48" s="217">
        <f>'1 Utsläpp'!D51/'7 Syss'!D50</f>
        <v>7.1278005430987719</v>
      </c>
      <c r="E48" s="217">
        <f>'1 Utsläpp'!E51/'7 Syss'!E50</f>
        <v>6.8185294675513699</v>
      </c>
      <c r="F48" s="217">
        <f>'1 Utsläpp'!F51/'7 Syss'!F50</f>
        <v>6.4840182818751311</v>
      </c>
      <c r="G48" s="217">
        <f>'1 Utsläpp'!G51/'7 Syss'!G50</f>
        <v>7.7735198025697425</v>
      </c>
      <c r="H48" s="217">
        <f>'1 Utsläpp'!H51/'7 Syss'!H50</f>
        <v>6.4823643179245707</v>
      </c>
      <c r="I48" s="217">
        <f>'1 Utsläpp'!I51/'7 Syss'!I50</f>
        <v>6.0837931577291986</v>
      </c>
      <c r="J48" s="217">
        <f>'1 Utsläpp'!J51/'7 Syss'!J50</f>
        <v>5.3705909959640454</v>
      </c>
      <c r="K48" s="217">
        <f>'1 Utsläpp'!K51/'7 Syss'!K50</f>
        <v>6.8560696201153979</v>
      </c>
      <c r="L48" s="217">
        <f>'1 Utsläpp'!L51/'7 Syss'!L50</f>
        <v>8.2733392447812193</v>
      </c>
      <c r="M48" s="217">
        <f>'1 Utsläpp'!M51/'7 Syss'!M50</f>
        <v>7.7116218597331798</v>
      </c>
      <c r="N48" s="217">
        <f>'1 Utsläpp'!N51/'7 Syss'!N50</f>
        <v>6.8010296962587473</v>
      </c>
      <c r="O48" s="217">
        <f>'1 Utsläpp'!O51/'7 Syss'!O50</f>
        <v>7.7808088352334979</v>
      </c>
      <c r="P48" s="217">
        <f>'1 Utsläpp'!P51/'7 Syss'!P50</f>
        <v>7.6601538355424914</v>
      </c>
      <c r="Q48" s="217">
        <f>'1 Utsläpp'!Q51/'7 Syss'!Q50</f>
        <v>7.1580417287484508</v>
      </c>
      <c r="R48" s="217">
        <f>'1 Utsläpp'!R51/'7 Syss'!R50</f>
        <v>6.4440365172998035</v>
      </c>
      <c r="S48" s="217">
        <f>'1 Utsläpp'!S51/'7 Syss'!S50</f>
        <v>7.1566766166370144</v>
      </c>
      <c r="T48" s="217">
        <f>'1 Utsläpp'!T51/'7 Syss'!T50</f>
        <v>7.3293121407851816</v>
      </c>
      <c r="U48" s="217">
        <f>'1 Utsläpp'!U51/'7 Syss'!U50</f>
        <v>6.9629374531549395</v>
      </c>
      <c r="V48" s="217">
        <f>'1 Utsläpp'!V51/'7 Syss'!V50</f>
        <v>6.0859153757132365</v>
      </c>
      <c r="W48" s="217">
        <f>'1 Utsläpp'!W51/'7 Syss'!W50</f>
        <v>7.238324865644695</v>
      </c>
      <c r="X48" s="217">
        <f>'1 Utsläpp'!X51/'7 Syss'!X50</f>
        <v>6.7081807044180515</v>
      </c>
      <c r="Y48" s="217">
        <f>'1 Utsläpp'!Y51/'7 Syss'!Y50</f>
        <v>6.7594806029481749</v>
      </c>
      <c r="Z48" s="217">
        <f>'1 Utsläpp'!Z51/'7 Syss'!Z50</f>
        <v>6.2015971053031187</v>
      </c>
      <c r="AA48" s="217">
        <f>'1 Utsläpp'!AA51/'7 Syss'!AA50</f>
        <v>6.8059028612385521</v>
      </c>
      <c r="AB48" s="217">
        <f>'1 Utsläpp'!AB51/'7 Syss'!AB50</f>
        <v>6.767196850808407</v>
      </c>
      <c r="AC48" s="217">
        <f>'1 Utsläpp'!AC51/'7 Syss'!AC50</f>
        <v>6.6898852001051621</v>
      </c>
      <c r="AD48" s="217">
        <f>'1 Utsläpp'!AD51/'7 Syss'!AD50</f>
        <v>6.1526984508016831</v>
      </c>
      <c r="AE48" s="217">
        <f>'1 Utsläpp'!AE51/'7 Syss'!AE50</f>
        <v>6.9566607436406214</v>
      </c>
      <c r="AF48" s="217">
        <f>'1 Utsläpp'!AF51/'7 Syss'!AF50</f>
        <v>6.9201566145329378</v>
      </c>
      <c r="AG48" s="217">
        <f>'1 Utsläpp'!AG51/'7 Syss'!AG50</f>
        <v>7.4198617560050915</v>
      </c>
      <c r="AH48" s="217">
        <f>'1 Utsläpp'!AH51/'7 Syss'!AH50</f>
        <v>6.4978723802857266</v>
      </c>
      <c r="AI48" s="217">
        <f>'1 Utsläpp'!AI51/'7 Syss'!AI50</f>
        <v>6.7242966860870341</v>
      </c>
      <c r="AJ48" s="217">
        <f>'1 Utsläpp'!AJ51/'7 Syss'!AJ50</f>
        <v>7.1700967307651791</v>
      </c>
      <c r="AK48" s="217">
        <f>'1 Utsläpp'!AK51/'7 Syss'!AK50</f>
        <v>7.0097904207411466</v>
      </c>
      <c r="AL48" s="217">
        <f>'1 Utsläpp'!AL51/'7 Syss'!AL50</f>
        <v>6.8705960809936339</v>
      </c>
      <c r="AM48" s="217">
        <f>'1 Utsläpp'!AM51/'7 Syss'!AM50</f>
        <v>7.466012945886022</v>
      </c>
      <c r="AN48" s="217">
        <f>'1 Utsläpp'!AN51/'7 Syss'!AN50</f>
        <v>6.9890345008708268</v>
      </c>
      <c r="AO48" s="217">
        <f>'1 Utsläpp'!AO51/'7 Syss'!AO50</f>
        <v>6.8489812881558407</v>
      </c>
      <c r="AP48" s="217">
        <f>'1 Utsläpp'!AP51/'7 Syss'!AP50</f>
        <v>6.4768686402244304</v>
      </c>
      <c r="AQ48" s="217">
        <f>'1 Utsläpp'!AQ51/'7 Syss'!AQ50</f>
        <v>7.1994147403387911</v>
      </c>
      <c r="AR48" s="217">
        <f>'1 Utsläpp'!AR51/'7 Syss'!AR50</f>
        <v>6.9062106455527692</v>
      </c>
      <c r="AS48" s="217">
        <f>'1 Utsläpp'!AS51/'7 Syss'!AS50</f>
        <v>6.7479355969931634</v>
      </c>
      <c r="AT48" s="217">
        <f>'1 Utsläpp'!AT51/'7 Syss'!AT50</f>
        <v>6.2343017456737151</v>
      </c>
      <c r="AU48" s="217">
        <f>'1 Utsläpp'!AU51/'7 Syss'!AU50</f>
        <v>7.0090232706768711</v>
      </c>
      <c r="AV48" s="217">
        <f>'1 Utsläpp'!AV51/'7 Syss'!AV50</f>
        <v>6.932977506346961</v>
      </c>
      <c r="AW48" s="217">
        <f>'1 Utsläpp'!AW51/'7 Syss'!AW50</f>
        <v>6.8706157276488682</v>
      </c>
      <c r="AX48" s="217">
        <f>'1 Utsläpp'!AX51/'7 Syss'!AX50</f>
        <v>6.5016825707159303</v>
      </c>
      <c r="AY48" s="217">
        <f>'1 Utsläpp'!AY51/'7 Syss'!AY50</f>
        <v>6.7304132366300093</v>
      </c>
      <c r="AZ48" s="217">
        <f>'1 Utsläpp'!AZ51/'7 Syss'!AZ50</f>
        <v>7.0837950146682944</v>
      </c>
      <c r="BA48" s="217">
        <f>'1 Utsläpp'!BA51/'7 Syss'!BA50</f>
        <v>5.7865732194620962</v>
      </c>
      <c r="BB48" s="217">
        <f>'1 Utsläpp'!BB51/'7 Syss'!BB50</f>
        <v>5.0965694523284109</v>
      </c>
      <c r="BC48" s="217">
        <f>'1 Utsläpp'!BC51/'7 Syss'!BC50</f>
        <v>5.9000684139217068</v>
      </c>
      <c r="BD48" s="217">
        <f>'1 Utsläpp'!BD51/'7 Syss'!BD50</f>
        <v>6.4564891285716675</v>
      </c>
      <c r="BE48" s="217">
        <f>'1 Utsläpp'!BE51/'7 Syss'!BE50</f>
        <v>6.6896608852114481</v>
      </c>
      <c r="BF48" s="217">
        <f>'1 Utsläpp'!BF51/'7 Syss'!BF50</f>
        <v>5.9201285385750229</v>
      </c>
      <c r="BG48" s="217">
        <f>'1 Utsläpp'!BG51/'7 Syss'!BG50</f>
        <v>6.7163539180825387</v>
      </c>
      <c r="BH48" s="217">
        <f>'1 Utsläpp'!BH51/'7 Syss'!BH50</f>
        <v>6.6723020334743302</v>
      </c>
      <c r="BI48" s="217">
        <f>'1 Utsläpp'!BI51/'7 Syss'!BI50</f>
        <v>5.4773235159439109</v>
      </c>
      <c r="BJ48" s="217">
        <f>'1 Utsläpp'!BJ51/'7 Syss'!BJ50</f>
        <v>5.8594827651676349</v>
      </c>
      <c r="BK48" s="217">
        <f>'1 Utsläpp'!BK51/'7 Syss'!BK50</f>
        <v>6.3562962076176284</v>
      </c>
      <c r="BL48" s="217">
        <f>'1 Utsläpp'!BL51/'7 Syss'!BL50</f>
        <v>5.9723082708996555</v>
      </c>
      <c r="BM48" s="217">
        <f>'1 Utsläpp'!BM51/'7 Syss'!BM50</f>
        <v>5.8514237230918331</v>
      </c>
      <c r="BN48" s="217">
        <f>'1 Utsläpp'!BN51/'7 Syss'!BN50</f>
        <v>5.4460750903228377</v>
      </c>
      <c r="BO48" s="217">
        <f>'1 Utsläpp'!BO51/'7 Syss'!BO50</f>
        <v>5.9328842250631642</v>
      </c>
      <c r="BP48" s="217">
        <f>'1 Utsläpp'!BP51/'7 Syss'!BP50</f>
        <v>5.9125107174231095</v>
      </c>
    </row>
    <row r="49" spans="2:68" x14ac:dyDescent="0.3">
      <c r="B49" s="71" t="s">
        <v>124</v>
      </c>
      <c r="C49" s="71" t="s">
        <v>28</v>
      </c>
      <c r="D49" s="217">
        <f>'1 Utsläpp'!D52/'7 Syss'!D51</f>
        <v>66.932299680960611</v>
      </c>
      <c r="E49" s="217">
        <f>'1 Utsläpp'!E52/'7 Syss'!E51</f>
        <v>42.002642099389817</v>
      </c>
      <c r="F49" s="217">
        <f>'1 Utsläpp'!F52/'7 Syss'!F51</f>
        <v>37.228038009460079</v>
      </c>
      <c r="G49" s="217">
        <f>'1 Utsläpp'!G52/'7 Syss'!G51</f>
        <v>66.621820563849994</v>
      </c>
      <c r="H49" s="217">
        <f>'1 Utsläpp'!H52/'7 Syss'!H51</f>
        <v>71.465525046301991</v>
      </c>
      <c r="I49" s="217">
        <f>'1 Utsläpp'!I52/'7 Syss'!I51</f>
        <v>38.676931981407478</v>
      </c>
      <c r="J49" s="217">
        <f>'1 Utsläpp'!J52/'7 Syss'!J51</f>
        <v>30.517036108932334</v>
      </c>
      <c r="K49" s="217">
        <f>'1 Utsläpp'!K52/'7 Syss'!K51</f>
        <v>73.197277100328449</v>
      </c>
      <c r="L49" s="217">
        <f>'1 Utsläpp'!L52/'7 Syss'!L51</f>
        <v>97.691092938413689</v>
      </c>
      <c r="M49" s="217">
        <f>'1 Utsläpp'!M52/'7 Syss'!M51</f>
        <v>47.385098944555345</v>
      </c>
      <c r="N49" s="217">
        <f>'1 Utsläpp'!N52/'7 Syss'!N51</f>
        <v>31.824160949756973</v>
      </c>
      <c r="O49" s="217">
        <f>'1 Utsläpp'!O52/'7 Syss'!O51</f>
        <v>86.886182709394689</v>
      </c>
      <c r="P49" s="217">
        <f>'1 Utsläpp'!P52/'7 Syss'!P51</f>
        <v>82.744570567299817</v>
      </c>
      <c r="Q49" s="217">
        <f>'1 Utsläpp'!Q52/'7 Syss'!Q51</f>
        <v>41.073799696026512</v>
      </c>
      <c r="R49" s="217">
        <f>'1 Utsläpp'!R52/'7 Syss'!R51</f>
        <v>30.189545143026585</v>
      </c>
      <c r="S49" s="217">
        <f>'1 Utsläpp'!S52/'7 Syss'!S51</f>
        <v>57.893644154278192</v>
      </c>
      <c r="T49" s="217">
        <f>'1 Utsläpp'!T52/'7 Syss'!T51</f>
        <v>70.202888451132822</v>
      </c>
      <c r="U49" s="217">
        <f>'1 Utsläpp'!U52/'7 Syss'!U51</f>
        <v>37.544852666631115</v>
      </c>
      <c r="V49" s="217">
        <f>'1 Utsläpp'!V52/'7 Syss'!V51</f>
        <v>27.968156199023017</v>
      </c>
      <c r="W49" s="217">
        <f>'1 Utsläpp'!W52/'7 Syss'!W51</f>
        <v>59.668896136496521</v>
      </c>
      <c r="X49" s="217">
        <f>'1 Utsläpp'!X52/'7 Syss'!X51</f>
        <v>69.952338462486196</v>
      </c>
      <c r="Y49" s="217">
        <f>'1 Utsläpp'!Y52/'7 Syss'!Y51</f>
        <v>35.927340523951472</v>
      </c>
      <c r="Z49" s="217">
        <f>'1 Utsläpp'!Z52/'7 Syss'!Z51</f>
        <v>28.192228238441054</v>
      </c>
      <c r="AA49" s="217">
        <f>'1 Utsläpp'!AA52/'7 Syss'!AA51</f>
        <v>49.61780334379899</v>
      </c>
      <c r="AB49" s="217">
        <f>'1 Utsläpp'!AB52/'7 Syss'!AB51</f>
        <v>52.914789855474353</v>
      </c>
      <c r="AC49" s="217">
        <f>'1 Utsläpp'!AC52/'7 Syss'!AC51</f>
        <v>34.471894214177063</v>
      </c>
      <c r="AD49" s="217">
        <f>'1 Utsläpp'!AD52/'7 Syss'!AD51</f>
        <v>25.537228747460411</v>
      </c>
      <c r="AE49" s="217">
        <f>'1 Utsläpp'!AE52/'7 Syss'!AE51</f>
        <v>48.83693758332015</v>
      </c>
      <c r="AF49" s="217">
        <f>'1 Utsläpp'!AF52/'7 Syss'!AF51</f>
        <v>54.382591812782998</v>
      </c>
      <c r="AG49" s="217">
        <f>'1 Utsläpp'!AG52/'7 Syss'!AG51</f>
        <v>30.92883141950205</v>
      </c>
      <c r="AH49" s="217">
        <f>'1 Utsläpp'!AH52/'7 Syss'!AH51</f>
        <v>21.834758239811698</v>
      </c>
      <c r="AI49" s="217">
        <f>'1 Utsläpp'!AI52/'7 Syss'!AI51</f>
        <v>45.557684339553241</v>
      </c>
      <c r="AJ49" s="217">
        <f>'1 Utsläpp'!AJ52/'7 Syss'!AJ51</f>
        <v>58.492190976074347</v>
      </c>
      <c r="AK49" s="217">
        <f>'1 Utsläpp'!AK52/'7 Syss'!AK51</f>
        <v>32.50731571242509</v>
      </c>
      <c r="AL49" s="217">
        <f>'1 Utsläpp'!AL52/'7 Syss'!AL51</f>
        <v>24.663252348630444</v>
      </c>
      <c r="AM49" s="217">
        <f>'1 Utsläpp'!AM52/'7 Syss'!AM51</f>
        <v>45.256598639647962</v>
      </c>
      <c r="AN49" s="217">
        <f>'1 Utsläpp'!AN52/'7 Syss'!AN51</f>
        <v>47.243850488422382</v>
      </c>
      <c r="AO49" s="217">
        <f>'1 Utsläpp'!AO52/'7 Syss'!AO51</f>
        <v>32.065241508299636</v>
      </c>
      <c r="AP49" s="217">
        <f>'1 Utsläpp'!AP52/'7 Syss'!AP51</f>
        <v>26.993834785151257</v>
      </c>
      <c r="AQ49" s="217">
        <f>'1 Utsläpp'!AQ52/'7 Syss'!AQ51</f>
        <v>42.341496235268558</v>
      </c>
      <c r="AR49" s="217">
        <f>'1 Utsläpp'!AR52/'7 Syss'!AR51</f>
        <v>51.282580436218829</v>
      </c>
      <c r="AS49" s="217">
        <f>'1 Utsläpp'!AS52/'7 Syss'!AS51</f>
        <v>29.162570534741828</v>
      </c>
      <c r="AT49" s="217">
        <f>'1 Utsläpp'!AT52/'7 Syss'!AT51</f>
        <v>24.502947854752566</v>
      </c>
      <c r="AU49" s="217">
        <f>'1 Utsläpp'!AU52/'7 Syss'!AU51</f>
        <v>43.440218704843744</v>
      </c>
      <c r="AV49" s="217">
        <f>'1 Utsläpp'!AV52/'7 Syss'!AV51</f>
        <v>46.67020375671099</v>
      </c>
      <c r="AW49" s="217">
        <f>'1 Utsläpp'!AW52/'7 Syss'!AW51</f>
        <v>23.400827295270105</v>
      </c>
      <c r="AX49" s="217">
        <f>'1 Utsläpp'!AX52/'7 Syss'!AX51</f>
        <v>21.384537677526993</v>
      </c>
      <c r="AY49" s="217">
        <f>'1 Utsläpp'!AY52/'7 Syss'!AY51</f>
        <v>32.884526527400354</v>
      </c>
      <c r="AZ49" s="217">
        <f>'1 Utsläpp'!AZ52/'7 Syss'!AZ51</f>
        <v>33.15589059913102</v>
      </c>
      <c r="BA49" s="217">
        <f>'1 Utsläpp'!BA52/'7 Syss'!BA51</f>
        <v>25.461709216955917</v>
      </c>
      <c r="BB49" s="217">
        <f>'1 Utsläpp'!BB52/'7 Syss'!BB51</f>
        <v>21.739759523959801</v>
      </c>
      <c r="BC49" s="217">
        <f>'1 Utsläpp'!BC52/'7 Syss'!BC51</f>
        <v>31.05775664728942</v>
      </c>
      <c r="BD49" s="217">
        <f>'1 Utsläpp'!BD52/'7 Syss'!BD51</f>
        <v>37.398210943071625</v>
      </c>
      <c r="BE49" s="217">
        <f>'1 Utsläpp'!BE52/'7 Syss'!BE51</f>
        <v>27.650773047493605</v>
      </c>
      <c r="BF49" s="217">
        <f>'1 Utsläpp'!BF52/'7 Syss'!BF51</f>
        <v>22.020440874628829</v>
      </c>
      <c r="BG49" s="217">
        <f>'1 Utsläpp'!BG52/'7 Syss'!BG51</f>
        <v>36.09988396151104</v>
      </c>
      <c r="BH49" s="217">
        <f>'1 Utsläpp'!BH52/'7 Syss'!BH51</f>
        <v>33.121431192448995</v>
      </c>
      <c r="BI49" s="217">
        <f>'1 Utsläpp'!BI52/'7 Syss'!BI51</f>
        <v>26.430848174968563</v>
      </c>
      <c r="BJ49" s="217">
        <f>'1 Utsläpp'!BJ52/'7 Syss'!BJ51</f>
        <v>20.638248877668293</v>
      </c>
      <c r="BK49" s="217">
        <f>'1 Utsläpp'!BK52/'7 Syss'!BK51</f>
        <v>33.356375158997018</v>
      </c>
      <c r="BL49" s="217">
        <f>'1 Utsläpp'!BL52/'7 Syss'!BL51</f>
        <v>30.776756487795193</v>
      </c>
      <c r="BM49" s="217">
        <f>'1 Utsläpp'!BM52/'7 Syss'!BM51</f>
        <v>23.518974643840682</v>
      </c>
      <c r="BN49" s="217">
        <f>'1 Utsläpp'!BN52/'7 Syss'!BN51</f>
        <v>19.429945255504538</v>
      </c>
      <c r="BO49" s="217">
        <f>'1 Utsläpp'!BO52/'7 Syss'!BO51</f>
        <v>28.997065142407777</v>
      </c>
      <c r="BP49" s="217">
        <f>'1 Utsläpp'!BP52/'7 Syss'!BP51</f>
        <v>31.317753550720408</v>
      </c>
    </row>
    <row r="50" spans="2:68" x14ac:dyDescent="0.3">
      <c r="B50" s="71" t="s">
        <v>125</v>
      </c>
      <c r="C50" s="71" t="s">
        <v>24</v>
      </c>
      <c r="D50" s="217">
        <f>'1 Utsläpp'!D53/'7 Syss'!D52</f>
        <v>1.5401385801798373</v>
      </c>
      <c r="E50" s="217">
        <f>'1 Utsläpp'!E53/'7 Syss'!E52</f>
        <v>1.6764176888204321</v>
      </c>
      <c r="F50" s="217">
        <f>'1 Utsläpp'!F53/'7 Syss'!F52</f>
        <v>1.6665816071981767</v>
      </c>
      <c r="G50" s="217">
        <f>'1 Utsläpp'!G53/'7 Syss'!G52</f>
        <v>1.7840050161891767</v>
      </c>
      <c r="H50" s="217">
        <f>'1 Utsläpp'!H53/'7 Syss'!H52</f>
        <v>1.5286426638345165</v>
      </c>
      <c r="I50" s="217">
        <f>'1 Utsläpp'!I53/'7 Syss'!I52</f>
        <v>1.6195425486777069</v>
      </c>
      <c r="J50" s="217">
        <f>'1 Utsläpp'!J53/'7 Syss'!J52</f>
        <v>1.6619831863758765</v>
      </c>
      <c r="K50" s="217">
        <f>'1 Utsläpp'!K53/'7 Syss'!K52</f>
        <v>1.7464161683633499</v>
      </c>
      <c r="L50" s="217">
        <f>'1 Utsläpp'!L53/'7 Syss'!L52</f>
        <v>1.5863579781643842</v>
      </c>
      <c r="M50" s="217">
        <f>'1 Utsläpp'!M53/'7 Syss'!M52</f>
        <v>1.63592780888804</v>
      </c>
      <c r="N50" s="217">
        <f>'1 Utsläpp'!N53/'7 Syss'!N52</f>
        <v>1.6860132945034849</v>
      </c>
      <c r="O50" s="217">
        <f>'1 Utsläpp'!O53/'7 Syss'!O52</f>
        <v>1.8748328422660816</v>
      </c>
      <c r="P50" s="217">
        <f>'1 Utsläpp'!P53/'7 Syss'!P52</f>
        <v>1.5206256352610381</v>
      </c>
      <c r="Q50" s="217">
        <f>'1 Utsläpp'!Q53/'7 Syss'!Q52</f>
        <v>1.6801608348960462</v>
      </c>
      <c r="R50" s="217">
        <f>'1 Utsläpp'!R53/'7 Syss'!R52</f>
        <v>1.6722449942349951</v>
      </c>
      <c r="S50" s="217">
        <f>'1 Utsläpp'!S53/'7 Syss'!S52</f>
        <v>1.6794571885500553</v>
      </c>
      <c r="T50" s="217">
        <f>'1 Utsläpp'!T53/'7 Syss'!T52</f>
        <v>1.5211794155983196</v>
      </c>
      <c r="U50" s="217">
        <f>'1 Utsläpp'!U53/'7 Syss'!U52</f>
        <v>1.5128493812164348</v>
      </c>
      <c r="V50" s="217">
        <f>'1 Utsläpp'!V53/'7 Syss'!V52</f>
        <v>1.5669032250726251</v>
      </c>
      <c r="W50" s="217">
        <f>'1 Utsläpp'!W53/'7 Syss'!W52</f>
        <v>1.6852987292455195</v>
      </c>
      <c r="X50" s="217">
        <f>'1 Utsläpp'!X53/'7 Syss'!X52</f>
        <v>1.5479560026187933</v>
      </c>
      <c r="Y50" s="217">
        <f>'1 Utsläpp'!Y53/'7 Syss'!Y52</f>
        <v>1.5256496395788974</v>
      </c>
      <c r="Z50" s="217">
        <f>'1 Utsläpp'!Z53/'7 Syss'!Z52</f>
        <v>1.5431803760085416</v>
      </c>
      <c r="AA50" s="217">
        <f>'1 Utsläpp'!AA53/'7 Syss'!AA52</f>
        <v>1.5598627170305472</v>
      </c>
      <c r="AB50" s="217">
        <f>'1 Utsläpp'!AB53/'7 Syss'!AB52</f>
        <v>1.4600380095340963</v>
      </c>
      <c r="AC50" s="217">
        <f>'1 Utsläpp'!AC53/'7 Syss'!AC52</f>
        <v>1.4334715686275274</v>
      </c>
      <c r="AD50" s="217">
        <f>'1 Utsläpp'!AD53/'7 Syss'!AD52</f>
        <v>1.4768169657701897</v>
      </c>
      <c r="AE50" s="217">
        <f>'1 Utsläpp'!AE53/'7 Syss'!AE52</f>
        <v>1.5051997641251891</v>
      </c>
      <c r="AF50" s="217">
        <f>'1 Utsläpp'!AF53/'7 Syss'!AF52</f>
        <v>1.4481258472641505</v>
      </c>
      <c r="AG50" s="217">
        <f>'1 Utsläpp'!AG53/'7 Syss'!AG52</f>
        <v>1.4822606611758431</v>
      </c>
      <c r="AH50" s="217">
        <f>'1 Utsläpp'!AH53/'7 Syss'!AH52</f>
        <v>1.473544852588756</v>
      </c>
      <c r="AI50" s="217">
        <f>'1 Utsläpp'!AI53/'7 Syss'!AI52</f>
        <v>1.5049765283249348</v>
      </c>
      <c r="AJ50" s="217">
        <f>'1 Utsläpp'!AJ53/'7 Syss'!AJ52</f>
        <v>1.4182991197304551</v>
      </c>
      <c r="AK50" s="217">
        <f>'1 Utsläpp'!AK53/'7 Syss'!AK52</f>
        <v>1.4463103119276177</v>
      </c>
      <c r="AL50" s="217">
        <f>'1 Utsläpp'!AL53/'7 Syss'!AL52</f>
        <v>1.46859270764697</v>
      </c>
      <c r="AM50" s="217">
        <f>'1 Utsläpp'!AM53/'7 Syss'!AM52</f>
        <v>1.5182142413619282</v>
      </c>
      <c r="AN50" s="217">
        <f>'1 Utsläpp'!AN53/'7 Syss'!AN52</f>
        <v>1.2598601121571529</v>
      </c>
      <c r="AO50" s="217">
        <f>'1 Utsläpp'!AO53/'7 Syss'!AO52</f>
        <v>1.3403239428729439</v>
      </c>
      <c r="AP50" s="217">
        <f>'1 Utsläpp'!AP53/'7 Syss'!AP52</f>
        <v>1.3110655538853504</v>
      </c>
      <c r="AQ50" s="217">
        <f>'1 Utsläpp'!AQ53/'7 Syss'!AQ52</f>
        <v>1.3050309825032347</v>
      </c>
      <c r="AR50" s="217">
        <f>'1 Utsläpp'!AR53/'7 Syss'!AR52</f>
        <v>1.1833577990806325</v>
      </c>
      <c r="AS50" s="217">
        <f>'1 Utsläpp'!AS53/'7 Syss'!AS52</f>
        <v>1.2773905223941395</v>
      </c>
      <c r="AT50" s="217">
        <f>'1 Utsläpp'!AT53/'7 Syss'!AT52</f>
        <v>1.2805924728666176</v>
      </c>
      <c r="AU50" s="217">
        <f>'1 Utsläpp'!AU53/'7 Syss'!AU52</f>
        <v>1.2321738602727885</v>
      </c>
      <c r="AV50" s="217">
        <f>'1 Utsläpp'!AV53/'7 Syss'!AV52</f>
        <v>1.2190639586212593</v>
      </c>
      <c r="AW50" s="217">
        <f>'1 Utsläpp'!AW53/'7 Syss'!AW52</f>
        <v>1.3285669781301612</v>
      </c>
      <c r="AX50" s="217">
        <f>'1 Utsläpp'!AX53/'7 Syss'!AX52</f>
        <v>1.3322968326832298</v>
      </c>
      <c r="AY50" s="217">
        <f>'1 Utsläpp'!AY53/'7 Syss'!AY52</f>
        <v>1.2825244170405472</v>
      </c>
      <c r="AZ50" s="217">
        <f>'1 Utsläpp'!AZ53/'7 Syss'!AZ52</f>
        <v>1.2780312554154347</v>
      </c>
      <c r="BA50" s="217">
        <f>'1 Utsläpp'!BA53/'7 Syss'!BA52</f>
        <v>1.2490490252218875</v>
      </c>
      <c r="BB50" s="217">
        <f>'1 Utsläpp'!BB53/'7 Syss'!BB52</f>
        <v>1.3067949620490369</v>
      </c>
      <c r="BC50" s="217">
        <f>'1 Utsläpp'!BC53/'7 Syss'!BC52</f>
        <v>1.330486196493422</v>
      </c>
      <c r="BD50" s="217">
        <f>'1 Utsläpp'!BD53/'7 Syss'!BD52</f>
        <v>1.2543248907589537</v>
      </c>
      <c r="BE50" s="217">
        <f>'1 Utsläpp'!BE53/'7 Syss'!BE52</f>
        <v>1.3984816451673954</v>
      </c>
      <c r="BF50" s="217">
        <f>'1 Utsläpp'!BF53/'7 Syss'!BF52</f>
        <v>1.3366973988946953</v>
      </c>
      <c r="BG50" s="217">
        <f>'1 Utsläpp'!BG53/'7 Syss'!BG52</f>
        <v>1.2770157714319315</v>
      </c>
      <c r="BH50" s="217">
        <f>'1 Utsläpp'!BH53/'7 Syss'!BH52</f>
        <v>1.1702294076931572</v>
      </c>
      <c r="BI50" s="217">
        <f>'1 Utsläpp'!BI53/'7 Syss'!BI52</f>
        <v>1.1468842613328327</v>
      </c>
      <c r="BJ50" s="217">
        <f>'1 Utsläpp'!BJ53/'7 Syss'!BJ52</f>
        <v>1.1269322750983481</v>
      </c>
      <c r="BK50" s="217">
        <f>'1 Utsläpp'!BK53/'7 Syss'!BK52</f>
        <v>1.1428770199615945</v>
      </c>
      <c r="BL50" s="217">
        <f>'1 Utsläpp'!BL53/'7 Syss'!BL52</f>
        <v>1.0939256597896534</v>
      </c>
      <c r="BM50" s="217">
        <f>'1 Utsläpp'!BM53/'7 Syss'!BM52</f>
        <v>1.1253294200440409</v>
      </c>
      <c r="BN50" s="217">
        <f>'1 Utsläpp'!BN53/'7 Syss'!BN52</f>
        <v>1.1016487568343738</v>
      </c>
      <c r="BO50" s="217">
        <f>'1 Utsläpp'!BO53/'7 Syss'!BO52</f>
        <v>1.1337208094676938</v>
      </c>
      <c r="BP50" s="217">
        <f>'1 Utsläpp'!BP53/'7 Syss'!BP52</f>
        <v>1.4951102297877366</v>
      </c>
    </row>
    <row r="51" spans="2:68" x14ac:dyDescent="0.3">
      <c r="B51" s="71" t="s">
        <v>126</v>
      </c>
      <c r="C51" s="71" t="s">
        <v>197</v>
      </c>
      <c r="D51" s="217">
        <f>'1 Utsläpp'!D54/'7 Syss'!D53</f>
        <v>11.621825947546791</v>
      </c>
      <c r="E51" s="217">
        <f>'1 Utsläpp'!E54/'7 Syss'!E53</f>
        <v>11.619523884627188</v>
      </c>
      <c r="F51" s="217">
        <f>'1 Utsläpp'!F54/'7 Syss'!F53</f>
        <v>10.659892004043707</v>
      </c>
      <c r="G51" s="217">
        <f>'1 Utsläpp'!G54/'7 Syss'!G53</f>
        <v>11.730267534690784</v>
      </c>
      <c r="H51" s="217">
        <f>'1 Utsläpp'!H54/'7 Syss'!H53</f>
        <v>10.649343393326099</v>
      </c>
      <c r="I51" s="217">
        <f>'1 Utsläpp'!I54/'7 Syss'!I53</f>
        <v>10.741186733075205</v>
      </c>
      <c r="J51" s="217">
        <f>'1 Utsläpp'!J54/'7 Syss'!J53</f>
        <v>10.002655585958946</v>
      </c>
      <c r="K51" s="217">
        <f>'1 Utsläpp'!K54/'7 Syss'!K53</f>
        <v>10.767399350887423</v>
      </c>
      <c r="L51" s="217">
        <f>'1 Utsläpp'!L54/'7 Syss'!L53</f>
        <v>11.15139557245681</v>
      </c>
      <c r="M51" s="217">
        <f>'1 Utsläpp'!M54/'7 Syss'!M53</f>
        <v>10.35321242633302</v>
      </c>
      <c r="N51" s="217">
        <f>'1 Utsläpp'!N54/'7 Syss'!N53</f>
        <v>10.055264140442683</v>
      </c>
      <c r="O51" s="217">
        <f>'1 Utsläpp'!O54/'7 Syss'!O53</f>
        <v>10.825951608858899</v>
      </c>
      <c r="P51" s="217">
        <f>'1 Utsläpp'!P54/'7 Syss'!P53</f>
        <v>9.5831948829877458</v>
      </c>
      <c r="Q51" s="217">
        <f>'1 Utsläpp'!Q54/'7 Syss'!Q53</f>
        <v>9.3310608920938733</v>
      </c>
      <c r="R51" s="217">
        <f>'1 Utsläpp'!R54/'7 Syss'!R53</f>
        <v>8.7976331048146559</v>
      </c>
      <c r="S51" s="217">
        <f>'1 Utsläpp'!S54/'7 Syss'!S53</f>
        <v>8.6922758007543024</v>
      </c>
      <c r="T51" s="217">
        <f>'1 Utsläpp'!T54/'7 Syss'!T53</f>
        <v>7.9699820982279936</v>
      </c>
      <c r="U51" s="217">
        <f>'1 Utsläpp'!U54/'7 Syss'!U53</f>
        <v>7.9581098439447482</v>
      </c>
      <c r="V51" s="217">
        <f>'1 Utsläpp'!V54/'7 Syss'!V53</f>
        <v>7.8381204149879782</v>
      </c>
      <c r="W51" s="217">
        <f>'1 Utsläpp'!W54/'7 Syss'!W53</f>
        <v>8.3871262028581235</v>
      </c>
      <c r="X51" s="217">
        <f>'1 Utsläpp'!X54/'7 Syss'!X53</f>
        <v>8.4428987349586091</v>
      </c>
      <c r="Y51" s="217">
        <f>'1 Utsläpp'!Y54/'7 Syss'!Y53</f>
        <v>8.8494299920537198</v>
      </c>
      <c r="Z51" s="217">
        <f>'1 Utsläpp'!Z54/'7 Syss'!Z53</f>
        <v>7.7641356903733936</v>
      </c>
      <c r="AA51" s="217">
        <f>'1 Utsläpp'!AA54/'7 Syss'!AA53</f>
        <v>8.0065921067015555</v>
      </c>
      <c r="AB51" s="217">
        <f>'1 Utsläpp'!AB54/'7 Syss'!AB53</f>
        <v>7.8491563736672534</v>
      </c>
      <c r="AC51" s="217">
        <f>'1 Utsläpp'!AC54/'7 Syss'!AC53</f>
        <v>8.5355809171152295</v>
      </c>
      <c r="AD51" s="217">
        <f>'1 Utsläpp'!AD54/'7 Syss'!AD53</f>
        <v>8.9167577712177746</v>
      </c>
      <c r="AE51" s="217">
        <f>'1 Utsläpp'!AE54/'7 Syss'!AE53</f>
        <v>8.3821020869183407</v>
      </c>
      <c r="AF51" s="217">
        <f>'1 Utsläpp'!AF54/'7 Syss'!AF53</f>
        <v>9.4636236501020949</v>
      </c>
      <c r="AG51" s="217">
        <f>'1 Utsläpp'!AG54/'7 Syss'!AG53</f>
        <v>8.9449696347379373</v>
      </c>
      <c r="AH51" s="217">
        <f>'1 Utsläpp'!AH54/'7 Syss'!AH53</f>
        <v>9.0893465226347185</v>
      </c>
      <c r="AI51" s="217">
        <f>'1 Utsläpp'!AI54/'7 Syss'!AI53</f>
        <v>9.0093901157819083</v>
      </c>
      <c r="AJ51" s="217">
        <f>'1 Utsläpp'!AJ54/'7 Syss'!AJ53</f>
        <v>9.5301836238907676</v>
      </c>
      <c r="AK51" s="217">
        <f>'1 Utsläpp'!AK54/'7 Syss'!AK53</f>
        <v>9.1750747266013768</v>
      </c>
      <c r="AL51" s="217">
        <f>'1 Utsläpp'!AL54/'7 Syss'!AL53</f>
        <v>10.27404399688089</v>
      </c>
      <c r="AM51" s="217">
        <f>'1 Utsläpp'!AM54/'7 Syss'!AM53</f>
        <v>10.118792494837315</v>
      </c>
      <c r="AN51" s="217">
        <f>'1 Utsläpp'!AN54/'7 Syss'!AN53</f>
        <v>8.7816762312427947</v>
      </c>
      <c r="AO51" s="217">
        <f>'1 Utsläpp'!AO54/'7 Syss'!AO53</f>
        <v>8.8151523945431531</v>
      </c>
      <c r="AP51" s="217">
        <f>'1 Utsläpp'!AP54/'7 Syss'!AP53</f>
        <v>9.1035186097302709</v>
      </c>
      <c r="AQ51" s="217">
        <f>'1 Utsläpp'!AQ54/'7 Syss'!AQ53</f>
        <v>9.0396683923429126</v>
      </c>
      <c r="AR51" s="217">
        <f>'1 Utsläpp'!AR54/'7 Syss'!AR53</f>
        <v>8.0902344781355833</v>
      </c>
      <c r="AS51" s="217">
        <f>'1 Utsläpp'!AS54/'7 Syss'!AS53</f>
        <v>8.6652016739209774</v>
      </c>
      <c r="AT51" s="217">
        <f>'1 Utsläpp'!AT54/'7 Syss'!AT53</f>
        <v>9.0142012006823542</v>
      </c>
      <c r="AU51" s="217">
        <f>'1 Utsläpp'!AU54/'7 Syss'!AU53</f>
        <v>8.601438183137617</v>
      </c>
      <c r="AV51" s="217">
        <f>'1 Utsläpp'!AV54/'7 Syss'!AV53</f>
        <v>7.8447503560194711</v>
      </c>
      <c r="AW51" s="217">
        <f>'1 Utsläpp'!AW54/'7 Syss'!AW53</f>
        <v>8.4487755174199517</v>
      </c>
      <c r="AX51" s="217">
        <f>'1 Utsläpp'!AX54/'7 Syss'!AX53</f>
        <v>8.7698086749749393</v>
      </c>
      <c r="AY51" s="217">
        <f>'1 Utsläpp'!AY54/'7 Syss'!AY53</f>
        <v>8.259971494739677</v>
      </c>
      <c r="AZ51" s="217">
        <f>'1 Utsläpp'!AZ54/'7 Syss'!AZ53</f>
        <v>7.513330444054473</v>
      </c>
      <c r="BA51" s="217">
        <f>'1 Utsläpp'!BA54/'7 Syss'!BA53</f>
        <v>5.5624947906280378</v>
      </c>
      <c r="BB51" s="217">
        <f>'1 Utsläpp'!BB54/'7 Syss'!BB53</f>
        <v>6.2439808506205789</v>
      </c>
      <c r="BC51" s="217">
        <f>'1 Utsläpp'!BC54/'7 Syss'!BC53</f>
        <v>6.1281875958469803</v>
      </c>
      <c r="BD51" s="217">
        <f>'1 Utsläpp'!BD54/'7 Syss'!BD53</f>
        <v>6.1972835425970718</v>
      </c>
      <c r="BE51" s="217">
        <f>'1 Utsläpp'!BE54/'7 Syss'!BE53</f>
        <v>6.7984591088277684</v>
      </c>
      <c r="BF51" s="217">
        <f>'1 Utsläpp'!BF54/'7 Syss'!BF53</f>
        <v>6.706666734835478</v>
      </c>
      <c r="BG51" s="217">
        <f>'1 Utsläpp'!BG54/'7 Syss'!BG53</f>
        <v>7.0403251342271504</v>
      </c>
      <c r="BH51" s="217">
        <f>'1 Utsläpp'!BH54/'7 Syss'!BH53</f>
        <v>6.6692133153117821</v>
      </c>
      <c r="BI51" s="217">
        <f>'1 Utsläpp'!BI54/'7 Syss'!BI53</f>
        <v>7.0541106835627208</v>
      </c>
      <c r="BJ51" s="217">
        <f>'1 Utsläpp'!BJ54/'7 Syss'!BJ53</f>
        <v>7.3813928857312225</v>
      </c>
      <c r="BK51" s="217">
        <f>'1 Utsläpp'!BK54/'7 Syss'!BK53</f>
        <v>8.0942000258549172</v>
      </c>
      <c r="BL51" s="217">
        <f>'1 Utsläpp'!BL54/'7 Syss'!BL53</f>
        <v>6.8692996651740179</v>
      </c>
      <c r="BM51" s="217">
        <f>'1 Utsläpp'!BM54/'7 Syss'!BM53</f>
        <v>6.8343240049677147</v>
      </c>
      <c r="BN51" s="217">
        <f>'1 Utsläpp'!BN54/'7 Syss'!BN53</f>
        <v>7.0854644706034779</v>
      </c>
      <c r="BO51" s="217">
        <f>'1 Utsläpp'!BO54/'7 Syss'!BO53</f>
        <v>7.4066090764997474</v>
      </c>
      <c r="BP51" s="217">
        <f>'1 Utsläpp'!BP54/'7 Syss'!BP53</f>
        <v>7.6259445833984572</v>
      </c>
    </row>
    <row r="52" spans="2:68" x14ac:dyDescent="0.3">
      <c r="B52" s="71" t="s">
        <v>127</v>
      </c>
      <c r="C52" s="71" t="s">
        <v>29</v>
      </c>
      <c r="D52" s="217">
        <f>'1 Utsläpp'!D55/'7 Syss'!D54</f>
        <v>0.58811643973476113</v>
      </c>
      <c r="E52" s="217">
        <f>'1 Utsläpp'!E55/'7 Syss'!E54</f>
        <v>0.6010831556262346</v>
      </c>
      <c r="F52" s="217">
        <f>'1 Utsläpp'!F55/'7 Syss'!F54</f>
        <v>0.58250443300843779</v>
      </c>
      <c r="G52" s="217">
        <f>'1 Utsläpp'!G55/'7 Syss'!G54</f>
        <v>0.59100471713747793</v>
      </c>
      <c r="H52" s="217">
        <f>'1 Utsläpp'!H55/'7 Syss'!H54</f>
        <v>0.54286159198974748</v>
      </c>
      <c r="I52" s="217">
        <f>'1 Utsläpp'!I55/'7 Syss'!I54</f>
        <v>0.56510172278571691</v>
      </c>
      <c r="J52" s="217">
        <f>'1 Utsläpp'!J55/'7 Syss'!J54</f>
        <v>0.56049401987076031</v>
      </c>
      <c r="K52" s="217">
        <f>'1 Utsläpp'!K55/'7 Syss'!K54</f>
        <v>0.5744413810748672</v>
      </c>
      <c r="L52" s="217">
        <f>'1 Utsläpp'!L55/'7 Syss'!L54</f>
        <v>0.57817160865228578</v>
      </c>
      <c r="M52" s="217">
        <f>'1 Utsläpp'!M55/'7 Syss'!M54</f>
        <v>0.57151895352079318</v>
      </c>
      <c r="N52" s="217">
        <f>'1 Utsläpp'!N55/'7 Syss'!N54</f>
        <v>0.55934645276404349</v>
      </c>
      <c r="O52" s="217">
        <f>'1 Utsläpp'!O55/'7 Syss'!O54</f>
        <v>0.5942645592300263</v>
      </c>
      <c r="P52" s="217">
        <f>'1 Utsläpp'!P55/'7 Syss'!P54</f>
        <v>0.5652272112400849</v>
      </c>
      <c r="Q52" s="217">
        <f>'1 Utsläpp'!Q55/'7 Syss'!Q54</f>
        <v>0.56753353400346773</v>
      </c>
      <c r="R52" s="217">
        <f>'1 Utsläpp'!R55/'7 Syss'!R54</f>
        <v>0.54766282508971409</v>
      </c>
      <c r="S52" s="217">
        <f>'1 Utsläpp'!S55/'7 Syss'!S54</f>
        <v>0.55344190527165982</v>
      </c>
      <c r="T52" s="217">
        <f>'1 Utsläpp'!T55/'7 Syss'!T54</f>
        <v>0.51151290977534247</v>
      </c>
      <c r="U52" s="217">
        <f>'1 Utsläpp'!U55/'7 Syss'!U54</f>
        <v>0.50518724451409247</v>
      </c>
      <c r="V52" s="217">
        <f>'1 Utsläpp'!V55/'7 Syss'!V54</f>
        <v>0.49319284034216282</v>
      </c>
      <c r="W52" s="217">
        <f>'1 Utsläpp'!W55/'7 Syss'!W54</f>
        <v>0.51183879340314187</v>
      </c>
      <c r="X52" s="217">
        <f>'1 Utsläpp'!X55/'7 Syss'!X54</f>
        <v>0.48945068116459373</v>
      </c>
      <c r="Y52" s="217">
        <f>'1 Utsläpp'!Y55/'7 Syss'!Y54</f>
        <v>0.49706910344175814</v>
      </c>
      <c r="Z52" s="217">
        <f>'1 Utsläpp'!Z55/'7 Syss'!Z54</f>
        <v>0.48474143637893025</v>
      </c>
      <c r="AA52" s="217">
        <f>'1 Utsläpp'!AA55/'7 Syss'!AA54</f>
        <v>0.48390194673875109</v>
      </c>
      <c r="AB52" s="217">
        <f>'1 Utsläpp'!AB55/'7 Syss'!AB54</f>
        <v>0.44786238555748009</v>
      </c>
      <c r="AC52" s="217">
        <f>'1 Utsläpp'!AC55/'7 Syss'!AC54</f>
        <v>0.4563058626473514</v>
      </c>
      <c r="AD52" s="217">
        <f>'1 Utsläpp'!AD55/'7 Syss'!AD54</f>
        <v>0.44377539281416228</v>
      </c>
      <c r="AE52" s="217">
        <f>'1 Utsläpp'!AE55/'7 Syss'!AE54</f>
        <v>0.45206196611578786</v>
      </c>
      <c r="AF52" s="217">
        <f>'1 Utsläpp'!AF55/'7 Syss'!AF54</f>
        <v>0.43967892829611444</v>
      </c>
      <c r="AG52" s="217">
        <f>'1 Utsläpp'!AG55/'7 Syss'!AG54</f>
        <v>0.44861473959667481</v>
      </c>
      <c r="AH52" s="217">
        <f>'1 Utsläpp'!AH55/'7 Syss'!AH54</f>
        <v>0.43093411808524407</v>
      </c>
      <c r="AI52" s="217">
        <f>'1 Utsläpp'!AI55/'7 Syss'!AI54</f>
        <v>0.44117674646119354</v>
      </c>
      <c r="AJ52" s="217">
        <f>'1 Utsläpp'!AJ55/'7 Syss'!AJ54</f>
        <v>0.4030062642581011</v>
      </c>
      <c r="AK52" s="217">
        <f>'1 Utsläpp'!AK55/'7 Syss'!AK54</f>
        <v>0.41571608643919433</v>
      </c>
      <c r="AL52" s="217">
        <f>'1 Utsläpp'!AL55/'7 Syss'!AL54</f>
        <v>0.41399747482884292</v>
      </c>
      <c r="AM52" s="217">
        <f>'1 Utsläpp'!AM55/'7 Syss'!AM54</f>
        <v>0.42754420551485123</v>
      </c>
      <c r="AN52" s="217">
        <f>'1 Utsläpp'!AN55/'7 Syss'!AN54</f>
        <v>0.39180681818447466</v>
      </c>
      <c r="AO52" s="217">
        <f>'1 Utsläpp'!AO55/'7 Syss'!AO54</f>
        <v>0.40536347606788631</v>
      </c>
      <c r="AP52" s="217">
        <f>'1 Utsläpp'!AP55/'7 Syss'!AP54</f>
        <v>0.39732692868385056</v>
      </c>
      <c r="AQ52" s="217">
        <f>'1 Utsläpp'!AQ55/'7 Syss'!AQ54</f>
        <v>0.3974103209149013</v>
      </c>
      <c r="AR52" s="217">
        <f>'1 Utsläpp'!AR55/'7 Syss'!AR54</f>
        <v>0.37082719815200504</v>
      </c>
      <c r="AS52" s="217">
        <f>'1 Utsläpp'!AS55/'7 Syss'!AS54</f>
        <v>0.39287639842942718</v>
      </c>
      <c r="AT52" s="217">
        <f>'1 Utsläpp'!AT55/'7 Syss'!AT54</f>
        <v>0.39106536358578192</v>
      </c>
      <c r="AU52" s="217">
        <f>'1 Utsläpp'!AU55/'7 Syss'!AU54</f>
        <v>0.38497979830459778</v>
      </c>
      <c r="AV52" s="217">
        <f>'1 Utsläpp'!AV55/'7 Syss'!AV54</f>
        <v>0.36860304431535151</v>
      </c>
      <c r="AW52" s="217">
        <f>'1 Utsläpp'!AW55/'7 Syss'!AW54</f>
        <v>0.39187456686267852</v>
      </c>
      <c r="AX52" s="217">
        <f>'1 Utsläpp'!AX55/'7 Syss'!AX54</f>
        <v>0.38971593278858546</v>
      </c>
      <c r="AY52" s="217">
        <f>'1 Utsläpp'!AY55/'7 Syss'!AY54</f>
        <v>0.38371119198671222</v>
      </c>
      <c r="AZ52" s="217">
        <f>'1 Utsläpp'!AZ55/'7 Syss'!AZ54</f>
        <v>0.35452174086456523</v>
      </c>
      <c r="BA52" s="217">
        <f>'1 Utsläpp'!BA55/'7 Syss'!BA54</f>
        <v>0.35274727775456172</v>
      </c>
      <c r="BB52" s="217">
        <f>'1 Utsläpp'!BB55/'7 Syss'!BB54</f>
        <v>0.36998994625998838</v>
      </c>
      <c r="BC52" s="217">
        <f>'1 Utsläpp'!BC55/'7 Syss'!BC54</f>
        <v>0.3675678509696082</v>
      </c>
      <c r="BD52" s="217">
        <f>'1 Utsläpp'!BD55/'7 Syss'!BD54</f>
        <v>0.33989173360211877</v>
      </c>
      <c r="BE52" s="217">
        <f>'1 Utsläpp'!BE55/'7 Syss'!BE54</f>
        <v>0.36504945737227606</v>
      </c>
      <c r="BF52" s="217">
        <f>'1 Utsläpp'!BF55/'7 Syss'!BF54</f>
        <v>0.35173637174483985</v>
      </c>
      <c r="BG52" s="217">
        <f>'1 Utsläpp'!BG55/'7 Syss'!BG54</f>
        <v>0.3359440059824827</v>
      </c>
      <c r="BH52" s="217">
        <f>'1 Utsläpp'!BH55/'7 Syss'!BH54</f>
        <v>0.31802054269417951</v>
      </c>
      <c r="BI52" s="217">
        <f>'1 Utsläpp'!BI55/'7 Syss'!BI54</f>
        <v>0.31058532764981533</v>
      </c>
      <c r="BJ52" s="217">
        <f>'1 Utsläpp'!BJ55/'7 Syss'!BJ54</f>
        <v>0.30375878620115304</v>
      </c>
      <c r="BK52" s="217">
        <f>'1 Utsläpp'!BK55/'7 Syss'!BK54</f>
        <v>0.30980846954160651</v>
      </c>
      <c r="BL52" s="217">
        <f>'1 Utsläpp'!BL55/'7 Syss'!BL54</f>
        <v>0.30268311760999655</v>
      </c>
      <c r="BM52" s="217">
        <f>'1 Utsläpp'!BM55/'7 Syss'!BM54</f>
        <v>0.30440462977119503</v>
      </c>
      <c r="BN52" s="217">
        <f>'1 Utsläpp'!BN55/'7 Syss'!BN54</f>
        <v>0.29359739677069446</v>
      </c>
      <c r="BO52" s="217">
        <f>'1 Utsläpp'!BO55/'7 Syss'!BO54</f>
        <v>0.30012592843452895</v>
      </c>
      <c r="BP52" s="217">
        <f>'1 Utsläpp'!BP55/'7 Syss'!BP54</f>
        <v>0.35224015006967152</v>
      </c>
    </row>
    <row r="53" spans="2:68" x14ac:dyDescent="0.3">
      <c r="B53" s="111" t="s">
        <v>128</v>
      </c>
      <c r="C53" s="111" t="s">
        <v>26</v>
      </c>
      <c r="D53" s="338">
        <f>'1 Utsläpp'!D56/'7 Syss'!D55</f>
        <v>0.11196905094006819</v>
      </c>
      <c r="E53" s="338">
        <f>'1 Utsläpp'!E56/'7 Syss'!E55</f>
        <v>0.10499516003689355</v>
      </c>
      <c r="F53" s="338">
        <f>'1 Utsläpp'!F56/'7 Syss'!F55</f>
        <v>0.10150165154863233</v>
      </c>
      <c r="G53" s="338">
        <f>'1 Utsläpp'!G56/'7 Syss'!G55</f>
        <v>0.11614269131190436</v>
      </c>
      <c r="H53" s="338">
        <f>'1 Utsläpp'!H56/'7 Syss'!H55</f>
        <v>0.11108677324480074</v>
      </c>
      <c r="I53" s="338">
        <f>'1 Utsläpp'!I56/'7 Syss'!I55</f>
        <v>9.823452708290098E-2</v>
      </c>
      <c r="J53" s="338">
        <f>'1 Utsläpp'!J56/'7 Syss'!J55</f>
        <v>9.8001506506515887E-2</v>
      </c>
      <c r="K53" s="338">
        <f>'1 Utsläpp'!K56/'7 Syss'!K55</f>
        <v>0.1127606201025018</v>
      </c>
      <c r="L53" s="338">
        <f>'1 Utsläpp'!L56/'7 Syss'!L55</f>
        <v>0.12220656557709421</v>
      </c>
      <c r="M53" s="338">
        <f>'1 Utsläpp'!M56/'7 Syss'!M55</f>
        <v>9.6220342191032454E-2</v>
      </c>
      <c r="N53" s="338">
        <f>'1 Utsläpp'!N56/'7 Syss'!N55</f>
        <v>9.4764750617944621E-2</v>
      </c>
      <c r="O53" s="338">
        <f>'1 Utsläpp'!O56/'7 Syss'!O55</f>
        <v>0.12283847127195471</v>
      </c>
      <c r="P53" s="338">
        <f>'1 Utsläpp'!P56/'7 Syss'!P55</f>
        <v>0.10682759070937191</v>
      </c>
      <c r="Q53" s="338">
        <f>'1 Utsläpp'!Q56/'7 Syss'!Q55</f>
        <v>9.0413722406283703E-2</v>
      </c>
      <c r="R53" s="338">
        <f>'1 Utsläpp'!R56/'7 Syss'!R55</f>
        <v>9.0763244406379895E-2</v>
      </c>
      <c r="S53" s="338">
        <f>'1 Utsläpp'!S56/'7 Syss'!S55</f>
        <v>9.9076065946507558E-2</v>
      </c>
      <c r="T53" s="338">
        <f>'1 Utsläpp'!T56/'7 Syss'!T55</f>
        <v>0.1012896635819573</v>
      </c>
      <c r="U53" s="338">
        <f>'1 Utsläpp'!U56/'7 Syss'!U55</f>
        <v>9.0979985039865985E-2</v>
      </c>
      <c r="V53" s="338">
        <f>'1 Utsläpp'!V56/'7 Syss'!V55</f>
        <v>9.3484934600094577E-2</v>
      </c>
      <c r="W53" s="338">
        <f>'1 Utsläpp'!W56/'7 Syss'!W55</f>
        <v>0.10557897237429886</v>
      </c>
      <c r="X53" s="338">
        <f>'1 Utsläpp'!X56/'7 Syss'!X55</f>
        <v>8.9909596626943922E-2</v>
      </c>
      <c r="Y53" s="338">
        <f>'1 Utsläpp'!Y56/'7 Syss'!Y55</f>
        <v>8.2715174292869259E-2</v>
      </c>
      <c r="Z53" s="338">
        <f>'1 Utsläpp'!Z56/'7 Syss'!Z55</f>
        <v>8.1471361396801917E-2</v>
      </c>
      <c r="AA53" s="338">
        <f>'1 Utsläpp'!AA56/'7 Syss'!AA55</f>
        <v>8.4207493094146962E-2</v>
      </c>
      <c r="AB53" s="338">
        <f>'1 Utsläpp'!AB56/'7 Syss'!AB55</f>
        <v>8.2049505538497006E-2</v>
      </c>
      <c r="AC53" s="338">
        <f>'1 Utsläpp'!AC56/'7 Syss'!AC55</f>
        <v>7.5551291063924886E-2</v>
      </c>
      <c r="AD53" s="338">
        <f>'1 Utsläpp'!AD56/'7 Syss'!AD55</f>
        <v>7.6733638284810779E-2</v>
      </c>
      <c r="AE53" s="338">
        <f>'1 Utsläpp'!AE56/'7 Syss'!AE55</f>
        <v>7.8490830814155782E-2</v>
      </c>
      <c r="AF53" s="338">
        <f>'1 Utsläpp'!AF56/'7 Syss'!AF55</f>
        <v>7.5341323155226445E-2</v>
      </c>
      <c r="AG53" s="338">
        <f>'1 Utsläpp'!AG56/'7 Syss'!AG55</f>
        <v>7.4921602865163583E-2</v>
      </c>
      <c r="AH53" s="338">
        <f>'1 Utsläpp'!AH56/'7 Syss'!AH55</f>
        <v>7.4803546296278833E-2</v>
      </c>
      <c r="AI53" s="338">
        <f>'1 Utsläpp'!AI56/'7 Syss'!AI55</f>
        <v>7.665368825150147E-2</v>
      </c>
      <c r="AJ53" s="338">
        <f>'1 Utsläpp'!AJ56/'7 Syss'!AJ55</f>
        <v>7.335406630826441E-2</v>
      </c>
      <c r="AK53" s="338">
        <f>'1 Utsläpp'!AK56/'7 Syss'!AK55</f>
        <v>7.0268833001798675E-2</v>
      </c>
      <c r="AL53" s="338">
        <f>'1 Utsläpp'!AL56/'7 Syss'!AL55</f>
        <v>6.9629799013093838E-2</v>
      </c>
      <c r="AM53" s="338">
        <f>'1 Utsläpp'!AM56/'7 Syss'!AM55</f>
        <v>7.382588972446491E-2</v>
      </c>
      <c r="AN53" s="338">
        <f>'1 Utsläpp'!AN56/'7 Syss'!AN55</f>
        <v>6.8901007652406185E-2</v>
      </c>
      <c r="AO53" s="338">
        <f>'1 Utsläpp'!AO56/'7 Syss'!AO55</f>
        <v>6.6876887312870434E-2</v>
      </c>
      <c r="AP53" s="338">
        <f>'1 Utsläpp'!AP56/'7 Syss'!AP55</f>
        <v>6.6399350649977068E-2</v>
      </c>
      <c r="AQ53" s="338">
        <f>'1 Utsläpp'!AQ56/'7 Syss'!AQ55</f>
        <v>6.8017794452608096E-2</v>
      </c>
      <c r="AR53" s="338">
        <f>'1 Utsläpp'!AR56/'7 Syss'!AR55</f>
        <v>6.5302010987574238E-2</v>
      </c>
      <c r="AS53" s="338">
        <f>'1 Utsläpp'!AS56/'7 Syss'!AS55</f>
        <v>6.4475094799715763E-2</v>
      </c>
      <c r="AT53" s="338">
        <f>'1 Utsläpp'!AT56/'7 Syss'!AT55</f>
        <v>6.5229148889396113E-2</v>
      </c>
      <c r="AU53" s="338">
        <f>'1 Utsläpp'!AU56/'7 Syss'!AU55</f>
        <v>6.5893030263201327E-2</v>
      </c>
      <c r="AV53" s="338">
        <f>'1 Utsläpp'!AV56/'7 Syss'!AV55</f>
        <v>7.2265518058045958E-2</v>
      </c>
      <c r="AW53" s="338">
        <f>'1 Utsläpp'!AW56/'7 Syss'!AW55</f>
        <v>6.76987982613525E-2</v>
      </c>
      <c r="AX53" s="338">
        <f>'1 Utsläpp'!AX56/'7 Syss'!AX55</f>
        <v>6.6856234700517658E-2</v>
      </c>
      <c r="AY53" s="338">
        <f>'1 Utsläpp'!AY56/'7 Syss'!AY55</f>
        <v>7.0840697810390235E-2</v>
      </c>
      <c r="AZ53" s="338">
        <f>'1 Utsläpp'!AZ56/'7 Syss'!AZ55</f>
        <v>7.2611695478291979E-2</v>
      </c>
      <c r="BA53" s="338">
        <f>'1 Utsläpp'!BA56/'7 Syss'!BA55</f>
        <v>6.2748642130783502E-2</v>
      </c>
      <c r="BB53" s="338">
        <f>'1 Utsläpp'!BB56/'7 Syss'!BB55</f>
        <v>6.4542120885300369E-2</v>
      </c>
      <c r="BC53" s="338">
        <f>'1 Utsläpp'!BC56/'7 Syss'!BC55</f>
        <v>6.8656269281649557E-2</v>
      </c>
      <c r="BD53" s="338">
        <f>'1 Utsläpp'!BD56/'7 Syss'!BD55</f>
        <v>6.7993187491910176E-2</v>
      </c>
      <c r="BE53" s="338">
        <f>'1 Utsläpp'!BE56/'7 Syss'!BE55</f>
        <v>6.4386989870887326E-2</v>
      </c>
      <c r="BF53" s="338">
        <f>'1 Utsläpp'!BF56/'7 Syss'!BF55</f>
        <v>6.3307214505277445E-2</v>
      </c>
      <c r="BG53" s="338">
        <f>'1 Utsläpp'!BG56/'7 Syss'!BG55</f>
        <v>6.655499108892457E-2</v>
      </c>
      <c r="BH53" s="338">
        <f>'1 Utsläpp'!BH56/'7 Syss'!BH55</f>
        <v>6.5553769154060693E-2</v>
      </c>
      <c r="BI53" s="338">
        <f>'1 Utsläpp'!BI56/'7 Syss'!BI55</f>
        <v>5.7312825550262535E-2</v>
      </c>
      <c r="BJ53" s="338">
        <f>'1 Utsläpp'!BJ56/'7 Syss'!BJ55</f>
        <v>5.6271285747238692E-2</v>
      </c>
      <c r="BK53" s="338">
        <f>'1 Utsläpp'!BK56/'7 Syss'!BK55</f>
        <v>6.2173877981232376E-2</v>
      </c>
      <c r="BL53" s="338">
        <f>'1 Utsläpp'!BL56/'7 Syss'!BL55</f>
        <v>6.4211347895675064E-2</v>
      </c>
      <c r="BM53" s="338">
        <f>'1 Utsläpp'!BM56/'7 Syss'!BM55</f>
        <v>5.6792841954202561E-2</v>
      </c>
      <c r="BN53" s="338">
        <f>'1 Utsläpp'!BN56/'7 Syss'!BN55</f>
        <v>5.4809182546523012E-2</v>
      </c>
      <c r="BO53" s="338">
        <f>'1 Utsläpp'!BO56/'7 Syss'!BO55</f>
        <v>6.0558061954462429E-2</v>
      </c>
      <c r="BP53" s="338">
        <f>'1 Utsläpp'!BP56/'7 Syss'!BP55</f>
        <v>6.5043749263500983E-2</v>
      </c>
    </row>
    <row r="54" spans="2:68" x14ac:dyDescent="0.3">
      <c r="B54" s="65"/>
      <c r="C54" s="65"/>
      <c r="D54" s="115"/>
      <c r="E54" s="115"/>
      <c r="F54" s="115"/>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72"/>
      <c r="AS54" s="72"/>
      <c r="AT54" s="72"/>
      <c r="AU54" s="72"/>
      <c r="AV54" s="72"/>
      <c r="AW54" s="72"/>
      <c r="AX54" s="72"/>
      <c r="AY54" s="72"/>
      <c r="AZ54" s="72"/>
      <c r="BA54" s="72"/>
      <c r="BB54" s="72"/>
      <c r="BC54" s="72"/>
      <c r="BD54" s="72"/>
      <c r="BE54" s="72"/>
      <c r="BF54" s="72"/>
      <c r="BG54" s="72"/>
      <c r="BH54" s="72"/>
      <c r="BI54" s="72"/>
      <c r="BJ54" s="72"/>
      <c r="BK54" s="72"/>
      <c r="BL54" s="72"/>
      <c r="BM54" s="217"/>
      <c r="BN54" s="65"/>
      <c r="BO54" s="72"/>
    </row>
    <row r="55" spans="2:68" s="55" customFormat="1" x14ac:dyDescent="0.3">
      <c r="B55" s="65"/>
      <c r="C55" s="65"/>
      <c r="D55" s="217"/>
      <c r="E55" s="217"/>
      <c r="F55" s="217"/>
      <c r="G55" s="217"/>
      <c r="H55" s="217"/>
      <c r="I55" s="217"/>
      <c r="J55" s="217"/>
      <c r="K55" s="217"/>
      <c r="L55" s="217"/>
      <c r="M55" s="217"/>
      <c r="N55" s="217"/>
      <c r="O55" s="217"/>
      <c r="P55" s="217"/>
      <c r="Q55" s="217"/>
      <c r="R55" s="217"/>
      <c r="S55" s="217"/>
      <c r="T55" s="217"/>
      <c r="U55" s="217"/>
      <c r="V55" s="217"/>
      <c r="W55" s="217"/>
      <c r="X55" s="217"/>
      <c r="Y55" s="217"/>
      <c r="Z55" s="217"/>
      <c r="AA55" s="217"/>
      <c r="AB55" s="217"/>
      <c r="AC55" s="217"/>
      <c r="AD55" s="217"/>
      <c r="AE55" s="217"/>
      <c r="AF55" s="217"/>
      <c r="AG55" s="217"/>
      <c r="AH55" s="217"/>
      <c r="AI55" s="217"/>
      <c r="AJ55" s="217"/>
      <c r="AK55" s="217"/>
      <c r="AL55" s="217"/>
      <c r="AM55" s="217"/>
      <c r="AN55" s="217"/>
      <c r="AO55" s="217"/>
      <c r="AP55" s="217"/>
      <c r="AQ55" s="217"/>
      <c r="AR55" s="62"/>
      <c r="AS55" s="62"/>
      <c r="AT55" s="62"/>
      <c r="AU55" s="62"/>
      <c r="AV55" s="62"/>
      <c r="AW55" s="62"/>
      <c r="AX55" s="62"/>
      <c r="AY55" s="62"/>
      <c r="AZ55" s="62"/>
      <c r="BA55" s="62"/>
      <c r="BB55" s="62"/>
      <c r="BC55" s="62"/>
      <c r="BD55" s="62"/>
      <c r="BE55" s="62"/>
      <c r="BF55" s="62"/>
      <c r="BG55" s="62"/>
      <c r="BH55" s="62"/>
      <c r="BI55" s="62"/>
      <c r="BJ55" s="62"/>
      <c r="BK55" s="62"/>
      <c r="BL55" s="62"/>
      <c r="BM55" s="62"/>
      <c r="BN55" s="65"/>
      <c r="BO55" s="62"/>
    </row>
    <row r="56" spans="2:68" s="65" customFormat="1" x14ac:dyDescent="0.3">
      <c r="D56" s="109"/>
      <c r="E56" s="109"/>
      <c r="F56" s="109"/>
      <c r="G56" s="109"/>
      <c r="H56" s="109"/>
      <c r="I56" s="109"/>
      <c r="J56" s="109"/>
      <c r="K56" s="109"/>
      <c r="L56" s="109"/>
      <c r="M56" s="109"/>
      <c r="N56" s="109"/>
      <c r="O56" s="109"/>
      <c r="P56" s="109"/>
      <c r="Q56" s="109"/>
      <c r="R56" s="109"/>
      <c r="S56" s="109"/>
      <c r="T56" s="109"/>
      <c r="U56" s="109"/>
      <c r="V56" s="109"/>
      <c r="W56" s="109"/>
      <c r="X56" s="109"/>
      <c r="Y56" s="109"/>
      <c r="Z56" s="109"/>
      <c r="AA56" s="109"/>
      <c r="AB56" s="109"/>
      <c r="AC56" s="109"/>
      <c r="AD56" s="109"/>
      <c r="AE56" s="109"/>
      <c r="AF56" s="109"/>
      <c r="AG56" s="109"/>
      <c r="AH56" s="109"/>
      <c r="AI56" s="109"/>
      <c r="AJ56" s="109"/>
      <c r="AK56" s="109"/>
      <c r="AL56" s="109"/>
      <c r="AM56" s="109"/>
      <c r="AN56" s="109"/>
      <c r="AO56" s="109"/>
      <c r="AP56" s="109"/>
      <c r="AQ56" s="109"/>
    </row>
    <row r="57" spans="2:68" s="65" customFormat="1" x14ac:dyDescent="0.3">
      <c r="B57" s="73"/>
      <c r="C57" s="73"/>
      <c r="D57" s="121"/>
      <c r="E57" s="109"/>
      <c r="F57" s="109"/>
      <c r="G57" s="109"/>
      <c r="H57" s="109"/>
      <c r="I57" s="109"/>
      <c r="J57" s="109"/>
      <c r="K57" s="109"/>
      <c r="L57" s="109"/>
      <c r="M57" s="109"/>
      <c r="N57" s="109"/>
      <c r="O57" s="109"/>
      <c r="P57" s="109"/>
      <c r="Q57" s="109"/>
      <c r="R57" s="109"/>
      <c r="S57" s="109"/>
      <c r="T57" s="109"/>
      <c r="U57" s="109"/>
      <c r="V57" s="109"/>
      <c r="W57" s="109"/>
      <c r="X57" s="109"/>
      <c r="Y57" s="109"/>
      <c r="Z57" s="109"/>
      <c r="AA57" s="109"/>
      <c r="AB57" s="109"/>
      <c r="AC57" s="109"/>
      <c r="AD57" s="109"/>
      <c r="AE57" s="109"/>
      <c r="AF57" s="109"/>
      <c r="AG57" s="109"/>
      <c r="AH57" s="109"/>
      <c r="AI57" s="109"/>
      <c r="AJ57" s="109"/>
      <c r="AK57" s="109"/>
      <c r="AL57" s="109"/>
      <c r="AM57" s="109"/>
      <c r="AN57" s="109"/>
      <c r="AO57" s="109"/>
      <c r="AP57" s="109"/>
      <c r="AQ57" s="109"/>
    </row>
    <row r="58" spans="2:68" s="65" customFormat="1" x14ac:dyDescent="0.3">
      <c r="B58" s="73"/>
      <c r="C58" s="73"/>
      <c r="D58" s="109"/>
      <c r="E58" s="109"/>
      <c r="F58" s="109"/>
      <c r="G58" s="109"/>
      <c r="H58" s="109"/>
      <c r="I58" s="109"/>
      <c r="J58" s="109"/>
      <c r="K58" s="109"/>
      <c r="L58" s="109"/>
      <c r="M58" s="109"/>
      <c r="N58" s="109"/>
      <c r="O58" s="109"/>
      <c r="P58" s="109"/>
      <c r="Q58" s="109"/>
      <c r="R58" s="109"/>
      <c r="S58" s="109"/>
      <c r="T58" s="109"/>
      <c r="U58" s="109"/>
      <c r="V58" s="109"/>
      <c r="W58" s="109"/>
      <c r="X58" s="109"/>
      <c r="Y58" s="109"/>
      <c r="Z58" s="109"/>
      <c r="AA58" s="109"/>
      <c r="AB58" s="109"/>
      <c r="AC58" s="109"/>
      <c r="AD58" s="109"/>
      <c r="AE58" s="109"/>
      <c r="AF58" s="109"/>
      <c r="AG58" s="109"/>
      <c r="AH58" s="109"/>
      <c r="AI58" s="109"/>
      <c r="AJ58" s="109"/>
      <c r="AK58" s="109"/>
      <c r="AL58" s="109"/>
      <c r="AM58" s="109"/>
      <c r="AN58" s="109"/>
      <c r="AO58" s="109"/>
      <c r="AP58" s="109"/>
      <c r="AQ58" s="109"/>
    </row>
    <row r="59" spans="2:68" s="65" customFormat="1" x14ac:dyDescent="0.3">
      <c r="B59" s="73"/>
      <c r="C59" s="73"/>
      <c r="D59" s="114"/>
      <c r="E59" s="109"/>
      <c r="F59" s="109"/>
      <c r="G59" s="109"/>
      <c r="H59" s="109"/>
      <c r="I59" s="109"/>
      <c r="J59" s="109"/>
      <c r="K59" s="109"/>
      <c r="L59" s="109"/>
      <c r="M59" s="109"/>
      <c r="N59" s="109"/>
      <c r="O59" s="109"/>
      <c r="P59" s="109"/>
      <c r="Q59" s="109"/>
      <c r="R59" s="109"/>
      <c r="S59" s="109"/>
      <c r="T59" s="109"/>
      <c r="U59" s="109"/>
      <c r="V59" s="109"/>
      <c r="W59" s="109"/>
      <c r="X59" s="109"/>
      <c r="Y59" s="109"/>
      <c r="Z59" s="109"/>
      <c r="AA59" s="109"/>
      <c r="AB59" s="109"/>
      <c r="AC59" s="109"/>
      <c r="AD59" s="109"/>
      <c r="AE59" s="109"/>
      <c r="AF59" s="109"/>
      <c r="AG59" s="109"/>
      <c r="AH59" s="109"/>
      <c r="AI59" s="109"/>
      <c r="AJ59" s="109"/>
      <c r="AK59" s="109"/>
      <c r="AL59" s="109"/>
      <c r="AM59" s="109"/>
      <c r="AN59" s="109"/>
      <c r="AO59" s="109"/>
      <c r="AP59" s="109"/>
      <c r="AQ59" s="109"/>
    </row>
    <row r="60" spans="2:68" s="65" customFormat="1" x14ac:dyDescent="0.3">
      <c r="B60" s="76" t="s">
        <v>117</v>
      </c>
      <c r="C60" s="76" t="s">
        <v>119</v>
      </c>
      <c r="D60" s="109"/>
      <c r="E60" s="109"/>
      <c r="F60" s="109"/>
      <c r="G60" s="109"/>
      <c r="H60" s="109"/>
      <c r="I60" s="109"/>
      <c r="J60" s="109"/>
      <c r="K60" s="109"/>
      <c r="L60" s="109"/>
      <c r="M60" s="109"/>
      <c r="N60" s="109"/>
      <c r="O60" s="109"/>
      <c r="P60" s="109"/>
      <c r="Q60" s="109"/>
      <c r="R60" s="109"/>
      <c r="S60" s="109"/>
      <c r="T60" s="109"/>
      <c r="U60" s="109"/>
      <c r="V60" s="109"/>
      <c r="W60" s="109"/>
      <c r="X60" s="109"/>
      <c r="Y60" s="109"/>
      <c r="Z60" s="109"/>
      <c r="AA60" s="109"/>
      <c r="AB60" s="109"/>
      <c r="AC60" s="109"/>
      <c r="AD60" s="109"/>
      <c r="AE60" s="109"/>
      <c r="AF60" s="109"/>
      <c r="AG60" s="109"/>
      <c r="AH60" s="109"/>
      <c r="AI60" s="109"/>
      <c r="AJ60" s="109"/>
      <c r="AK60" s="109"/>
      <c r="AL60" s="109"/>
      <c r="AM60" s="109"/>
      <c r="AN60" s="109"/>
      <c r="AO60" s="109"/>
      <c r="AP60" s="109"/>
      <c r="AQ60" s="109"/>
      <c r="BN60" s="56"/>
    </row>
    <row r="61" spans="2:68" s="65" customFormat="1" x14ac:dyDescent="0.3">
      <c r="B61" s="194">
        <v>45533</v>
      </c>
      <c r="C61" s="194">
        <v>45533</v>
      </c>
      <c r="D61" s="121"/>
      <c r="E61" s="109"/>
      <c r="F61" s="109"/>
      <c r="G61" s="109"/>
      <c r="H61" s="109"/>
      <c r="I61" s="109"/>
      <c r="J61" s="109"/>
      <c r="K61" s="109"/>
      <c r="L61" s="109"/>
      <c r="M61" s="109"/>
      <c r="N61" s="109"/>
      <c r="O61" s="109"/>
      <c r="P61" s="109"/>
      <c r="Q61" s="109"/>
      <c r="R61" s="109"/>
      <c r="S61" s="109"/>
      <c r="T61" s="109"/>
      <c r="U61" s="109"/>
      <c r="V61" s="109"/>
      <c r="W61" s="109"/>
      <c r="X61" s="109"/>
      <c r="Y61" s="109"/>
      <c r="Z61" s="109"/>
      <c r="AA61" s="109"/>
      <c r="AB61" s="109"/>
      <c r="AC61" s="109"/>
      <c r="AD61" s="109"/>
      <c r="AE61" s="109"/>
      <c r="AF61" s="109"/>
      <c r="AG61" s="109"/>
      <c r="AH61" s="109"/>
      <c r="AI61" s="109"/>
      <c r="AJ61" s="109"/>
      <c r="AK61" s="109"/>
      <c r="AL61" s="109"/>
      <c r="AM61" s="109"/>
      <c r="AN61" s="109"/>
      <c r="AO61" s="109"/>
      <c r="AP61" s="109"/>
      <c r="AQ61" s="109"/>
      <c r="BN61" s="56"/>
    </row>
    <row r="62" spans="2:68" s="65" customFormat="1" x14ac:dyDescent="0.3">
      <c r="B62" s="78"/>
      <c r="C62" s="78"/>
      <c r="D62" s="109"/>
      <c r="E62" s="109"/>
      <c r="F62" s="109"/>
      <c r="G62" s="109"/>
      <c r="H62" s="109"/>
      <c r="I62" s="109"/>
      <c r="J62" s="109"/>
      <c r="K62" s="109"/>
      <c r="L62" s="109"/>
      <c r="M62" s="109"/>
      <c r="N62" s="109"/>
      <c r="O62" s="109"/>
      <c r="P62" s="109"/>
      <c r="Q62" s="109"/>
      <c r="R62" s="109"/>
      <c r="S62" s="109"/>
      <c r="T62" s="109"/>
      <c r="U62" s="109"/>
      <c r="V62" s="109"/>
      <c r="W62" s="109"/>
      <c r="X62" s="109"/>
      <c r="Y62" s="109"/>
      <c r="Z62" s="109"/>
      <c r="AA62" s="109"/>
      <c r="AB62" s="109"/>
      <c r="AC62" s="109"/>
      <c r="AD62" s="109"/>
      <c r="AE62" s="109"/>
      <c r="AF62" s="109"/>
      <c r="AG62" s="109"/>
      <c r="AH62" s="109"/>
      <c r="AI62" s="109"/>
      <c r="AJ62" s="109"/>
      <c r="AK62" s="109"/>
      <c r="AL62" s="109"/>
      <c r="AM62" s="109"/>
      <c r="AN62" s="109"/>
      <c r="AO62" s="109"/>
      <c r="AP62" s="109"/>
      <c r="AQ62" s="109"/>
      <c r="BN62" s="56"/>
    </row>
    <row r="63" spans="2:68" s="65" customFormat="1" x14ac:dyDescent="0.3">
      <c r="B63" s="76" t="s">
        <v>118</v>
      </c>
      <c r="C63" s="76" t="s">
        <v>120</v>
      </c>
      <c r="D63" s="109"/>
      <c r="E63" s="109"/>
      <c r="F63" s="109"/>
      <c r="G63" s="109"/>
      <c r="H63" s="109"/>
      <c r="I63" s="109"/>
      <c r="J63" s="109"/>
      <c r="K63" s="109"/>
      <c r="L63" s="109"/>
      <c r="M63" s="109"/>
      <c r="N63" s="109"/>
      <c r="O63" s="109"/>
      <c r="P63" s="109"/>
      <c r="Q63" s="109"/>
      <c r="R63" s="109"/>
      <c r="S63" s="109"/>
      <c r="T63" s="109"/>
      <c r="U63" s="109"/>
      <c r="V63" s="109"/>
      <c r="W63" s="109"/>
      <c r="X63" s="109"/>
      <c r="Y63" s="109"/>
      <c r="Z63" s="109"/>
      <c r="AA63" s="109"/>
      <c r="AB63" s="109"/>
      <c r="AC63" s="109"/>
      <c r="AD63" s="109"/>
      <c r="AE63" s="109"/>
      <c r="AF63" s="109"/>
      <c r="AG63" s="109"/>
      <c r="AH63" s="109"/>
      <c r="AI63" s="109"/>
      <c r="AJ63" s="109"/>
      <c r="AK63" s="109"/>
      <c r="AL63" s="109"/>
      <c r="AM63" s="109"/>
      <c r="AN63" s="109"/>
      <c r="AO63" s="109"/>
      <c r="AP63" s="109"/>
      <c r="AQ63" s="109"/>
      <c r="BN63" s="56"/>
    </row>
    <row r="64" spans="2:68" s="65" customFormat="1" x14ac:dyDescent="0.3">
      <c r="B64" s="78" t="s">
        <v>183</v>
      </c>
      <c r="C64" s="78" t="s">
        <v>182</v>
      </c>
      <c r="D64" s="109"/>
      <c r="E64" s="109"/>
      <c r="F64" s="109"/>
      <c r="G64" s="109"/>
      <c r="H64" s="109"/>
      <c r="I64" s="109"/>
      <c r="J64" s="109"/>
      <c r="K64" s="109"/>
      <c r="L64" s="109"/>
      <c r="M64" s="109"/>
      <c r="N64" s="109"/>
      <c r="O64" s="109"/>
      <c r="P64" s="109"/>
      <c r="Q64" s="109"/>
      <c r="R64" s="109"/>
      <c r="S64" s="109"/>
      <c r="T64" s="109"/>
      <c r="U64" s="109"/>
      <c r="V64" s="109"/>
      <c r="W64" s="109"/>
      <c r="X64" s="109"/>
      <c r="Y64" s="109"/>
      <c r="Z64" s="109"/>
      <c r="AA64" s="109"/>
      <c r="AB64" s="109"/>
      <c r="AC64" s="109"/>
      <c r="AD64" s="109"/>
      <c r="AE64" s="109"/>
      <c r="AF64" s="109"/>
      <c r="AG64" s="109"/>
      <c r="AH64" s="109"/>
      <c r="AI64" s="109"/>
      <c r="AJ64" s="109"/>
      <c r="AK64" s="109"/>
      <c r="AL64" s="109"/>
      <c r="AM64" s="109"/>
      <c r="AN64" s="109"/>
      <c r="AO64" s="109"/>
      <c r="AP64" s="109"/>
      <c r="AQ64" s="109"/>
      <c r="BN64" s="56"/>
    </row>
    <row r="65" spans="2:66" s="65" customFormat="1" x14ac:dyDescent="0.3">
      <c r="B65" s="55"/>
      <c r="C65" s="78"/>
      <c r="D65" s="114"/>
      <c r="E65" s="109"/>
      <c r="F65" s="109"/>
      <c r="G65" s="109"/>
      <c r="H65" s="109"/>
      <c r="I65" s="109"/>
      <c r="J65" s="109"/>
      <c r="K65" s="109"/>
      <c r="L65" s="109"/>
      <c r="M65" s="109"/>
      <c r="N65" s="109"/>
      <c r="O65" s="109"/>
      <c r="P65" s="109"/>
      <c r="Q65" s="109"/>
      <c r="R65" s="109"/>
      <c r="S65" s="109"/>
      <c r="T65" s="109"/>
      <c r="U65" s="109"/>
      <c r="V65" s="109"/>
      <c r="W65" s="109"/>
      <c r="X65" s="109"/>
      <c r="Y65" s="109"/>
      <c r="Z65" s="109"/>
      <c r="AA65" s="109"/>
      <c r="AB65" s="109"/>
      <c r="AC65" s="109"/>
      <c r="AD65" s="109"/>
      <c r="AE65" s="109"/>
      <c r="AF65" s="109"/>
      <c r="AG65" s="109"/>
      <c r="AH65" s="109"/>
      <c r="AI65" s="109"/>
      <c r="AJ65" s="109"/>
      <c r="AK65" s="109"/>
      <c r="AL65" s="109"/>
      <c r="AM65" s="109"/>
      <c r="AN65" s="109"/>
      <c r="AO65" s="109"/>
      <c r="AP65" s="109"/>
      <c r="AQ65" s="109"/>
      <c r="BN65" s="56"/>
    </row>
    <row r="66" spans="2:66" s="65" customFormat="1" x14ac:dyDescent="0.3">
      <c r="B66" s="76" t="s">
        <v>34</v>
      </c>
      <c r="C66" s="76" t="s">
        <v>33</v>
      </c>
      <c r="D66" s="109"/>
      <c r="E66" s="109"/>
      <c r="F66" s="109"/>
      <c r="G66" s="109"/>
      <c r="H66" s="109"/>
      <c r="I66" s="109"/>
      <c r="J66" s="109"/>
      <c r="K66" s="109"/>
      <c r="L66" s="109"/>
      <c r="M66" s="109"/>
      <c r="N66" s="109"/>
      <c r="O66" s="109"/>
      <c r="P66" s="109"/>
      <c r="Q66" s="109"/>
      <c r="R66" s="109"/>
      <c r="S66" s="109"/>
      <c r="T66" s="109"/>
      <c r="U66" s="109"/>
      <c r="V66" s="109"/>
      <c r="W66" s="109"/>
      <c r="X66" s="109"/>
      <c r="Y66" s="109"/>
      <c r="Z66" s="109"/>
      <c r="AA66" s="109"/>
      <c r="AB66" s="109"/>
      <c r="AC66" s="109"/>
      <c r="AD66" s="109"/>
      <c r="AE66" s="109"/>
      <c r="AF66" s="109"/>
      <c r="AG66" s="109"/>
      <c r="AH66" s="109"/>
      <c r="AI66" s="109"/>
      <c r="AJ66" s="109"/>
      <c r="AK66" s="109"/>
      <c r="AL66" s="109"/>
      <c r="AM66" s="109"/>
      <c r="AN66" s="109"/>
      <c r="AO66" s="109"/>
      <c r="AP66" s="109"/>
      <c r="AQ66" s="109"/>
      <c r="BN66" s="56"/>
    </row>
    <row r="67" spans="2:66" s="65" customFormat="1" x14ac:dyDescent="0.3">
      <c r="B67" s="79" t="s">
        <v>426</v>
      </c>
      <c r="C67" s="79" t="s">
        <v>423</v>
      </c>
      <c r="D67" s="109"/>
      <c r="E67" s="109"/>
      <c r="F67" s="109"/>
      <c r="G67" s="109"/>
      <c r="H67" s="109"/>
      <c r="I67" s="109"/>
      <c r="J67" s="109"/>
      <c r="K67" s="109"/>
      <c r="L67" s="109"/>
      <c r="M67" s="109"/>
      <c r="N67" s="109"/>
      <c r="O67" s="109"/>
      <c r="P67" s="109"/>
      <c r="Q67" s="109"/>
      <c r="R67" s="109"/>
      <c r="S67" s="109"/>
      <c r="T67" s="109"/>
      <c r="U67" s="109"/>
      <c r="V67" s="109"/>
      <c r="W67" s="109"/>
      <c r="X67" s="109"/>
      <c r="Y67" s="109"/>
      <c r="Z67" s="109"/>
      <c r="AA67" s="109"/>
      <c r="AB67" s="109"/>
      <c r="AC67" s="109"/>
      <c r="AD67" s="109"/>
      <c r="AE67" s="109"/>
      <c r="AF67" s="109"/>
      <c r="AG67" s="109"/>
      <c r="AH67" s="109"/>
      <c r="AI67" s="109"/>
      <c r="AJ67" s="109"/>
      <c r="AK67" s="109"/>
      <c r="AL67" s="109"/>
      <c r="AM67" s="109"/>
      <c r="AN67" s="109"/>
      <c r="AO67" s="109"/>
      <c r="AP67" s="109"/>
      <c r="AQ67" s="109"/>
      <c r="BN67" s="56"/>
    </row>
    <row r="68" spans="2:66" s="65" customFormat="1" x14ac:dyDescent="0.3">
      <c r="B68" s="79" t="s">
        <v>427</v>
      </c>
      <c r="C68" s="79" t="s">
        <v>425</v>
      </c>
      <c r="D68" s="109"/>
      <c r="E68" s="109"/>
      <c r="F68" s="109"/>
      <c r="G68" s="109"/>
      <c r="H68" s="109"/>
      <c r="I68" s="109"/>
      <c r="J68" s="109"/>
      <c r="K68" s="109"/>
      <c r="L68" s="109"/>
      <c r="M68" s="109"/>
      <c r="N68" s="109"/>
      <c r="O68" s="109"/>
      <c r="P68" s="109"/>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09"/>
      <c r="AN68" s="109"/>
      <c r="AO68" s="109"/>
      <c r="AP68" s="109"/>
      <c r="AQ68" s="109"/>
      <c r="BN68" s="56"/>
    </row>
    <row r="69" spans="2:66" x14ac:dyDescent="0.3">
      <c r="B69" s="79" t="s">
        <v>424</v>
      </c>
      <c r="C69" s="79" t="s">
        <v>424</v>
      </c>
    </row>
    <row r="70" spans="2:66" x14ac:dyDescent="0.3">
      <c r="C70" s="55"/>
    </row>
    <row r="71" spans="2:66" x14ac:dyDescent="0.3">
      <c r="C71" s="55"/>
    </row>
    <row r="72" spans="2:66" x14ac:dyDescent="0.3">
      <c r="C72" s="55"/>
    </row>
    <row r="73" spans="2:66" x14ac:dyDescent="0.3">
      <c r="C73" s="55"/>
    </row>
    <row r="74" spans="2:66" x14ac:dyDescent="0.3">
      <c r="C74" s="55"/>
    </row>
    <row r="75" spans="2:66" x14ac:dyDescent="0.3">
      <c r="C75" s="55"/>
    </row>
    <row r="76" spans="2:66" x14ac:dyDescent="0.3">
      <c r="C76" s="55"/>
    </row>
    <row r="110" spans="1:1" x14ac:dyDescent="0.3">
      <c r="A110" s="56" t="s">
        <v>195</v>
      </c>
    </row>
  </sheetData>
  <phoneticPr fontId="50" type="noConversion"/>
  <hyperlinks>
    <hyperlink ref="B1" location="'Innehåll - Contents'!A1" display="Tillbaka till innehåll - Back to content" xr:uid="{00000000-0004-0000-0600-000000000000}"/>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11"/>
  <dimension ref="A1:BP76"/>
  <sheetViews>
    <sheetView zoomScale="70" zoomScaleNormal="70" workbookViewId="0">
      <pane xSplit="3" ySplit="5" topLeftCell="BE33" activePane="bottomRight" state="frozen"/>
      <selection pane="topRight"/>
      <selection pane="bottomLeft"/>
      <selection pane="bottomRight" activeCell="BJ42" sqref="BJ42"/>
    </sheetView>
  </sheetViews>
  <sheetFormatPr defaultColWidth="9.1796875" defaultRowHeight="13" x14ac:dyDescent="0.3"/>
  <cols>
    <col min="1" max="1" width="4.453125" style="55" customWidth="1"/>
    <col min="2" max="2" width="25.54296875" style="55" customWidth="1"/>
    <col min="3" max="3" width="35.81640625" style="55" customWidth="1"/>
    <col min="4" max="5" width="11.453125" style="55" bestFit="1" customWidth="1"/>
    <col min="6" max="6" width="10.1796875" style="55" bestFit="1" customWidth="1"/>
    <col min="7" max="7" width="11.453125" style="55" bestFit="1" customWidth="1"/>
    <col min="8" max="8" width="10.1796875" style="55" bestFit="1" customWidth="1"/>
    <col min="9" max="9" width="11.453125" style="55" bestFit="1" customWidth="1"/>
    <col min="10" max="10" width="10.1796875" style="55" bestFit="1" customWidth="1"/>
    <col min="11" max="13" width="11.453125" style="55" bestFit="1" customWidth="1"/>
    <col min="14" max="14" width="10.1796875" style="55" bestFit="1" customWidth="1"/>
    <col min="15" max="37" width="11.453125" style="55" bestFit="1" customWidth="1"/>
    <col min="38" max="41" width="11.453125" style="56" bestFit="1" customWidth="1"/>
    <col min="42" max="44" width="9.81640625" style="56" customWidth="1"/>
    <col min="45" max="58" width="11.453125" style="56" bestFit="1" customWidth="1"/>
    <col min="59" max="59" width="11.54296875" style="56" customWidth="1"/>
    <col min="60" max="62" width="10.26953125" style="56" customWidth="1"/>
    <col min="63" max="63" width="11.81640625" style="72" customWidth="1"/>
    <col min="64" max="64" width="13" style="56" customWidth="1"/>
    <col min="65" max="65" width="10.26953125" style="56" customWidth="1"/>
    <col min="66" max="66" width="12.54296875" style="56" bestFit="1" customWidth="1"/>
    <col min="67" max="67" width="8" style="56" bestFit="1" customWidth="1"/>
    <col min="68" max="16384" width="9.1796875" style="55"/>
  </cols>
  <sheetData>
    <row r="1" spans="1:68" x14ac:dyDescent="0.3">
      <c r="B1" s="191" t="s">
        <v>193</v>
      </c>
      <c r="C1" s="32"/>
    </row>
    <row r="2" spans="1:68" x14ac:dyDescent="0.3">
      <c r="B2" s="191"/>
      <c r="C2" s="32"/>
    </row>
    <row r="3" spans="1:68" s="73" customFormat="1" x14ac:dyDescent="0.3">
      <c r="B3" s="57" t="s">
        <v>437</v>
      </c>
      <c r="C3" s="57" t="s">
        <v>430</v>
      </c>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86"/>
      <c r="AM3" s="86"/>
      <c r="AN3" s="86"/>
      <c r="AO3" s="86"/>
      <c r="AP3" s="86"/>
      <c r="AQ3" s="86"/>
      <c r="AR3" s="86"/>
      <c r="AS3" s="86"/>
      <c r="AT3" s="1"/>
      <c r="AU3" s="1"/>
      <c r="AV3" s="1"/>
      <c r="AW3" s="1"/>
      <c r="AX3" s="1"/>
      <c r="AY3" s="1"/>
      <c r="AZ3" s="1"/>
      <c r="BA3" s="1"/>
      <c r="BB3" s="1"/>
      <c r="BC3" s="1"/>
      <c r="BD3" s="1"/>
      <c r="BE3" s="1"/>
      <c r="BF3" s="1"/>
      <c r="BK3" s="65"/>
    </row>
    <row r="4" spans="1:68" x14ac:dyDescent="0.3">
      <c r="B4" s="58" t="s">
        <v>391</v>
      </c>
      <c r="C4" s="58" t="s">
        <v>403</v>
      </c>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N4" s="55"/>
      <c r="AO4" s="55"/>
      <c r="AP4" s="55"/>
      <c r="AQ4" s="55"/>
      <c r="AR4" s="55"/>
      <c r="AS4" s="55"/>
      <c r="AT4"/>
      <c r="AU4"/>
      <c r="AV4"/>
      <c r="AW4"/>
      <c r="AX4"/>
      <c r="AY4"/>
      <c r="AZ4"/>
      <c r="BA4"/>
      <c r="BB4"/>
      <c r="BC4"/>
      <c r="BD4"/>
      <c r="BE4"/>
      <c r="BF4"/>
      <c r="BG4" s="55"/>
      <c r="BH4" s="55"/>
      <c r="BI4" s="55"/>
      <c r="BJ4" s="55"/>
      <c r="BK4" s="62"/>
      <c r="BL4" s="55"/>
      <c r="BM4" s="55"/>
      <c r="BN4" s="55"/>
      <c r="BO4" s="55"/>
    </row>
    <row r="5" spans="1:68" s="58" customFormat="1" ht="26" x14ac:dyDescent="0.3">
      <c r="A5" s="52"/>
      <c r="B5" s="276" t="s">
        <v>133</v>
      </c>
      <c r="C5" s="60" t="s">
        <v>21</v>
      </c>
      <c r="D5" s="60" t="s">
        <v>52</v>
      </c>
      <c r="E5" s="60" t="s">
        <v>53</v>
      </c>
      <c r="F5" s="60" t="s">
        <v>54</v>
      </c>
      <c r="G5" s="60" t="s">
        <v>55</v>
      </c>
      <c r="H5" s="60" t="s">
        <v>56</v>
      </c>
      <c r="I5" s="60" t="s">
        <v>57</v>
      </c>
      <c r="J5" s="60" t="s">
        <v>58</v>
      </c>
      <c r="K5" s="60" t="s">
        <v>59</v>
      </c>
      <c r="L5" s="60" t="s">
        <v>60</v>
      </c>
      <c r="M5" s="60" t="s">
        <v>61</v>
      </c>
      <c r="N5" s="60" t="s">
        <v>62</v>
      </c>
      <c r="O5" s="60" t="s">
        <v>63</v>
      </c>
      <c r="P5" s="60" t="s">
        <v>64</v>
      </c>
      <c r="Q5" s="60" t="s">
        <v>65</v>
      </c>
      <c r="R5" s="60" t="s">
        <v>66</v>
      </c>
      <c r="S5" s="60" t="s">
        <v>67</v>
      </c>
      <c r="T5" s="60" t="s">
        <v>68</v>
      </c>
      <c r="U5" s="60" t="s">
        <v>69</v>
      </c>
      <c r="V5" s="60" t="s">
        <v>70</v>
      </c>
      <c r="W5" s="60" t="s">
        <v>71</v>
      </c>
      <c r="X5" s="60" t="s">
        <v>72</v>
      </c>
      <c r="Y5" s="60" t="s">
        <v>73</v>
      </c>
      <c r="Z5" s="60" t="s">
        <v>74</v>
      </c>
      <c r="AA5" s="60" t="s">
        <v>75</v>
      </c>
      <c r="AB5" s="60" t="s">
        <v>76</v>
      </c>
      <c r="AC5" s="60" t="s">
        <v>77</v>
      </c>
      <c r="AD5" s="60" t="s">
        <v>78</v>
      </c>
      <c r="AE5" s="60" t="s">
        <v>79</v>
      </c>
      <c r="AF5" s="60" t="s">
        <v>80</v>
      </c>
      <c r="AG5" s="60" t="s">
        <v>81</v>
      </c>
      <c r="AH5" s="60" t="s">
        <v>177</v>
      </c>
      <c r="AI5" s="60" t="s">
        <v>178</v>
      </c>
      <c r="AJ5" s="60" t="s">
        <v>192</v>
      </c>
      <c r="AK5" s="60" t="s">
        <v>194</v>
      </c>
      <c r="AL5" s="60" t="s">
        <v>196</v>
      </c>
      <c r="AM5" s="60" t="s">
        <v>198</v>
      </c>
      <c r="AN5" s="60" t="s">
        <v>199</v>
      </c>
      <c r="AO5" s="60" t="s">
        <v>203</v>
      </c>
      <c r="AP5" s="60" t="s">
        <v>207</v>
      </c>
      <c r="AQ5" s="60" t="s">
        <v>209</v>
      </c>
      <c r="AR5" s="60" t="s">
        <v>249</v>
      </c>
      <c r="AS5" s="60" t="s">
        <v>259</v>
      </c>
      <c r="AT5" s="60" t="s">
        <v>260</v>
      </c>
      <c r="AU5" s="60" t="s">
        <v>265</v>
      </c>
      <c r="AV5" s="60" t="s">
        <v>266</v>
      </c>
      <c r="AW5" s="60" t="s">
        <v>267</v>
      </c>
      <c r="AX5" s="60" t="s">
        <v>268</v>
      </c>
      <c r="AY5" s="60" t="s">
        <v>270</v>
      </c>
      <c r="AZ5" s="60" t="s">
        <v>273</v>
      </c>
      <c r="BA5" s="60" t="s">
        <v>275</v>
      </c>
      <c r="BB5" s="60" t="s">
        <v>276</v>
      </c>
      <c r="BC5" s="60" t="s">
        <v>278</v>
      </c>
      <c r="BD5" s="60" t="s">
        <v>279</v>
      </c>
      <c r="BE5" s="60" t="s">
        <v>280</v>
      </c>
      <c r="BF5" s="60" t="s">
        <v>282</v>
      </c>
      <c r="BG5" s="60" t="s">
        <v>284</v>
      </c>
      <c r="BH5" s="60" t="s">
        <v>285</v>
      </c>
      <c r="BI5" s="60" t="s">
        <v>286</v>
      </c>
      <c r="BJ5" s="60" t="s">
        <v>288</v>
      </c>
      <c r="BK5" s="60" t="s">
        <v>305</v>
      </c>
      <c r="BL5" s="60" t="s">
        <v>308</v>
      </c>
      <c r="BM5" s="60" t="s">
        <v>396</v>
      </c>
      <c r="BN5" s="60" t="s">
        <v>397</v>
      </c>
      <c r="BO5" s="60" t="s">
        <v>400</v>
      </c>
      <c r="BP5" s="60" t="s">
        <v>401</v>
      </c>
    </row>
    <row r="6" spans="1:68" s="73" customFormat="1" x14ac:dyDescent="0.3">
      <c r="A6" s="73">
        <v>1</v>
      </c>
      <c r="B6" s="277" t="s">
        <v>134</v>
      </c>
      <c r="C6" s="278" t="s">
        <v>35</v>
      </c>
      <c r="D6" s="270">
        <v>13973</v>
      </c>
      <c r="E6" s="270">
        <v>14270</v>
      </c>
      <c r="F6" s="270">
        <v>13269</v>
      </c>
      <c r="G6" s="270">
        <v>14451</v>
      </c>
      <c r="H6" s="270">
        <v>13930</v>
      </c>
      <c r="I6" s="270">
        <v>15050</v>
      </c>
      <c r="J6" s="270">
        <v>14210</v>
      </c>
      <c r="K6" s="270">
        <v>15274</v>
      </c>
      <c r="L6" s="270">
        <v>14346</v>
      </c>
      <c r="M6" s="270">
        <v>14946</v>
      </c>
      <c r="N6" s="270">
        <v>14379</v>
      </c>
      <c r="O6" s="270">
        <v>15033</v>
      </c>
      <c r="P6" s="270">
        <v>14663</v>
      </c>
      <c r="Q6" s="270">
        <v>15855</v>
      </c>
      <c r="R6" s="270">
        <v>15017</v>
      </c>
      <c r="S6" s="270">
        <v>15968</v>
      </c>
      <c r="T6" s="270">
        <v>15441</v>
      </c>
      <c r="U6" s="270">
        <v>15833</v>
      </c>
      <c r="V6" s="270">
        <v>15160</v>
      </c>
      <c r="W6" s="270">
        <v>15732</v>
      </c>
      <c r="X6" s="270">
        <v>15698</v>
      </c>
      <c r="Y6" s="270">
        <v>17464</v>
      </c>
      <c r="Z6" s="270">
        <v>16046</v>
      </c>
      <c r="AA6" s="270">
        <v>17060</v>
      </c>
      <c r="AB6" s="270">
        <v>17716</v>
      </c>
      <c r="AC6" s="270">
        <v>19089</v>
      </c>
      <c r="AD6" s="270">
        <v>16938</v>
      </c>
      <c r="AE6" s="270">
        <v>19210</v>
      </c>
      <c r="AF6" s="270">
        <v>18016</v>
      </c>
      <c r="AG6" s="270">
        <v>19854</v>
      </c>
      <c r="AH6" s="270">
        <v>18044</v>
      </c>
      <c r="AI6" s="270">
        <v>19503</v>
      </c>
      <c r="AJ6" s="270">
        <v>18078</v>
      </c>
      <c r="AK6" s="270">
        <v>18968</v>
      </c>
      <c r="AL6" s="270">
        <v>17861</v>
      </c>
      <c r="AM6" s="270">
        <v>20040</v>
      </c>
      <c r="AN6" s="270">
        <v>18848</v>
      </c>
      <c r="AO6" s="270">
        <v>20448</v>
      </c>
      <c r="AP6" s="270">
        <v>18595</v>
      </c>
      <c r="AQ6" s="270">
        <v>19895</v>
      </c>
      <c r="AR6" s="270">
        <v>17293</v>
      </c>
      <c r="AS6" s="270">
        <v>18169</v>
      </c>
      <c r="AT6" s="270">
        <v>16993</v>
      </c>
      <c r="AU6" s="270">
        <v>18206</v>
      </c>
      <c r="AV6" s="270">
        <v>18822</v>
      </c>
      <c r="AW6" s="270">
        <v>19501</v>
      </c>
      <c r="AX6" s="270">
        <v>18102</v>
      </c>
      <c r="AY6" s="270">
        <v>19950</v>
      </c>
      <c r="AZ6" s="270">
        <v>18923</v>
      </c>
      <c r="BA6" s="270">
        <v>18198</v>
      </c>
      <c r="BB6" s="270">
        <v>16878</v>
      </c>
      <c r="BC6" s="270">
        <v>18594</v>
      </c>
      <c r="BD6" s="270">
        <v>17595</v>
      </c>
      <c r="BE6" s="270">
        <v>17854</v>
      </c>
      <c r="BF6" s="270">
        <v>16588</v>
      </c>
      <c r="BG6" s="271">
        <v>17978</v>
      </c>
      <c r="BH6" s="279">
        <v>17516</v>
      </c>
      <c r="BI6" s="279">
        <v>17625</v>
      </c>
      <c r="BJ6" s="271">
        <v>16401</v>
      </c>
      <c r="BK6" s="271">
        <v>17254</v>
      </c>
      <c r="BL6" s="271">
        <v>16919</v>
      </c>
      <c r="BM6" s="271">
        <v>15621</v>
      </c>
      <c r="BN6" s="271">
        <v>12753</v>
      </c>
      <c r="BO6" s="271">
        <v>13846</v>
      </c>
      <c r="BP6" s="271">
        <v>15870</v>
      </c>
    </row>
    <row r="7" spans="1:68" x14ac:dyDescent="0.3">
      <c r="A7" s="55">
        <v>2</v>
      </c>
      <c r="B7" s="280" t="s">
        <v>135</v>
      </c>
      <c r="C7" s="63" t="s">
        <v>1</v>
      </c>
      <c r="D7" s="74">
        <v>10255</v>
      </c>
      <c r="E7" s="74">
        <v>12328</v>
      </c>
      <c r="F7" s="74">
        <v>12189</v>
      </c>
      <c r="G7" s="74">
        <v>10800</v>
      </c>
      <c r="H7" s="74">
        <v>8432</v>
      </c>
      <c r="I7" s="74">
        <v>10173</v>
      </c>
      <c r="J7" s="74">
        <v>9829</v>
      </c>
      <c r="K7" s="74">
        <v>11428</v>
      </c>
      <c r="L7" s="74">
        <v>9741</v>
      </c>
      <c r="M7" s="74">
        <v>12724</v>
      </c>
      <c r="N7" s="74">
        <v>12945</v>
      </c>
      <c r="O7" s="74">
        <v>12126</v>
      </c>
      <c r="P7" s="74">
        <v>10939</v>
      </c>
      <c r="Q7" s="74">
        <v>11576</v>
      </c>
      <c r="R7" s="74">
        <v>11660</v>
      </c>
      <c r="S7" s="74">
        <v>11536</v>
      </c>
      <c r="T7" s="74">
        <v>11199</v>
      </c>
      <c r="U7" s="74">
        <v>10758</v>
      </c>
      <c r="V7" s="74">
        <v>10950</v>
      </c>
      <c r="W7" s="74">
        <v>10587</v>
      </c>
      <c r="X7" s="74">
        <v>8865</v>
      </c>
      <c r="Y7" s="74">
        <v>9804</v>
      </c>
      <c r="Z7" s="74">
        <v>10995</v>
      </c>
      <c r="AA7" s="74">
        <v>9532</v>
      </c>
      <c r="AB7" s="74">
        <v>8717</v>
      </c>
      <c r="AC7" s="74">
        <v>9452</v>
      </c>
      <c r="AD7" s="74">
        <v>8781</v>
      </c>
      <c r="AE7" s="74">
        <v>9250</v>
      </c>
      <c r="AF7" s="74">
        <v>9196</v>
      </c>
      <c r="AG7" s="74">
        <v>9567</v>
      </c>
      <c r="AH7" s="74">
        <v>9492</v>
      </c>
      <c r="AI7" s="74">
        <v>9699</v>
      </c>
      <c r="AJ7" s="74">
        <v>9553</v>
      </c>
      <c r="AK7" s="74">
        <v>9875</v>
      </c>
      <c r="AL7" s="74">
        <v>9957</v>
      </c>
      <c r="AM7" s="74">
        <v>10049</v>
      </c>
      <c r="AN7" s="74">
        <v>9796</v>
      </c>
      <c r="AO7" s="74">
        <v>11274</v>
      </c>
      <c r="AP7" s="74">
        <v>11031</v>
      </c>
      <c r="AQ7" s="74">
        <v>11986</v>
      </c>
      <c r="AR7" s="74">
        <v>11386</v>
      </c>
      <c r="AS7" s="74">
        <v>11260</v>
      </c>
      <c r="AT7" s="74">
        <v>11328</v>
      </c>
      <c r="AU7" s="74">
        <v>11169</v>
      </c>
      <c r="AV7" s="74">
        <v>10699</v>
      </c>
      <c r="AW7" s="74">
        <v>11563</v>
      </c>
      <c r="AX7" s="74">
        <v>11537</v>
      </c>
      <c r="AY7" s="74">
        <v>11328</v>
      </c>
      <c r="AZ7" s="74">
        <v>10539</v>
      </c>
      <c r="BA7" s="74">
        <v>9810</v>
      </c>
      <c r="BB7" s="74">
        <v>12497</v>
      </c>
      <c r="BC7" s="74">
        <v>12615</v>
      </c>
      <c r="BD7" s="74">
        <v>12222</v>
      </c>
      <c r="BE7" s="74">
        <v>11553</v>
      </c>
      <c r="BF7" s="74">
        <v>12297</v>
      </c>
      <c r="BG7" s="74">
        <v>12501</v>
      </c>
      <c r="BH7" s="214">
        <v>11148</v>
      </c>
      <c r="BI7" s="214">
        <v>10190</v>
      </c>
      <c r="BJ7" s="74">
        <v>10113</v>
      </c>
      <c r="BK7" s="74">
        <v>8700</v>
      </c>
      <c r="BL7" s="74">
        <v>9650</v>
      </c>
      <c r="BM7" s="74">
        <v>7897</v>
      </c>
      <c r="BN7" s="74">
        <v>10250</v>
      </c>
      <c r="BO7" s="74">
        <v>8961</v>
      </c>
      <c r="BP7" s="74">
        <v>6291</v>
      </c>
    </row>
    <row r="8" spans="1:68" x14ac:dyDescent="0.3">
      <c r="A8" s="55">
        <v>3</v>
      </c>
      <c r="B8" s="280" t="s">
        <v>136</v>
      </c>
      <c r="C8" s="63" t="s">
        <v>2</v>
      </c>
      <c r="D8" s="74">
        <v>15526</v>
      </c>
      <c r="E8" s="74">
        <v>16267</v>
      </c>
      <c r="F8" s="74">
        <v>14958</v>
      </c>
      <c r="G8" s="74">
        <v>13981</v>
      </c>
      <c r="H8" s="74">
        <v>13855</v>
      </c>
      <c r="I8" s="74">
        <v>15149</v>
      </c>
      <c r="J8" s="74">
        <v>14996</v>
      </c>
      <c r="K8" s="74">
        <v>15591</v>
      </c>
      <c r="L8" s="74">
        <v>16191</v>
      </c>
      <c r="M8" s="74">
        <v>17668</v>
      </c>
      <c r="N8" s="74">
        <v>17790</v>
      </c>
      <c r="O8" s="74">
        <v>18454</v>
      </c>
      <c r="P8" s="74">
        <v>16861</v>
      </c>
      <c r="Q8" s="74">
        <v>17605</v>
      </c>
      <c r="R8" s="74">
        <v>16616</v>
      </c>
      <c r="S8" s="74">
        <v>16241</v>
      </c>
      <c r="T8" s="74">
        <v>15265</v>
      </c>
      <c r="U8" s="74">
        <v>15427</v>
      </c>
      <c r="V8" s="74">
        <v>14557</v>
      </c>
      <c r="W8" s="74">
        <v>14620</v>
      </c>
      <c r="X8" s="74">
        <v>14261</v>
      </c>
      <c r="Y8" s="74">
        <v>15065</v>
      </c>
      <c r="Z8" s="74">
        <v>14613</v>
      </c>
      <c r="AA8" s="74">
        <v>15077</v>
      </c>
      <c r="AB8" s="74">
        <v>13906</v>
      </c>
      <c r="AC8" s="74">
        <v>15210</v>
      </c>
      <c r="AD8" s="74">
        <v>14526</v>
      </c>
      <c r="AE8" s="74">
        <v>14907</v>
      </c>
      <c r="AF8" s="74">
        <v>13569</v>
      </c>
      <c r="AG8" s="74">
        <v>15262</v>
      </c>
      <c r="AH8" s="74">
        <v>15101</v>
      </c>
      <c r="AI8" s="74">
        <v>15676</v>
      </c>
      <c r="AJ8" s="74">
        <v>14790</v>
      </c>
      <c r="AK8" s="74">
        <v>16160</v>
      </c>
      <c r="AL8" s="74">
        <v>15548</v>
      </c>
      <c r="AM8" s="74">
        <v>15814</v>
      </c>
      <c r="AN8" s="74">
        <v>14471</v>
      </c>
      <c r="AO8" s="74">
        <v>15833</v>
      </c>
      <c r="AP8" s="74">
        <v>14964</v>
      </c>
      <c r="AQ8" s="74">
        <v>15644</v>
      </c>
      <c r="AR8" s="74">
        <v>14959</v>
      </c>
      <c r="AS8" s="74">
        <v>16532</v>
      </c>
      <c r="AT8" s="74">
        <v>15746</v>
      </c>
      <c r="AU8" s="74">
        <v>15699</v>
      </c>
      <c r="AV8" s="74">
        <v>14231</v>
      </c>
      <c r="AW8" s="74">
        <v>14669</v>
      </c>
      <c r="AX8" s="74">
        <v>14354</v>
      </c>
      <c r="AY8" s="74">
        <v>14609</v>
      </c>
      <c r="AZ8" s="74">
        <v>14546</v>
      </c>
      <c r="BA8" s="74">
        <v>13503</v>
      </c>
      <c r="BB8" s="74">
        <v>16079</v>
      </c>
      <c r="BC8" s="74">
        <v>15798</v>
      </c>
      <c r="BD8" s="74">
        <v>15581</v>
      </c>
      <c r="BE8" s="74">
        <v>15480</v>
      </c>
      <c r="BF8" s="74">
        <v>16905</v>
      </c>
      <c r="BG8" s="74">
        <v>17856</v>
      </c>
      <c r="BH8" s="214">
        <v>15998</v>
      </c>
      <c r="BI8" s="214">
        <v>17231</v>
      </c>
      <c r="BJ8" s="74">
        <v>16588</v>
      </c>
      <c r="BK8" s="74">
        <v>17295</v>
      </c>
      <c r="BL8" s="74">
        <v>12639</v>
      </c>
      <c r="BM8" s="74">
        <v>11755</v>
      </c>
      <c r="BN8" s="74">
        <v>12237</v>
      </c>
      <c r="BO8" s="74">
        <v>12280</v>
      </c>
      <c r="BP8" s="74">
        <v>12661</v>
      </c>
    </row>
    <row r="9" spans="1:68" x14ac:dyDescent="0.3">
      <c r="A9" s="55">
        <v>4</v>
      </c>
      <c r="B9" s="280" t="s">
        <v>137</v>
      </c>
      <c r="C9" s="63" t="s">
        <v>3</v>
      </c>
      <c r="D9" s="74">
        <v>1745</v>
      </c>
      <c r="E9" s="74">
        <v>1750</v>
      </c>
      <c r="F9" s="74">
        <v>1531</v>
      </c>
      <c r="G9" s="74">
        <v>1471</v>
      </c>
      <c r="H9" s="74">
        <v>1396</v>
      </c>
      <c r="I9" s="74">
        <v>1307</v>
      </c>
      <c r="J9" s="74">
        <v>1319</v>
      </c>
      <c r="K9" s="74">
        <v>1252</v>
      </c>
      <c r="L9" s="74">
        <v>1308</v>
      </c>
      <c r="M9" s="74">
        <v>1425</v>
      </c>
      <c r="N9" s="74">
        <v>1444</v>
      </c>
      <c r="O9" s="74">
        <v>1466</v>
      </c>
      <c r="P9" s="74">
        <v>1437</v>
      </c>
      <c r="Q9" s="74">
        <v>1433</v>
      </c>
      <c r="R9" s="74">
        <v>1334</v>
      </c>
      <c r="S9" s="74">
        <v>1348</v>
      </c>
      <c r="T9" s="74">
        <v>1386</v>
      </c>
      <c r="U9" s="74">
        <v>1302</v>
      </c>
      <c r="V9" s="74">
        <v>1248</v>
      </c>
      <c r="W9" s="74">
        <v>1249</v>
      </c>
      <c r="X9" s="74">
        <v>1287</v>
      </c>
      <c r="Y9" s="74">
        <v>1348</v>
      </c>
      <c r="Z9" s="74">
        <v>1211</v>
      </c>
      <c r="AA9" s="74">
        <v>1293</v>
      </c>
      <c r="AB9" s="74">
        <v>1200</v>
      </c>
      <c r="AC9" s="74">
        <v>1435</v>
      </c>
      <c r="AD9" s="74">
        <v>1249</v>
      </c>
      <c r="AE9" s="74">
        <v>1227</v>
      </c>
      <c r="AF9" s="74">
        <v>1275</v>
      </c>
      <c r="AG9" s="74">
        <v>1516</v>
      </c>
      <c r="AH9" s="74">
        <v>1277</v>
      </c>
      <c r="AI9" s="74">
        <v>1432</v>
      </c>
      <c r="AJ9" s="74">
        <v>1263</v>
      </c>
      <c r="AK9" s="74">
        <v>1496</v>
      </c>
      <c r="AL9" s="74">
        <v>1258</v>
      </c>
      <c r="AM9" s="74">
        <v>1391</v>
      </c>
      <c r="AN9" s="74">
        <v>1437</v>
      </c>
      <c r="AO9" s="74">
        <v>1517</v>
      </c>
      <c r="AP9" s="74">
        <v>1355</v>
      </c>
      <c r="AQ9" s="74">
        <v>1412</v>
      </c>
      <c r="AR9" s="74">
        <v>1245</v>
      </c>
      <c r="AS9" s="74">
        <v>1391</v>
      </c>
      <c r="AT9" s="74">
        <v>1214</v>
      </c>
      <c r="AU9" s="74">
        <v>1312</v>
      </c>
      <c r="AV9" s="74">
        <v>1237</v>
      </c>
      <c r="AW9" s="74">
        <v>1452</v>
      </c>
      <c r="AX9" s="74">
        <v>1304</v>
      </c>
      <c r="AY9" s="74">
        <v>1466</v>
      </c>
      <c r="AZ9" s="74">
        <v>1282</v>
      </c>
      <c r="BA9" s="74">
        <v>1233</v>
      </c>
      <c r="BB9" s="74">
        <v>1283</v>
      </c>
      <c r="BC9" s="74">
        <v>1307</v>
      </c>
      <c r="BD9" s="74">
        <v>1177</v>
      </c>
      <c r="BE9" s="74">
        <v>1351</v>
      </c>
      <c r="BF9" s="74">
        <v>1216</v>
      </c>
      <c r="BG9" s="74">
        <v>1490</v>
      </c>
      <c r="BH9" s="214" t="s">
        <v>406</v>
      </c>
      <c r="BI9" s="214" t="s">
        <v>406</v>
      </c>
      <c r="BJ9" s="74" t="s">
        <v>406</v>
      </c>
      <c r="BK9" s="74" t="s">
        <v>406</v>
      </c>
      <c r="BL9" s="74" t="s">
        <v>406</v>
      </c>
      <c r="BM9" s="74" t="s">
        <v>406</v>
      </c>
      <c r="BN9" s="74" t="s">
        <v>406</v>
      </c>
      <c r="BO9" s="74" t="s">
        <v>406</v>
      </c>
      <c r="BP9" s="74" t="s">
        <v>406</v>
      </c>
    </row>
    <row r="10" spans="1:68" x14ac:dyDescent="0.3">
      <c r="A10" s="55">
        <v>5</v>
      </c>
      <c r="B10" s="280" t="s">
        <v>138</v>
      </c>
      <c r="C10" s="63" t="s">
        <v>36</v>
      </c>
      <c r="D10" s="74">
        <v>25355</v>
      </c>
      <c r="E10" s="74">
        <v>26718</v>
      </c>
      <c r="F10" s="74">
        <v>24086</v>
      </c>
      <c r="G10" s="74">
        <v>22718</v>
      </c>
      <c r="H10" s="74">
        <v>22240</v>
      </c>
      <c r="I10" s="74">
        <v>23690</v>
      </c>
      <c r="J10" s="74">
        <v>21875</v>
      </c>
      <c r="K10" s="74">
        <v>23281</v>
      </c>
      <c r="L10" s="74">
        <v>24425</v>
      </c>
      <c r="M10" s="74">
        <v>25568</v>
      </c>
      <c r="N10" s="74">
        <v>24653</v>
      </c>
      <c r="O10" s="74">
        <v>25387</v>
      </c>
      <c r="P10" s="74">
        <v>24789</v>
      </c>
      <c r="Q10" s="74">
        <v>25303</v>
      </c>
      <c r="R10" s="74">
        <v>23407</v>
      </c>
      <c r="S10" s="74">
        <v>22640</v>
      </c>
      <c r="T10" s="74">
        <v>24093</v>
      </c>
      <c r="U10" s="74">
        <v>24224</v>
      </c>
      <c r="V10" s="74">
        <v>23196</v>
      </c>
      <c r="W10" s="74">
        <v>22404</v>
      </c>
      <c r="X10" s="74">
        <v>22845</v>
      </c>
      <c r="Y10" s="74">
        <v>22965</v>
      </c>
      <c r="Z10" s="74">
        <v>21209</v>
      </c>
      <c r="AA10" s="74">
        <v>21551</v>
      </c>
      <c r="AB10" s="74">
        <v>22901</v>
      </c>
      <c r="AC10" s="74">
        <v>22745</v>
      </c>
      <c r="AD10" s="74">
        <v>21415</v>
      </c>
      <c r="AE10" s="74">
        <v>21234</v>
      </c>
      <c r="AF10" s="74">
        <v>22557</v>
      </c>
      <c r="AG10" s="74">
        <v>24305</v>
      </c>
      <c r="AH10" s="74">
        <v>21693</v>
      </c>
      <c r="AI10" s="74">
        <v>22568</v>
      </c>
      <c r="AJ10" s="74">
        <v>22043</v>
      </c>
      <c r="AK10" s="74">
        <v>23418</v>
      </c>
      <c r="AL10" s="74">
        <v>21716</v>
      </c>
      <c r="AM10" s="74">
        <v>22417</v>
      </c>
      <c r="AN10" s="74">
        <v>23374</v>
      </c>
      <c r="AO10" s="74">
        <v>24068</v>
      </c>
      <c r="AP10" s="74">
        <v>23506</v>
      </c>
      <c r="AQ10" s="74">
        <v>23838</v>
      </c>
      <c r="AR10" s="74">
        <v>23769</v>
      </c>
      <c r="AS10" s="74">
        <v>24724</v>
      </c>
      <c r="AT10" s="74">
        <v>22434</v>
      </c>
      <c r="AU10" s="74">
        <v>23618</v>
      </c>
      <c r="AV10" s="74">
        <v>24081</v>
      </c>
      <c r="AW10" s="74">
        <v>23622</v>
      </c>
      <c r="AX10" s="74">
        <v>21501</v>
      </c>
      <c r="AY10" s="74">
        <v>22476</v>
      </c>
      <c r="AZ10" s="74">
        <v>23302</v>
      </c>
      <c r="BA10" s="74">
        <v>21914</v>
      </c>
      <c r="BB10" s="74">
        <v>21095</v>
      </c>
      <c r="BC10" s="74">
        <v>22880</v>
      </c>
      <c r="BD10" s="74">
        <v>23085</v>
      </c>
      <c r="BE10" s="74">
        <v>21619</v>
      </c>
      <c r="BF10" s="74">
        <v>23885</v>
      </c>
      <c r="BG10" s="74">
        <v>24249</v>
      </c>
      <c r="BH10" s="214">
        <v>20894</v>
      </c>
      <c r="BI10" s="214">
        <v>26393</v>
      </c>
      <c r="BJ10" s="74">
        <v>25860</v>
      </c>
      <c r="BK10" s="74">
        <v>27187</v>
      </c>
      <c r="BL10" s="74">
        <v>23998</v>
      </c>
      <c r="BM10" s="74">
        <v>20529</v>
      </c>
      <c r="BN10" s="74">
        <v>14584</v>
      </c>
      <c r="BO10" s="74">
        <v>23493</v>
      </c>
      <c r="BP10" s="74">
        <v>24851</v>
      </c>
    </row>
    <row r="11" spans="1:68" x14ac:dyDescent="0.3">
      <c r="A11" s="55">
        <v>6</v>
      </c>
      <c r="B11" s="280" t="s">
        <v>139</v>
      </c>
      <c r="C11" s="63" t="s">
        <v>37</v>
      </c>
      <c r="D11" s="74">
        <v>26091</v>
      </c>
      <c r="E11" s="74">
        <v>26896</v>
      </c>
      <c r="F11" s="74">
        <v>25130</v>
      </c>
      <c r="G11" s="74">
        <v>24640</v>
      </c>
      <c r="H11" s="74">
        <v>26895</v>
      </c>
      <c r="I11" s="74">
        <v>29308</v>
      </c>
      <c r="J11" s="74">
        <v>26678</v>
      </c>
      <c r="K11" s="74">
        <v>26231</v>
      </c>
      <c r="L11" s="74">
        <v>27969</v>
      </c>
      <c r="M11" s="74">
        <v>31261</v>
      </c>
      <c r="N11" s="74">
        <v>27225</v>
      </c>
      <c r="O11" s="74">
        <v>28105</v>
      </c>
      <c r="P11" s="74">
        <v>34698</v>
      </c>
      <c r="Q11" s="74">
        <v>33014</v>
      </c>
      <c r="R11" s="74">
        <v>28359</v>
      </c>
      <c r="S11" s="74">
        <v>26814</v>
      </c>
      <c r="T11" s="74">
        <v>26725</v>
      </c>
      <c r="U11" s="74">
        <v>32753</v>
      </c>
      <c r="V11" s="74">
        <v>30843</v>
      </c>
      <c r="W11" s="74">
        <v>26746</v>
      </c>
      <c r="X11" s="74">
        <v>32785</v>
      </c>
      <c r="Y11" s="74">
        <v>29648</v>
      </c>
      <c r="Z11" s="74">
        <v>25558</v>
      </c>
      <c r="AA11" s="74">
        <v>22899</v>
      </c>
      <c r="AB11" s="74">
        <v>25704</v>
      </c>
      <c r="AC11" s="74">
        <v>25008</v>
      </c>
      <c r="AD11" s="74">
        <v>21996</v>
      </c>
      <c r="AE11" s="74">
        <v>22899</v>
      </c>
      <c r="AF11" s="74">
        <v>22272</v>
      </c>
      <c r="AG11" s="74">
        <v>28555</v>
      </c>
      <c r="AH11" s="74">
        <v>21841</v>
      </c>
      <c r="AI11" s="74">
        <v>21224</v>
      </c>
      <c r="AJ11" s="74">
        <v>22037</v>
      </c>
      <c r="AK11" s="74">
        <v>25863</v>
      </c>
      <c r="AL11" s="74">
        <v>24265</v>
      </c>
      <c r="AM11" s="74">
        <v>21941</v>
      </c>
      <c r="AN11" s="74">
        <v>23518</v>
      </c>
      <c r="AO11" s="74">
        <v>23242</v>
      </c>
      <c r="AP11" s="74">
        <v>19277</v>
      </c>
      <c r="AQ11" s="74">
        <v>21672</v>
      </c>
      <c r="AR11" s="74">
        <v>24180</v>
      </c>
      <c r="AS11" s="74">
        <v>24897</v>
      </c>
      <c r="AT11" s="74">
        <v>19081</v>
      </c>
      <c r="AU11" s="74">
        <v>24792</v>
      </c>
      <c r="AV11" s="74">
        <v>26186</v>
      </c>
      <c r="AW11" s="74">
        <v>24693</v>
      </c>
      <c r="AX11" s="74">
        <v>23989</v>
      </c>
      <c r="AY11" s="74">
        <v>25270</v>
      </c>
      <c r="AZ11" s="74">
        <v>26962</v>
      </c>
      <c r="BA11" s="74">
        <v>29245</v>
      </c>
      <c r="BB11" s="74">
        <v>18819</v>
      </c>
      <c r="BC11" s="74">
        <v>24640</v>
      </c>
      <c r="BD11" s="74">
        <v>27114</v>
      </c>
      <c r="BE11" s="74">
        <v>28964</v>
      </c>
      <c r="BF11" s="74">
        <v>25718</v>
      </c>
      <c r="BG11" s="74">
        <v>30485</v>
      </c>
      <c r="BH11" s="214">
        <v>38182</v>
      </c>
      <c r="BI11" s="214">
        <v>39515</v>
      </c>
      <c r="BJ11" s="74">
        <v>39443</v>
      </c>
      <c r="BK11" s="74">
        <v>44558</v>
      </c>
      <c r="BL11" s="74">
        <v>40202</v>
      </c>
      <c r="BM11" s="74">
        <v>42439</v>
      </c>
      <c r="BN11" s="74">
        <v>47997</v>
      </c>
      <c r="BO11" s="74">
        <v>41527</v>
      </c>
      <c r="BP11" s="74">
        <v>46783</v>
      </c>
    </row>
    <row r="12" spans="1:68" x14ac:dyDescent="0.3">
      <c r="A12" s="55">
        <v>7</v>
      </c>
      <c r="B12" s="280" t="s">
        <v>140</v>
      </c>
      <c r="C12" s="63" t="s">
        <v>38</v>
      </c>
      <c r="D12" s="74">
        <v>12464</v>
      </c>
      <c r="E12" s="74">
        <v>14177</v>
      </c>
      <c r="F12" s="74">
        <v>11695</v>
      </c>
      <c r="G12" s="74">
        <v>10888</v>
      </c>
      <c r="H12" s="74">
        <v>8705</v>
      </c>
      <c r="I12" s="74">
        <v>9732</v>
      </c>
      <c r="J12" s="74">
        <v>8435</v>
      </c>
      <c r="K12" s="74">
        <v>9462</v>
      </c>
      <c r="L12" s="74">
        <v>9636</v>
      </c>
      <c r="M12" s="74">
        <v>11947</v>
      </c>
      <c r="N12" s="74">
        <v>11288</v>
      </c>
      <c r="O12" s="74">
        <v>11913</v>
      </c>
      <c r="P12" s="74">
        <v>11475</v>
      </c>
      <c r="Q12" s="74">
        <v>13868</v>
      </c>
      <c r="R12" s="74">
        <v>12454</v>
      </c>
      <c r="S12" s="74">
        <v>12351</v>
      </c>
      <c r="T12" s="74">
        <v>11303</v>
      </c>
      <c r="U12" s="74">
        <v>13050</v>
      </c>
      <c r="V12" s="74">
        <v>11565</v>
      </c>
      <c r="W12" s="74">
        <v>11030</v>
      </c>
      <c r="X12" s="74">
        <v>9525</v>
      </c>
      <c r="Y12" s="74">
        <v>11606</v>
      </c>
      <c r="Z12" s="74">
        <v>10239</v>
      </c>
      <c r="AA12" s="74">
        <v>9980</v>
      </c>
      <c r="AB12" s="74">
        <v>9392</v>
      </c>
      <c r="AC12" s="74">
        <v>11726</v>
      </c>
      <c r="AD12" s="74">
        <v>10402</v>
      </c>
      <c r="AE12" s="74">
        <v>10396</v>
      </c>
      <c r="AF12" s="74">
        <v>9474</v>
      </c>
      <c r="AG12" s="74">
        <v>11807</v>
      </c>
      <c r="AH12" s="74">
        <v>9975</v>
      </c>
      <c r="AI12" s="74">
        <v>10447</v>
      </c>
      <c r="AJ12" s="74">
        <v>9136</v>
      </c>
      <c r="AK12" s="74">
        <v>11153</v>
      </c>
      <c r="AL12" s="74">
        <v>9708</v>
      </c>
      <c r="AM12" s="74">
        <v>10600</v>
      </c>
      <c r="AN12" s="74">
        <v>10541</v>
      </c>
      <c r="AO12" s="74">
        <v>12172</v>
      </c>
      <c r="AP12" s="74">
        <v>10987</v>
      </c>
      <c r="AQ12" s="74">
        <v>11685</v>
      </c>
      <c r="AR12" s="74">
        <v>10562</v>
      </c>
      <c r="AS12" s="74">
        <v>12000</v>
      </c>
      <c r="AT12" s="74">
        <v>10793</v>
      </c>
      <c r="AU12" s="74">
        <v>11925</v>
      </c>
      <c r="AV12" s="74">
        <v>10747</v>
      </c>
      <c r="AW12" s="74">
        <v>12713</v>
      </c>
      <c r="AX12" s="74">
        <v>11333</v>
      </c>
      <c r="AY12" s="74">
        <v>11955</v>
      </c>
      <c r="AZ12" s="74">
        <v>10737</v>
      </c>
      <c r="BA12" s="74">
        <v>11682</v>
      </c>
      <c r="BB12" s="74">
        <v>10422</v>
      </c>
      <c r="BC12" s="74">
        <v>12039</v>
      </c>
      <c r="BD12" s="74">
        <v>10928</v>
      </c>
      <c r="BE12" s="74">
        <v>12554</v>
      </c>
      <c r="BF12" s="74">
        <v>11308</v>
      </c>
      <c r="BG12" s="74">
        <v>12510</v>
      </c>
      <c r="BH12" s="214" t="s">
        <v>406</v>
      </c>
      <c r="BI12" s="214" t="s">
        <v>406</v>
      </c>
      <c r="BJ12" s="74" t="s">
        <v>406</v>
      </c>
      <c r="BK12" s="74" t="s">
        <v>406</v>
      </c>
      <c r="BL12" s="74" t="s">
        <v>406</v>
      </c>
      <c r="BM12" s="74" t="s">
        <v>406</v>
      </c>
      <c r="BN12" s="74" t="s">
        <v>406</v>
      </c>
      <c r="BO12" s="74" t="s">
        <v>406</v>
      </c>
      <c r="BP12" s="74" t="s">
        <v>406</v>
      </c>
    </row>
    <row r="13" spans="1:68" x14ac:dyDescent="0.3">
      <c r="A13" s="55">
        <v>8</v>
      </c>
      <c r="B13" s="280" t="s">
        <v>141</v>
      </c>
      <c r="C13" s="63" t="s">
        <v>39</v>
      </c>
      <c r="D13" s="74">
        <v>40927</v>
      </c>
      <c r="E13" s="74">
        <v>41138</v>
      </c>
      <c r="F13" s="74">
        <v>31651</v>
      </c>
      <c r="G13" s="74">
        <v>28953</v>
      </c>
      <c r="H13" s="74">
        <v>21028</v>
      </c>
      <c r="I13" s="74">
        <v>19852</v>
      </c>
      <c r="J13" s="74">
        <v>16510</v>
      </c>
      <c r="K13" s="74">
        <v>21419</v>
      </c>
      <c r="L13" s="74">
        <v>26459</v>
      </c>
      <c r="M13" s="74">
        <v>33147</v>
      </c>
      <c r="N13" s="74">
        <v>28730</v>
      </c>
      <c r="O13" s="74">
        <v>35499</v>
      </c>
      <c r="P13" s="74">
        <v>32997</v>
      </c>
      <c r="Q13" s="74">
        <v>33960</v>
      </c>
      <c r="R13" s="74">
        <v>27426</v>
      </c>
      <c r="S13" s="74">
        <v>31850</v>
      </c>
      <c r="T13" s="74">
        <v>31875</v>
      </c>
      <c r="U13" s="74">
        <v>33251</v>
      </c>
      <c r="V13" s="74">
        <v>27150</v>
      </c>
      <c r="W13" s="74">
        <v>30048</v>
      </c>
      <c r="X13" s="74">
        <v>30071</v>
      </c>
      <c r="Y13" s="74">
        <v>33469</v>
      </c>
      <c r="Z13" s="74">
        <v>28851</v>
      </c>
      <c r="AA13" s="74">
        <v>34524</v>
      </c>
      <c r="AB13" s="74">
        <v>33073</v>
      </c>
      <c r="AC13" s="74">
        <v>35295</v>
      </c>
      <c r="AD13" s="74">
        <v>27740</v>
      </c>
      <c r="AE13" s="74">
        <v>31538</v>
      </c>
      <c r="AF13" s="74">
        <v>29918</v>
      </c>
      <c r="AG13" s="74">
        <v>34419</v>
      </c>
      <c r="AH13" s="74">
        <v>28150</v>
      </c>
      <c r="AI13" s="74">
        <v>32610</v>
      </c>
      <c r="AJ13" s="74">
        <v>32146</v>
      </c>
      <c r="AK13" s="74">
        <v>35641</v>
      </c>
      <c r="AL13" s="74">
        <v>28587</v>
      </c>
      <c r="AM13" s="74">
        <v>33973</v>
      </c>
      <c r="AN13" s="74">
        <v>33381</v>
      </c>
      <c r="AO13" s="74">
        <v>35568</v>
      </c>
      <c r="AP13" s="74">
        <v>29424</v>
      </c>
      <c r="AQ13" s="74">
        <v>35841</v>
      </c>
      <c r="AR13" s="74">
        <v>35285</v>
      </c>
      <c r="AS13" s="74">
        <v>38103</v>
      </c>
      <c r="AT13" s="74">
        <v>30262</v>
      </c>
      <c r="AU13" s="74">
        <v>37508</v>
      </c>
      <c r="AV13" s="74">
        <v>36300</v>
      </c>
      <c r="AW13" s="74">
        <v>37851</v>
      </c>
      <c r="AX13" s="74">
        <v>29931</v>
      </c>
      <c r="AY13" s="74">
        <v>34502</v>
      </c>
      <c r="AZ13" s="74">
        <v>35249</v>
      </c>
      <c r="BA13" s="74">
        <v>30673</v>
      </c>
      <c r="BB13" s="74">
        <v>27340</v>
      </c>
      <c r="BC13" s="74">
        <v>35433</v>
      </c>
      <c r="BD13" s="74">
        <v>36053</v>
      </c>
      <c r="BE13" s="74">
        <v>38056</v>
      </c>
      <c r="BF13" s="74">
        <v>30341</v>
      </c>
      <c r="BG13" s="74">
        <v>37073</v>
      </c>
      <c r="BH13" s="214">
        <v>35844</v>
      </c>
      <c r="BI13" s="214">
        <v>38289</v>
      </c>
      <c r="BJ13" s="74">
        <v>31171</v>
      </c>
      <c r="BK13" s="74">
        <v>36560</v>
      </c>
      <c r="BL13" s="74">
        <v>29824</v>
      </c>
      <c r="BM13" s="74">
        <v>31616</v>
      </c>
      <c r="BN13" s="74">
        <v>22053</v>
      </c>
      <c r="BO13" s="74">
        <v>26212</v>
      </c>
      <c r="BP13" s="74">
        <v>19396</v>
      </c>
    </row>
    <row r="14" spans="1:68" x14ac:dyDescent="0.3">
      <c r="A14" s="55">
        <v>9</v>
      </c>
      <c r="B14" s="280" t="s">
        <v>142</v>
      </c>
      <c r="C14" s="63" t="s">
        <v>4</v>
      </c>
      <c r="D14" s="74">
        <v>8865</v>
      </c>
      <c r="E14" s="74">
        <v>10611</v>
      </c>
      <c r="F14" s="74">
        <v>10385</v>
      </c>
      <c r="G14" s="74">
        <v>10498</v>
      </c>
      <c r="H14" s="74">
        <v>8549</v>
      </c>
      <c r="I14" s="74">
        <v>9126</v>
      </c>
      <c r="J14" s="74">
        <v>8568</v>
      </c>
      <c r="K14" s="74">
        <v>7905</v>
      </c>
      <c r="L14" s="74">
        <v>6800</v>
      </c>
      <c r="M14" s="74">
        <v>7155</v>
      </c>
      <c r="N14" s="74">
        <v>7394</v>
      </c>
      <c r="O14" s="74">
        <v>9231</v>
      </c>
      <c r="P14" s="74">
        <v>5627</v>
      </c>
      <c r="Q14" s="74">
        <v>6828</v>
      </c>
      <c r="R14" s="74">
        <v>6340</v>
      </c>
      <c r="S14" s="74">
        <v>6578</v>
      </c>
      <c r="T14" s="74">
        <v>7776</v>
      </c>
      <c r="U14" s="74">
        <v>8252</v>
      </c>
      <c r="V14" s="74">
        <v>7784</v>
      </c>
      <c r="W14" s="74">
        <v>8461</v>
      </c>
      <c r="X14" s="74">
        <v>7757</v>
      </c>
      <c r="Y14" s="74">
        <v>8058</v>
      </c>
      <c r="Z14" s="74">
        <v>7411</v>
      </c>
      <c r="AA14" s="74">
        <v>8026</v>
      </c>
      <c r="AB14" s="74">
        <v>7050</v>
      </c>
      <c r="AC14" s="74">
        <v>7976</v>
      </c>
      <c r="AD14" s="74">
        <v>6538</v>
      </c>
      <c r="AE14" s="74">
        <v>6596</v>
      </c>
      <c r="AF14" s="74">
        <v>5752</v>
      </c>
      <c r="AG14" s="74">
        <v>8176</v>
      </c>
      <c r="AH14" s="74">
        <v>6052</v>
      </c>
      <c r="AI14" s="74">
        <v>6309</v>
      </c>
      <c r="AJ14" s="74">
        <v>5825</v>
      </c>
      <c r="AK14" s="74">
        <v>6717</v>
      </c>
      <c r="AL14" s="74">
        <v>5805</v>
      </c>
      <c r="AM14" s="74">
        <v>6592</v>
      </c>
      <c r="AN14" s="74">
        <v>6676</v>
      </c>
      <c r="AO14" s="74">
        <v>6915</v>
      </c>
      <c r="AP14" s="74">
        <v>6079</v>
      </c>
      <c r="AQ14" s="74">
        <v>6578</v>
      </c>
      <c r="AR14" s="74">
        <v>5917</v>
      </c>
      <c r="AS14" s="74">
        <v>6319</v>
      </c>
      <c r="AT14" s="74">
        <v>5249</v>
      </c>
      <c r="AU14" s="74">
        <v>6584</v>
      </c>
      <c r="AV14" s="74">
        <v>6554</v>
      </c>
      <c r="AW14" s="74">
        <v>7046</v>
      </c>
      <c r="AX14" s="74">
        <v>6466</v>
      </c>
      <c r="AY14" s="74">
        <v>7667</v>
      </c>
      <c r="AZ14" s="74">
        <v>7300</v>
      </c>
      <c r="BA14" s="74">
        <v>6664</v>
      </c>
      <c r="BB14" s="74">
        <v>6768</v>
      </c>
      <c r="BC14" s="74">
        <v>7920</v>
      </c>
      <c r="BD14" s="74">
        <v>8063</v>
      </c>
      <c r="BE14" s="74">
        <v>8387</v>
      </c>
      <c r="BF14" s="74">
        <v>9283</v>
      </c>
      <c r="BG14" s="74">
        <v>9823</v>
      </c>
      <c r="BH14" s="214">
        <v>9456</v>
      </c>
      <c r="BI14" s="214">
        <v>9593</v>
      </c>
      <c r="BJ14" s="74">
        <v>8346</v>
      </c>
      <c r="BK14" s="74">
        <v>10517</v>
      </c>
      <c r="BL14" s="74">
        <v>8030</v>
      </c>
      <c r="BM14" s="74">
        <v>8245</v>
      </c>
      <c r="BN14" s="74">
        <v>8844</v>
      </c>
      <c r="BO14" s="74">
        <v>9664</v>
      </c>
      <c r="BP14" s="74">
        <v>8293</v>
      </c>
    </row>
    <row r="15" spans="1:68" x14ac:dyDescent="0.3">
      <c r="A15" s="55">
        <v>10</v>
      </c>
      <c r="B15" s="280" t="s">
        <v>143</v>
      </c>
      <c r="C15" s="63" t="s">
        <v>5</v>
      </c>
      <c r="D15" s="74">
        <v>7205</v>
      </c>
      <c r="E15" s="74">
        <v>7297</v>
      </c>
      <c r="F15" s="74">
        <v>6201</v>
      </c>
      <c r="G15" s="74">
        <v>5323</v>
      </c>
      <c r="H15" s="74">
        <v>4696</v>
      </c>
      <c r="I15" s="74">
        <v>5131</v>
      </c>
      <c r="J15" s="74">
        <v>4565</v>
      </c>
      <c r="K15" s="74">
        <v>4374</v>
      </c>
      <c r="L15" s="74">
        <v>4803</v>
      </c>
      <c r="M15" s="74">
        <v>5460</v>
      </c>
      <c r="N15" s="74">
        <v>5433</v>
      </c>
      <c r="O15" s="74">
        <v>6326</v>
      </c>
      <c r="P15" s="74">
        <v>6504</v>
      </c>
      <c r="Q15" s="74">
        <v>7121</v>
      </c>
      <c r="R15" s="74">
        <v>6121</v>
      </c>
      <c r="S15" s="74">
        <v>6492</v>
      </c>
      <c r="T15" s="74">
        <v>5896</v>
      </c>
      <c r="U15" s="74">
        <v>6053</v>
      </c>
      <c r="V15" s="74">
        <v>5535</v>
      </c>
      <c r="W15" s="74">
        <v>5276</v>
      </c>
      <c r="X15" s="74">
        <v>5735</v>
      </c>
      <c r="Y15" s="74">
        <v>5563</v>
      </c>
      <c r="Z15" s="74">
        <v>4947</v>
      </c>
      <c r="AA15" s="74">
        <v>4814</v>
      </c>
      <c r="AB15" s="74">
        <v>4041</v>
      </c>
      <c r="AC15" s="74">
        <v>4526</v>
      </c>
      <c r="AD15" s="74">
        <v>4316</v>
      </c>
      <c r="AE15" s="74">
        <v>4648</v>
      </c>
      <c r="AF15" s="74">
        <v>5971</v>
      </c>
      <c r="AG15" s="74">
        <v>5908</v>
      </c>
      <c r="AH15" s="74">
        <v>6537</v>
      </c>
      <c r="AI15" s="74">
        <v>6398</v>
      </c>
      <c r="AJ15" s="74">
        <v>5750</v>
      </c>
      <c r="AK15" s="74">
        <v>5975</v>
      </c>
      <c r="AL15" s="74">
        <v>5189</v>
      </c>
      <c r="AM15" s="74">
        <v>5758</v>
      </c>
      <c r="AN15" s="74">
        <v>6097</v>
      </c>
      <c r="AO15" s="74">
        <v>6695</v>
      </c>
      <c r="AP15" s="74">
        <v>6719</v>
      </c>
      <c r="AQ15" s="74">
        <v>6513</v>
      </c>
      <c r="AR15" s="74">
        <v>6714</v>
      </c>
      <c r="AS15" s="74">
        <v>7667</v>
      </c>
      <c r="AT15" s="74">
        <v>7278</v>
      </c>
      <c r="AU15" s="74">
        <v>7402</v>
      </c>
      <c r="AV15" s="74">
        <v>7059</v>
      </c>
      <c r="AW15" s="74">
        <v>7707</v>
      </c>
      <c r="AX15" s="74">
        <v>5965</v>
      </c>
      <c r="AY15" s="74">
        <v>6498</v>
      </c>
      <c r="AZ15" s="74">
        <v>5945</v>
      </c>
      <c r="BA15" s="74">
        <v>5696</v>
      </c>
      <c r="BB15" s="74">
        <v>5353</v>
      </c>
      <c r="BC15" s="74">
        <v>6444</v>
      </c>
      <c r="BD15" s="74">
        <v>6595</v>
      </c>
      <c r="BE15" s="74">
        <v>7245</v>
      </c>
      <c r="BF15" s="74">
        <v>6175</v>
      </c>
      <c r="BG15" s="74">
        <v>7001</v>
      </c>
      <c r="BH15" s="214">
        <v>7087</v>
      </c>
      <c r="BI15" s="214">
        <v>8001</v>
      </c>
      <c r="BJ15" s="74">
        <v>6884</v>
      </c>
      <c r="BK15" s="74">
        <v>7569</v>
      </c>
      <c r="BL15" s="74">
        <v>6633</v>
      </c>
      <c r="BM15" s="74">
        <v>5859</v>
      </c>
      <c r="BN15" s="74">
        <v>4561</v>
      </c>
      <c r="BO15" s="74">
        <v>7517</v>
      </c>
      <c r="BP15" s="74">
        <v>10074</v>
      </c>
    </row>
    <row r="16" spans="1:68" x14ac:dyDescent="0.3">
      <c r="A16" s="55">
        <v>11</v>
      </c>
      <c r="B16" s="280" t="s">
        <v>144</v>
      </c>
      <c r="C16" s="63" t="s">
        <v>6</v>
      </c>
      <c r="D16" s="74">
        <v>37583</v>
      </c>
      <c r="E16" s="74">
        <v>37918</v>
      </c>
      <c r="F16" s="74">
        <v>29576</v>
      </c>
      <c r="G16" s="74">
        <v>27638</v>
      </c>
      <c r="H16" s="74">
        <v>19239</v>
      </c>
      <c r="I16" s="74">
        <v>17103</v>
      </c>
      <c r="J16" s="74">
        <v>15090</v>
      </c>
      <c r="K16" s="74">
        <v>19115</v>
      </c>
      <c r="L16" s="74">
        <v>21904</v>
      </c>
      <c r="M16" s="74">
        <v>28984</v>
      </c>
      <c r="N16" s="74">
        <v>26853</v>
      </c>
      <c r="O16" s="74">
        <v>33362</v>
      </c>
      <c r="P16" s="74">
        <v>31425</v>
      </c>
      <c r="Q16" s="74">
        <v>33433</v>
      </c>
      <c r="R16" s="74">
        <v>28969</v>
      </c>
      <c r="S16" s="74">
        <v>34131</v>
      </c>
      <c r="T16" s="74">
        <v>32565</v>
      </c>
      <c r="U16" s="74">
        <v>32392</v>
      </c>
      <c r="V16" s="74">
        <v>26126</v>
      </c>
      <c r="W16" s="74">
        <v>26779</v>
      </c>
      <c r="X16" s="74">
        <v>23203</v>
      </c>
      <c r="Y16" s="74">
        <v>25426</v>
      </c>
      <c r="Z16" s="74">
        <v>21019</v>
      </c>
      <c r="AA16" s="74">
        <v>23907</v>
      </c>
      <c r="AB16" s="74">
        <v>22454</v>
      </c>
      <c r="AC16" s="74">
        <v>25504</v>
      </c>
      <c r="AD16" s="74">
        <v>22133</v>
      </c>
      <c r="AE16" s="74">
        <v>26249</v>
      </c>
      <c r="AF16" s="74">
        <v>24163</v>
      </c>
      <c r="AG16" s="74">
        <v>29666</v>
      </c>
      <c r="AH16" s="74">
        <v>24380</v>
      </c>
      <c r="AI16" s="74">
        <v>26885</v>
      </c>
      <c r="AJ16" s="74">
        <v>26037</v>
      </c>
      <c r="AK16" s="74">
        <v>27725</v>
      </c>
      <c r="AL16" s="74">
        <v>23195</v>
      </c>
      <c r="AM16" s="74">
        <v>27778</v>
      </c>
      <c r="AN16" s="74">
        <v>27959</v>
      </c>
      <c r="AO16" s="74">
        <v>31314</v>
      </c>
      <c r="AP16" s="74">
        <v>27164</v>
      </c>
      <c r="AQ16" s="74">
        <v>32353</v>
      </c>
      <c r="AR16" s="74">
        <v>31601</v>
      </c>
      <c r="AS16" s="74">
        <v>31609</v>
      </c>
      <c r="AT16" s="74">
        <v>26684</v>
      </c>
      <c r="AU16" s="74">
        <v>30577</v>
      </c>
      <c r="AV16" s="74">
        <v>30648</v>
      </c>
      <c r="AW16" s="74">
        <v>31713</v>
      </c>
      <c r="AX16" s="74">
        <v>25757</v>
      </c>
      <c r="AY16" s="74">
        <v>28832</v>
      </c>
      <c r="AZ16" s="74">
        <v>27890</v>
      </c>
      <c r="BA16" s="74">
        <v>23464</v>
      </c>
      <c r="BB16" s="74">
        <v>24223</v>
      </c>
      <c r="BC16" s="74">
        <v>30905</v>
      </c>
      <c r="BD16" s="74">
        <v>32696</v>
      </c>
      <c r="BE16" s="74">
        <v>37805</v>
      </c>
      <c r="BF16" s="74">
        <v>32224</v>
      </c>
      <c r="BG16" s="74">
        <v>41955</v>
      </c>
      <c r="BH16" s="214">
        <v>36884</v>
      </c>
      <c r="BI16" s="214">
        <v>39884</v>
      </c>
      <c r="BJ16" s="74">
        <v>34341</v>
      </c>
      <c r="BK16" s="74">
        <v>41576</v>
      </c>
      <c r="BL16" s="74">
        <v>40623</v>
      </c>
      <c r="BM16" s="74">
        <v>40150</v>
      </c>
      <c r="BN16" s="74">
        <v>28237</v>
      </c>
      <c r="BO16" s="74">
        <v>33636</v>
      </c>
      <c r="BP16" s="74">
        <v>34665</v>
      </c>
    </row>
    <row r="17" spans="1:68" x14ac:dyDescent="0.3">
      <c r="A17" s="55">
        <v>12</v>
      </c>
      <c r="B17" s="280" t="s">
        <v>145</v>
      </c>
      <c r="C17" s="63" t="s">
        <v>7</v>
      </c>
      <c r="D17" s="74">
        <v>23856</v>
      </c>
      <c r="E17" s="74">
        <v>24313</v>
      </c>
      <c r="F17" s="74">
        <v>16721</v>
      </c>
      <c r="G17" s="74">
        <v>15714</v>
      </c>
      <c r="H17" s="74">
        <v>11113</v>
      </c>
      <c r="I17" s="74">
        <v>11218</v>
      </c>
      <c r="J17" s="74">
        <v>10293</v>
      </c>
      <c r="K17" s="74">
        <v>14309</v>
      </c>
      <c r="L17" s="74">
        <v>16353</v>
      </c>
      <c r="M17" s="74">
        <v>21414</v>
      </c>
      <c r="N17" s="74">
        <v>18999</v>
      </c>
      <c r="O17" s="74">
        <v>25993</v>
      </c>
      <c r="P17" s="74">
        <v>28068</v>
      </c>
      <c r="Q17" s="74">
        <v>25896</v>
      </c>
      <c r="R17" s="74">
        <v>21107</v>
      </c>
      <c r="S17" s="74">
        <v>24403</v>
      </c>
      <c r="T17" s="74">
        <v>21791</v>
      </c>
      <c r="U17" s="74">
        <v>21903</v>
      </c>
      <c r="V17" s="74">
        <v>15897</v>
      </c>
      <c r="W17" s="74">
        <v>18059</v>
      </c>
      <c r="X17" s="74">
        <v>17771</v>
      </c>
      <c r="Y17" s="74">
        <v>21056</v>
      </c>
      <c r="Z17" s="74">
        <v>18225</v>
      </c>
      <c r="AA17" s="74">
        <v>22933</v>
      </c>
      <c r="AB17" s="74">
        <v>21086</v>
      </c>
      <c r="AC17" s="74">
        <v>22494</v>
      </c>
      <c r="AD17" s="74">
        <v>18091</v>
      </c>
      <c r="AE17" s="74">
        <v>22693</v>
      </c>
      <c r="AF17" s="74">
        <v>24465</v>
      </c>
      <c r="AG17" s="74">
        <v>31659</v>
      </c>
      <c r="AH17" s="74">
        <v>26927</v>
      </c>
      <c r="AI17" s="74">
        <v>34344</v>
      </c>
      <c r="AJ17" s="74">
        <v>35104</v>
      </c>
      <c r="AK17" s="74">
        <v>33996</v>
      </c>
      <c r="AL17" s="74">
        <v>26612</v>
      </c>
      <c r="AM17" s="74">
        <v>32799</v>
      </c>
      <c r="AN17" s="74">
        <v>35574</v>
      </c>
      <c r="AO17" s="74">
        <v>32797</v>
      </c>
      <c r="AP17" s="74">
        <v>27571</v>
      </c>
      <c r="AQ17" s="74">
        <v>35372</v>
      </c>
      <c r="AR17" s="74">
        <v>39219</v>
      </c>
      <c r="AS17" s="74">
        <v>36472</v>
      </c>
      <c r="AT17" s="74">
        <v>29545</v>
      </c>
      <c r="AU17" s="74">
        <v>36184</v>
      </c>
      <c r="AV17" s="74">
        <v>37304</v>
      </c>
      <c r="AW17" s="74">
        <v>35510</v>
      </c>
      <c r="AX17" s="74">
        <v>27805</v>
      </c>
      <c r="AY17" s="74">
        <v>32393</v>
      </c>
      <c r="AZ17" s="74">
        <v>30975</v>
      </c>
      <c r="BA17" s="74">
        <v>17161</v>
      </c>
      <c r="BB17" s="74">
        <v>25742</v>
      </c>
      <c r="BC17" s="74">
        <v>37111</v>
      </c>
      <c r="BD17" s="74">
        <v>46232</v>
      </c>
      <c r="BE17" s="74">
        <v>41167</v>
      </c>
      <c r="BF17" s="74">
        <v>30068</v>
      </c>
      <c r="BG17" s="74">
        <v>38555</v>
      </c>
      <c r="BH17" s="214">
        <v>37919</v>
      </c>
      <c r="BI17" s="214">
        <v>32568</v>
      </c>
      <c r="BJ17" s="74">
        <v>27330</v>
      </c>
      <c r="BK17" s="74">
        <v>34858</v>
      </c>
      <c r="BL17" s="74">
        <v>42404</v>
      </c>
      <c r="BM17" s="74">
        <v>42165</v>
      </c>
      <c r="BN17" s="74">
        <v>36992</v>
      </c>
      <c r="BO17" s="74">
        <v>40527</v>
      </c>
      <c r="BP17" s="74">
        <v>45012</v>
      </c>
    </row>
    <row r="18" spans="1:68" x14ac:dyDescent="0.3">
      <c r="A18" s="55">
        <v>13</v>
      </c>
      <c r="B18" s="280" t="s">
        <v>146</v>
      </c>
      <c r="C18" s="63" t="s">
        <v>8</v>
      </c>
      <c r="D18" s="74">
        <v>5096</v>
      </c>
      <c r="E18" s="74">
        <v>6443</v>
      </c>
      <c r="F18" s="74">
        <v>4560</v>
      </c>
      <c r="G18" s="74">
        <v>5453</v>
      </c>
      <c r="H18" s="74">
        <v>5217</v>
      </c>
      <c r="I18" s="74">
        <v>7259</v>
      </c>
      <c r="J18" s="74">
        <v>5159</v>
      </c>
      <c r="K18" s="74">
        <v>5710</v>
      </c>
      <c r="L18" s="74">
        <v>5607</v>
      </c>
      <c r="M18" s="74">
        <v>5190</v>
      </c>
      <c r="N18" s="74">
        <v>4265</v>
      </c>
      <c r="O18" s="74">
        <v>5035</v>
      </c>
      <c r="P18" s="74">
        <v>5121</v>
      </c>
      <c r="Q18" s="74">
        <v>6490</v>
      </c>
      <c r="R18" s="74">
        <v>4463</v>
      </c>
      <c r="S18" s="74">
        <v>4549</v>
      </c>
      <c r="T18" s="74">
        <v>4189</v>
      </c>
      <c r="U18" s="74">
        <v>4339</v>
      </c>
      <c r="V18" s="74">
        <v>4269</v>
      </c>
      <c r="W18" s="74">
        <v>5312</v>
      </c>
      <c r="X18" s="74">
        <v>5689</v>
      </c>
      <c r="Y18" s="74">
        <v>6943</v>
      </c>
      <c r="Z18" s="74">
        <v>7543</v>
      </c>
      <c r="AA18" s="74">
        <v>8163</v>
      </c>
      <c r="AB18" s="74">
        <v>6612</v>
      </c>
      <c r="AC18" s="74">
        <v>7390</v>
      </c>
      <c r="AD18" s="74">
        <v>6068</v>
      </c>
      <c r="AE18" s="74">
        <v>8725</v>
      </c>
      <c r="AF18" s="74">
        <v>5641</v>
      </c>
      <c r="AG18" s="74">
        <v>9132</v>
      </c>
      <c r="AH18" s="74">
        <v>5775</v>
      </c>
      <c r="AI18" s="74">
        <v>7975</v>
      </c>
      <c r="AJ18" s="74">
        <v>5972</v>
      </c>
      <c r="AK18" s="74">
        <v>7508</v>
      </c>
      <c r="AL18" s="74">
        <v>6079</v>
      </c>
      <c r="AM18" s="74">
        <v>7676</v>
      </c>
      <c r="AN18" s="74">
        <v>6327</v>
      </c>
      <c r="AO18" s="74">
        <v>7767</v>
      </c>
      <c r="AP18" s="74">
        <v>6475</v>
      </c>
      <c r="AQ18" s="74">
        <v>7956</v>
      </c>
      <c r="AR18" s="74">
        <v>6746</v>
      </c>
      <c r="AS18" s="74">
        <v>6704</v>
      </c>
      <c r="AT18" s="74">
        <v>5398</v>
      </c>
      <c r="AU18" s="74">
        <v>7445</v>
      </c>
      <c r="AV18" s="74">
        <v>6103</v>
      </c>
      <c r="AW18" s="74">
        <v>7380</v>
      </c>
      <c r="AX18" s="74">
        <v>5908</v>
      </c>
      <c r="AY18" s="74">
        <v>7597</v>
      </c>
      <c r="AZ18" s="74">
        <v>5782</v>
      </c>
      <c r="BA18" s="74">
        <v>5498</v>
      </c>
      <c r="BB18" s="74">
        <v>4795</v>
      </c>
      <c r="BC18" s="74">
        <v>7127</v>
      </c>
      <c r="BD18" s="74">
        <v>6684</v>
      </c>
      <c r="BE18" s="74">
        <v>8440</v>
      </c>
      <c r="BF18" s="74">
        <v>6141</v>
      </c>
      <c r="BG18" s="74">
        <v>10226</v>
      </c>
      <c r="BH18" s="214">
        <v>5692</v>
      </c>
      <c r="BI18" s="214">
        <v>6621</v>
      </c>
      <c r="BJ18" s="74">
        <v>4949</v>
      </c>
      <c r="BK18" s="74">
        <v>7206</v>
      </c>
      <c r="BL18" s="74">
        <v>8588</v>
      </c>
      <c r="BM18" s="74">
        <v>5572</v>
      </c>
      <c r="BN18" s="74">
        <v>5414</v>
      </c>
      <c r="BO18" s="74">
        <v>6615</v>
      </c>
      <c r="BP18" s="74">
        <v>8374</v>
      </c>
    </row>
    <row r="19" spans="1:68" x14ac:dyDescent="0.3">
      <c r="A19" s="55">
        <v>14</v>
      </c>
      <c r="B19" s="280" t="s">
        <v>147</v>
      </c>
      <c r="C19" s="63" t="s">
        <v>40</v>
      </c>
      <c r="D19" s="74">
        <v>13242</v>
      </c>
      <c r="E19" s="74">
        <v>14546</v>
      </c>
      <c r="F19" s="74">
        <v>12056</v>
      </c>
      <c r="G19" s="74">
        <v>12188</v>
      </c>
      <c r="H19" s="74">
        <v>11600</v>
      </c>
      <c r="I19" s="74">
        <v>12007</v>
      </c>
      <c r="J19" s="74">
        <v>10398</v>
      </c>
      <c r="K19" s="74">
        <v>11796</v>
      </c>
      <c r="L19" s="74">
        <v>11036</v>
      </c>
      <c r="M19" s="74">
        <v>12172</v>
      </c>
      <c r="N19" s="74">
        <v>11044</v>
      </c>
      <c r="O19" s="74">
        <v>12900</v>
      </c>
      <c r="P19" s="74">
        <v>11723</v>
      </c>
      <c r="Q19" s="74">
        <v>12476</v>
      </c>
      <c r="R19" s="74">
        <v>11363</v>
      </c>
      <c r="S19" s="74">
        <v>12294</v>
      </c>
      <c r="T19" s="74">
        <v>10985</v>
      </c>
      <c r="U19" s="74">
        <v>11160</v>
      </c>
      <c r="V19" s="74">
        <v>10245</v>
      </c>
      <c r="W19" s="74">
        <v>10816</v>
      </c>
      <c r="X19" s="74">
        <v>9860</v>
      </c>
      <c r="Y19" s="74">
        <v>9671</v>
      </c>
      <c r="Z19" s="74">
        <v>9307</v>
      </c>
      <c r="AA19" s="74">
        <v>10215</v>
      </c>
      <c r="AB19" s="74">
        <v>10189</v>
      </c>
      <c r="AC19" s="74">
        <v>10612</v>
      </c>
      <c r="AD19" s="74">
        <v>9518</v>
      </c>
      <c r="AE19" s="74">
        <v>10444</v>
      </c>
      <c r="AF19" s="74">
        <v>9007</v>
      </c>
      <c r="AG19" s="74">
        <v>10835</v>
      </c>
      <c r="AH19" s="74">
        <v>9159</v>
      </c>
      <c r="AI19" s="74">
        <v>10558</v>
      </c>
      <c r="AJ19" s="74">
        <v>10262</v>
      </c>
      <c r="AK19" s="74">
        <v>11586</v>
      </c>
      <c r="AL19" s="74">
        <v>10086</v>
      </c>
      <c r="AM19" s="74">
        <v>11154</v>
      </c>
      <c r="AN19" s="74">
        <v>9434</v>
      </c>
      <c r="AO19" s="74">
        <v>10049</v>
      </c>
      <c r="AP19" s="74">
        <v>8757</v>
      </c>
      <c r="AQ19" s="74">
        <v>10392</v>
      </c>
      <c r="AR19" s="74">
        <v>8673</v>
      </c>
      <c r="AS19" s="74">
        <v>10059</v>
      </c>
      <c r="AT19" s="74">
        <v>9166</v>
      </c>
      <c r="AU19" s="74">
        <v>10837</v>
      </c>
      <c r="AV19" s="74">
        <v>9374</v>
      </c>
      <c r="AW19" s="74">
        <v>10135</v>
      </c>
      <c r="AX19" s="74">
        <v>8733</v>
      </c>
      <c r="AY19" s="74">
        <v>10502</v>
      </c>
      <c r="AZ19" s="74">
        <v>9419</v>
      </c>
      <c r="BA19" s="74">
        <v>8982</v>
      </c>
      <c r="BB19" s="74">
        <v>9948</v>
      </c>
      <c r="BC19" s="74">
        <v>11312</v>
      </c>
      <c r="BD19" s="74">
        <v>10208</v>
      </c>
      <c r="BE19" s="74">
        <v>11012</v>
      </c>
      <c r="BF19" s="74">
        <v>10286</v>
      </c>
      <c r="BG19" s="74">
        <v>12222</v>
      </c>
      <c r="BH19" s="214">
        <v>9907</v>
      </c>
      <c r="BI19" s="214">
        <v>10762</v>
      </c>
      <c r="BJ19" s="74">
        <v>9323</v>
      </c>
      <c r="BK19" s="74">
        <v>11097</v>
      </c>
      <c r="BL19" s="74">
        <v>9560</v>
      </c>
      <c r="BM19" s="74">
        <v>11296</v>
      </c>
      <c r="BN19" s="74">
        <v>9785</v>
      </c>
      <c r="BO19" s="74">
        <v>10958</v>
      </c>
      <c r="BP19" s="74">
        <v>10445</v>
      </c>
    </row>
    <row r="20" spans="1:68" x14ac:dyDescent="0.3">
      <c r="A20" s="55">
        <v>15</v>
      </c>
      <c r="B20" s="280" t="s">
        <v>148</v>
      </c>
      <c r="C20" s="63" t="s">
        <v>41</v>
      </c>
      <c r="D20" s="74">
        <v>42165</v>
      </c>
      <c r="E20" s="74">
        <v>32544</v>
      </c>
      <c r="F20" s="74">
        <v>26969</v>
      </c>
      <c r="G20" s="74">
        <v>34938</v>
      </c>
      <c r="H20" s="74">
        <v>41509</v>
      </c>
      <c r="I20" s="74">
        <v>30652</v>
      </c>
      <c r="J20" s="74">
        <v>26469</v>
      </c>
      <c r="K20" s="74">
        <v>35134</v>
      </c>
      <c r="L20" s="74">
        <v>38748</v>
      </c>
      <c r="M20" s="74">
        <v>31705</v>
      </c>
      <c r="N20" s="74">
        <v>26404</v>
      </c>
      <c r="O20" s="74">
        <v>37004</v>
      </c>
      <c r="P20" s="74">
        <v>40126</v>
      </c>
      <c r="Q20" s="74">
        <v>29797</v>
      </c>
      <c r="R20" s="74">
        <v>29129</v>
      </c>
      <c r="S20" s="74">
        <v>38357</v>
      </c>
      <c r="T20" s="74">
        <v>43923</v>
      </c>
      <c r="U20" s="74">
        <v>36019</v>
      </c>
      <c r="V20" s="74">
        <v>32203</v>
      </c>
      <c r="W20" s="74">
        <v>43395</v>
      </c>
      <c r="X20" s="74">
        <v>45335</v>
      </c>
      <c r="Y20" s="74">
        <v>33151</v>
      </c>
      <c r="Z20" s="74">
        <v>29024</v>
      </c>
      <c r="AA20" s="74">
        <v>39028</v>
      </c>
      <c r="AB20" s="74">
        <v>45641</v>
      </c>
      <c r="AC20" s="74">
        <v>33877</v>
      </c>
      <c r="AD20" s="74">
        <v>29535</v>
      </c>
      <c r="AE20" s="74">
        <v>41727</v>
      </c>
      <c r="AF20" s="74">
        <v>45564</v>
      </c>
      <c r="AG20" s="74">
        <v>36695</v>
      </c>
      <c r="AH20" s="74">
        <v>32645</v>
      </c>
      <c r="AI20" s="74">
        <v>42768</v>
      </c>
      <c r="AJ20" s="74">
        <v>46799</v>
      </c>
      <c r="AK20" s="74">
        <v>32872</v>
      </c>
      <c r="AL20" s="74">
        <v>27526</v>
      </c>
      <c r="AM20" s="74">
        <v>40381</v>
      </c>
      <c r="AN20" s="74">
        <v>44273</v>
      </c>
      <c r="AO20" s="74">
        <v>32714</v>
      </c>
      <c r="AP20" s="74">
        <v>26856</v>
      </c>
      <c r="AQ20" s="74">
        <v>38398</v>
      </c>
      <c r="AR20" s="74">
        <v>40869</v>
      </c>
      <c r="AS20" s="74">
        <v>28291</v>
      </c>
      <c r="AT20" s="74">
        <v>22563</v>
      </c>
      <c r="AU20" s="74">
        <v>35389</v>
      </c>
      <c r="AV20" s="74">
        <v>38499</v>
      </c>
      <c r="AW20" s="74">
        <v>32414</v>
      </c>
      <c r="AX20" s="74">
        <v>29981</v>
      </c>
      <c r="AY20" s="74">
        <v>46798</v>
      </c>
      <c r="AZ20" s="74">
        <v>55159</v>
      </c>
      <c r="BA20" s="74">
        <v>42015</v>
      </c>
      <c r="BB20" s="74">
        <v>36601</v>
      </c>
      <c r="BC20" s="74">
        <v>48867</v>
      </c>
      <c r="BD20" s="74">
        <v>52271</v>
      </c>
      <c r="BE20" s="74">
        <v>35219</v>
      </c>
      <c r="BF20" s="74">
        <v>28751</v>
      </c>
      <c r="BG20" s="74">
        <v>43194</v>
      </c>
      <c r="BH20" s="214">
        <v>42662</v>
      </c>
      <c r="BI20" s="214">
        <v>33574</v>
      </c>
      <c r="BJ20" s="74">
        <v>31110</v>
      </c>
      <c r="BK20" s="74">
        <v>39183</v>
      </c>
      <c r="BL20" s="74">
        <v>41688</v>
      </c>
      <c r="BM20" s="74">
        <v>32543</v>
      </c>
      <c r="BN20" s="74">
        <v>29674</v>
      </c>
      <c r="BO20" s="74">
        <v>42523</v>
      </c>
      <c r="BP20" s="74">
        <v>41257</v>
      </c>
    </row>
    <row r="21" spans="1:68" x14ac:dyDescent="0.3">
      <c r="A21" s="55">
        <v>16</v>
      </c>
      <c r="B21" s="280" t="s">
        <v>149</v>
      </c>
      <c r="C21" s="63" t="s">
        <v>9</v>
      </c>
      <c r="D21" s="74">
        <v>64613</v>
      </c>
      <c r="E21" s="74">
        <v>74076</v>
      </c>
      <c r="F21" s="74">
        <v>62213</v>
      </c>
      <c r="G21" s="74">
        <v>81871</v>
      </c>
      <c r="H21" s="74">
        <v>59565</v>
      </c>
      <c r="I21" s="74">
        <v>74307</v>
      </c>
      <c r="J21" s="74">
        <v>66944</v>
      </c>
      <c r="K21" s="74">
        <v>86605</v>
      </c>
      <c r="L21" s="74">
        <v>57341</v>
      </c>
      <c r="M21" s="74">
        <v>72026</v>
      </c>
      <c r="N21" s="74">
        <v>66960</v>
      </c>
      <c r="O21" s="74">
        <v>87852</v>
      </c>
      <c r="P21" s="74">
        <v>60027</v>
      </c>
      <c r="Q21" s="74">
        <v>75811</v>
      </c>
      <c r="R21" s="74">
        <v>69222</v>
      </c>
      <c r="S21" s="74">
        <v>88815</v>
      </c>
      <c r="T21" s="74">
        <v>63221</v>
      </c>
      <c r="U21" s="74">
        <v>74157</v>
      </c>
      <c r="V21" s="74">
        <v>68024</v>
      </c>
      <c r="W21" s="74">
        <v>87402</v>
      </c>
      <c r="X21" s="74">
        <v>58209</v>
      </c>
      <c r="Y21" s="74">
        <v>72301</v>
      </c>
      <c r="Z21" s="74">
        <v>66172</v>
      </c>
      <c r="AA21" s="74">
        <v>84365</v>
      </c>
      <c r="AB21" s="74">
        <v>58915</v>
      </c>
      <c r="AC21" s="74">
        <v>72753</v>
      </c>
      <c r="AD21" s="74">
        <v>67964</v>
      </c>
      <c r="AE21" s="74">
        <v>90068</v>
      </c>
      <c r="AF21" s="74">
        <v>63717</v>
      </c>
      <c r="AG21" s="74">
        <v>79305</v>
      </c>
      <c r="AH21" s="74">
        <v>70771</v>
      </c>
      <c r="AI21" s="74">
        <v>95309</v>
      </c>
      <c r="AJ21" s="74">
        <v>63031</v>
      </c>
      <c r="AK21" s="74">
        <v>79294</v>
      </c>
      <c r="AL21" s="74">
        <v>68518</v>
      </c>
      <c r="AM21" s="74">
        <v>91930</v>
      </c>
      <c r="AN21" s="74">
        <v>65481</v>
      </c>
      <c r="AO21" s="74">
        <v>81770</v>
      </c>
      <c r="AP21" s="74">
        <v>72679</v>
      </c>
      <c r="AQ21" s="74">
        <v>96200</v>
      </c>
      <c r="AR21" s="74">
        <v>68989</v>
      </c>
      <c r="AS21" s="74">
        <v>83967</v>
      </c>
      <c r="AT21" s="74">
        <v>76862</v>
      </c>
      <c r="AU21" s="74">
        <v>99343</v>
      </c>
      <c r="AV21" s="74">
        <v>73850</v>
      </c>
      <c r="AW21" s="74">
        <v>86639</v>
      </c>
      <c r="AX21" s="74">
        <v>78413</v>
      </c>
      <c r="AY21" s="74">
        <v>100671</v>
      </c>
      <c r="AZ21" s="74">
        <v>74381</v>
      </c>
      <c r="BA21" s="74">
        <v>87789</v>
      </c>
      <c r="BB21" s="74">
        <v>77052</v>
      </c>
      <c r="BC21" s="74">
        <v>97988</v>
      </c>
      <c r="BD21" s="74">
        <v>70756</v>
      </c>
      <c r="BE21" s="74">
        <v>89486</v>
      </c>
      <c r="BF21" s="74">
        <v>78095</v>
      </c>
      <c r="BG21" s="74">
        <v>102072</v>
      </c>
      <c r="BH21" s="214">
        <v>77138</v>
      </c>
      <c r="BI21" s="214">
        <v>92713</v>
      </c>
      <c r="BJ21" s="74">
        <v>79859</v>
      </c>
      <c r="BK21" s="74">
        <v>104219</v>
      </c>
      <c r="BL21" s="74">
        <v>81939</v>
      </c>
      <c r="BM21" s="74">
        <v>96766</v>
      </c>
      <c r="BN21" s="74">
        <v>81518</v>
      </c>
      <c r="BO21" s="74">
        <v>110226</v>
      </c>
      <c r="BP21" s="74">
        <v>84040</v>
      </c>
    </row>
    <row r="22" spans="1:68" x14ac:dyDescent="0.3">
      <c r="A22" s="55">
        <v>17</v>
      </c>
      <c r="B22" s="280" t="s">
        <v>150</v>
      </c>
      <c r="C22" s="63" t="s">
        <v>10</v>
      </c>
      <c r="D22" s="74">
        <v>100370</v>
      </c>
      <c r="E22" s="74">
        <v>119681</v>
      </c>
      <c r="F22" s="74">
        <v>115740</v>
      </c>
      <c r="G22" s="74">
        <v>114849</v>
      </c>
      <c r="H22" s="74">
        <v>98633</v>
      </c>
      <c r="I22" s="74">
        <v>115924</v>
      </c>
      <c r="J22" s="74">
        <v>114320</v>
      </c>
      <c r="K22" s="74">
        <v>121915</v>
      </c>
      <c r="L22" s="74">
        <v>100527</v>
      </c>
      <c r="M22" s="74">
        <v>121092</v>
      </c>
      <c r="N22" s="74">
        <v>118898</v>
      </c>
      <c r="O22" s="74">
        <v>127586</v>
      </c>
      <c r="P22" s="74">
        <v>104385</v>
      </c>
      <c r="Q22" s="74">
        <v>126464</v>
      </c>
      <c r="R22" s="74">
        <v>125678</v>
      </c>
      <c r="S22" s="74">
        <v>128776</v>
      </c>
      <c r="T22" s="74">
        <v>110218</v>
      </c>
      <c r="U22" s="74">
        <v>124894</v>
      </c>
      <c r="V22" s="74">
        <v>122792</v>
      </c>
      <c r="W22" s="74">
        <v>128298</v>
      </c>
      <c r="X22" s="74">
        <v>112122</v>
      </c>
      <c r="Y22" s="74">
        <v>134995</v>
      </c>
      <c r="Z22" s="74">
        <v>132526</v>
      </c>
      <c r="AA22" s="74">
        <v>139193</v>
      </c>
      <c r="AB22" s="74">
        <v>122136</v>
      </c>
      <c r="AC22" s="74">
        <v>144505</v>
      </c>
      <c r="AD22" s="74">
        <v>139621</v>
      </c>
      <c r="AE22" s="74">
        <v>143982</v>
      </c>
      <c r="AF22" s="74">
        <v>123817</v>
      </c>
      <c r="AG22" s="74">
        <v>146164</v>
      </c>
      <c r="AH22" s="74">
        <v>145620</v>
      </c>
      <c r="AI22" s="74">
        <v>151917</v>
      </c>
      <c r="AJ22" s="74">
        <v>134104</v>
      </c>
      <c r="AK22" s="74">
        <v>158662</v>
      </c>
      <c r="AL22" s="74">
        <v>150252</v>
      </c>
      <c r="AM22" s="74">
        <v>157750</v>
      </c>
      <c r="AN22" s="74">
        <v>135331</v>
      </c>
      <c r="AO22" s="74">
        <v>163784</v>
      </c>
      <c r="AP22" s="74">
        <v>158233</v>
      </c>
      <c r="AQ22" s="74">
        <v>162060</v>
      </c>
      <c r="AR22" s="74">
        <v>136744</v>
      </c>
      <c r="AS22" s="74">
        <v>160896</v>
      </c>
      <c r="AT22" s="74">
        <v>146494</v>
      </c>
      <c r="AU22" s="74">
        <v>156221</v>
      </c>
      <c r="AV22" s="74">
        <v>138152</v>
      </c>
      <c r="AW22" s="74">
        <v>167274</v>
      </c>
      <c r="AX22" s="74">
        <v>156549</v>
      </c>
      <c r="AY22" s="74">
        <v>170886</v>
      </c>
      <c r="AZ22" s="74">
        <v>149326</v>
      </c>
      <c r="BA22" s="74">
        <v>153280</v>
      </c>
      <c r="BB22" s="74">
        <v>161938</v>
      </c>
      <c r="BC22" s="74">
        <v>175716</v>
      </c>
      <c r="BD22" s="74">
        <v>164212</v>
      </c>
      <c r="BE22" s="74">
        <v>183066</v>
      </c>
      <c r="BF22" s="74">
        <v>167830</v>
      </c>
      <c r="BG22" s="74">
        <v>186386</v>
      </c>
      <c r="BH22" s="214">
        <v>152120</v>
      </c>
      <c r="BI22" s="214">
        <v>166849</v>
      </c>
      <c r="BJ22" s="74">
        <v>152282</v>
      </c>
      <c r="BK22" s="74">
        <v>158499</v>
      </c>
      <c r="BL22" s="74">
        <v>147957</v>
      </c>
      <c r="BM22" s="74">
        <v>154609</v>
      </c>
      <c r="BN22" s="74">
        <v>153235</v>
      </c>
      <c r="BO22" s="74">
        <v>160230</v>
      </c>
      <c r="BP22" s="74">
        <v>150767</v>
      </c>
    </row>
    <row r="23" spans="1:68" x14ac:dyDescent="0.3">
      <c r="A23" s="55">
        <v>18</v>
      </c>
      <c r="B23" s="280" t="s">
        <v>151</v>
      </c>
      <c r="C23" s="63" t="s">
        <v>42</v>
      </c>
      <c r="D23" s="74">
        <v>47894</v>
      </c>
      <c r="E23" s="74">
        <v>51698</v>
      </c>
      <c r="F23" s="74">
        <v>48126</v>
      </c>
      <c r="G23" s="74">
        <v>50089</v>
      </c>
      <c r="H23" s="74">
        <v>42601</v>
      </c>
      <c r="I23" s="74">
        <v>45165</v>
      </c>
      <c r="J23" s="74">
        <v>42731</v>
      </c>
      <c r="K23" s="74">
        <v>45524</v>
      </c>
      <c r="L23" s="74">
        <v>41542</v>
      </c>
      <c r="M23" s="74">
        <v>47286</v>
      </c>
      <c r="N23" s="74">
        <v>46855</v>
      </c>
      <c r="O23" s="74">
        <v>51292</v>
      </c>
      <c r="P23" s="74">
        <v>47687</v>
      </c>
      <c r="Q23" s="74">
        <v>53666</v>
      </c>
      <c r="R23" s="74">
        <v>51285</v>
      </c>
      <c r="S23" s="74">
        <v>53450</v>
      </c>
      <c r="T23" s="74">
        <v>47885</v>
      </c>
      <c r="U23" s="74">
        <v>51519</v>
      </c>
      <c r="V23" s="74">
        <v>48761</v>
      </c>
      <c r="W23" s="74">
        <v>51935</v>
      </c>
      <c r="X23" s="74">
        <v>47502</v>
      </c>
      <c r="Y23" s="74">
        <v>53353</v>
      </c>
      <c r="Z23" s="74">
        <v>50311</v>
      </c>
      <c r="AA23" s="74">
        <v>53961</v>
      </c>
      <c r="AB23" s="74">
        <v>49477</v>
      </c>
      <c r="AC23" s="74">
        <v>54836</v>
      </c>
      <c r="AD23" s="74">
        <v>51563</v>
      </c>
      <c r="AE23" s="74">
        <v>52260</v>
      </c>
      <c r="AF23" s="74">
        <v>49002</v>
      </c>
      <c r="AG23" s="74">
        <v>52443</v>
      </c>
      <c r="AH23" s="74">
        <v>50006</v>
      </c>
      <c r="AI23" s="74">
        <v>51652</v>
      </c>
      <c r="AJ23" s="74">
        <v>47308</v>
      </c>
      <c r="AK23" s="74">
        <v>53438</v>
      </c>
      <c r="AL23" s="74">
        <v>50368</v>
      </c>
      <c r="AM23" s="74">
        <v>53005</v>
      </c>
      <c r="AN23" s="74">
        <v>49760</v>
      </c>
      <c r="AO23" s="74">
        <v>53626</v>
      </c>
      <c r="AP23" s="74">
        <v>51284</v>
      </c>
      <c r="AQ23" s="74">
        <v>55163</v>
      </c>
      <c r="AR23" s="74">
        <v>51204</v>
      </c>
      <c r="AS23" s="74">
        <v>56347</v>
      </c>
      <c r="AT23" s="74">
        <v>53340</v>
      </c>
      <c r="AU23" s="74">
        <v>57672</v>
      </c>
      <c r="AV23" s="74">
        <v>54287</v>
      </c>
      <c r="AW23" s="74">
        <v>59221</v>
      </c>
      <c r="AX23" s="74">
        <v>55180</v>
      </c>
      <c r="AY23" s="74">
        <v>55903</v>
      </c>
      <c r="AZ23" s="74">
        <v>49324</v>
      </c>
      <c r="BA23" s="74">
        <v>40260</v>
      </c>
      <c r="BB23" s="74">
        <v>40863</v>
      </c>
      <c r="BC23" s="74">
        <v>45010</v>
      </c>
      <c r="BD23" s="74">
        <v>40273</v>
      </c>
      <c r="BE23" s="74">
        <v>43811</v>
      </c>
      <c r="BF23" s="74">
        <v>44892</v>
      </c>
      <c r="BG23" s="74">
        <v>52708</v>
      </c>
      <c r="BH23" s="214">
        <v>47490</v>
      </c>
      <c r="BI23" s="214">
        <v>53366</v>
      </c>
      <c r="BJ23" s="74">
        <v>50848</v>
      </c>
      <c r="BK23" s="74">
        <v>54752</v>
      </c>
      <c r="BL23" s="74">
        <v>48469</v>
      </c>
      <c r="BM23" s="74">
        <v>47554</v>
      </c>
      <c r="BN23" s="74">
        <v>43895</v>
      </c>
      <c r="BO23" s="74">
        <v>51918</v>
      </c>
      <c r="BP23" s="74">
        <v>44507</v>
      </c>
    </row>
    <row r="24" spans="1:68" x14ac:dyDescent="0.3">
      <c r="A24" s="55">
        <v>19</v>
      </c>
      <c r="B24" s="280" t="s">
        <v>152</v>
      </c>
      <c r="C24" s="63" t="s">
        <v>11</v>
      </c>
      <c r="D24" s="74">
        <v>13939</v>
      </c>
      <c r="E24" s="74">
        <v>17662</v>
      </c>
      <c r="F24" s="74">
        <v>18552</v>
      </c>
      <c r="G24" s="74">
        <v>16395</v>
      </c>
      <c r="H24" s="74">
        <v>14058</v>
      </c>
      <c r="I24" s="74">
        <v>17007</v>
      </c>
      <c r="J24" s="74">
        <v>18320</v>
      </c>
      <c r="K24" s="74">
        <v>15957</v>
      </c>
      <c r="L24" s="74">
        <v>13738</v>
      </c>
      <c r="M24" s="74">
        <v>17351</v>
      </c>
      <c r="N24" s="74">
        <v>19195</v>
      </c>
      <c r="O24" s="74">
        <v>17079</v>
      </c>
      <c r="P24" s="74">
        <v>14613</v>
      </c>
      <c r="Q24" s="74">
        <v>18095</v>
      </c>
      <c r="R24" s="74">
        <v>19672</v>
      </c>
      <c r="S24" s="74">
        <v>16875</v>
      </c>
      <c r="T24" s="74">
        <v>15011</v>
      </c>
      <c r="U24" s="74">
        <v>18562</v>
      </c>
      <c r="V24" s="74">
        <v>19569</v>
      </c>
      <c r="W24" s="74">
        <v>17223</v>
      </c>
      <c r="X24" s="74">
        <v>15297</v>
      </c>
      <c r="Y24" s="74">
        <v>19387</v>
      </c>
      <c r="Z24" s="74">
        <v>20505</v>
      </c>
      <c r="AA24" s="74">
        <v>18298</v>
      </c>
      <c r="AB24" s="74">
        <v>16004</v>
      </c>
      <c r="AC24" s="74">
        <v>20032</v>
      </c>
      <c r="AD24" s="74">
        <v>21244</v>
      </c>
      <c r="AE24" s="74">
        <v>19039</v>
      </c>
      <c r="AF24" s="74">
        <v>16914</v>
      </c>
      <c r="AG24" s="74">
        <v>20757</v>
      </c>
      <c r="AH24" s="74">
        <v>22977</v>
      </c>
      <c r="AI24" s="74">
        <v>20434</v>
      </c>
      <c r="AJ24" s="74">
        <v>18163</v>
      </c>
      <c r="AK24" s="74">
        <v>22165</v>
      </c>
      <c r="AL24" s="74">
        <v>24057</v>
      </c>
      <c r="AM24" s="74">
        <v>20617</v>
      </c>
      <c r="AN24" s="74">
        <v>18159</v>
      </c>
      <c r="AO24" s="74">
        <v>22157</v>
      </c>
      <c r="AP24" s="74">
        <v>24035</v>
      </c>
      <c r="AQ24" s="74">
        <v>21117</v>
      </c>
      <c r="AR24" s="74">
        <v>18430</v>
      </c>
      <c r="AS24" s="74">
        <v>22888</v>
      </c>
      <c r="AT24" s="74">
        <v>24258</v>
      </c>
      <c r="AU24" s="74">
        <v>21693</v>
      </c>
      <c r="AV24" s="74">
        <v>19001</v>
      </c>
      <c r="AW24" s="74">
        <v>23076</v>
      </c>
      <c r="AX24" s="74">
        <v>23761</v>
      </c>
      <c r="AY24" s="74">
        <v>21090</v>
      </c>
      <c r="AZ24" s="74">
        <v>15962</v>
      </c>
      <c r="BA24" s="74">
        <v>10703</v>
      </c>
      <c r="BB24" s="74">
        <v>17305</v>
      </c>
      <c r="BC24" s="74">
        <v>11769</v>
      </c>
      <c r="BD24" s="74">
        <v>9900</v>
      </c>
      <c r="BE24" s="74">
        <v>12920</v>
      </c>
      <c r="BF24" s="74">
        <v>21850</v>
      </c>
      <c r="BG24" s="74">
        <v>19649</v>
      </c>
      <c r="BH24" s="214">
        <v>16574</v>
      </c>
      <c r="BI24" s="214">
        <v>24611</v>
      </c>
      <c r="BJ24" s="74">
        <v>26848</v>
      </c>
      <c r="BK24" s="74">
        <v>22843</v>
      </c>
      <c r="BL24" s="74">
        <v>20154</v>
      </c>
      <c r="BM24" s="74">
        <v>24588</v>
      </c>
      <c r="BN24" s="74">
        <v>27175</v>
      </c>
      <c r="BO24" s="74">
        <v>23311</v>
      </c>
      <c r="BP24" s="74">
        <v>19907</v>
      </c>
    </row>
    <row r="25" spans="1:68" x14ac:dyDescent="0.3">
      <c r="A25" s="55">
        <v>20</v>
      </c>
      <c r="B25" s="280" t="s">
        <v>153</v>
      </c>
      <c r="C25" s="63" t="s">
        <v>43</v>
      </c>
      <c r="D25" s="74" t="s">
        <v>406</v>
      </c>
      <c r="E25" s="74" t="s">
        <v>406</v>
      </c>
      <c r="F25" s="74" t="s">
        <v>406</v>
      </c>
      <c r="G25" s="74" t="s">
        <v>406</v>
      </c>
      <c r="H25" s="74" t="s">
        <v>406</v>
      </c>
      <c r="I25" s="74" t="s">
        <v>406</v>
      </c>
      <c r="J25" s="74" t="s">
        <v>406</v>
      </c>
      <c r="K25" s="74" t="s">
        <v>406</v>
      </c>
      <c r="L25" s="74" t="s">
        <v>406</v>
      </c>
      <c r="M25" s="74" t="s">
        <v>406</v>
      </c>
      <c r="N25" s="74" t="s">
        <v>406</v>
      </c>
      <c r="O25" s="74" t="s">
        <v>406</v>
      </c>
      <c r="P25" s="74" t="s">
        <v>406</v>
      </c>
      <c r="Q25" s="74" t="s">
        <v>406</v>
      </c>
      <c r="R25" s="74" t="s">
        <v>406</v>
      </c>
      <c r="S25" s="74" t="s">
        <v>406</v>
      </c>
      <c r="T25" s="74" t="s">
        <v>406</v>
      </c>
      <c r="U25" s="74" t="s">
        <v>406</v>
      </c>
      <c r="V25" s="74" t="s">
        <v>406</v>
      </c>
      <c r="W25" s="74" t="s">
        <v>406</v>
      </c>
      <c r="X25" s="74" t="s">
        <v>406</v>
      </c>
      <c r="Y25" s="74" t="s">
        <v>406</v>
      </c>
      <c r="Z25" s="74" t="s">
        <v>406</v>
      </c>
      <c r="AA25" s="74" t="s">
        <v>406</v>
      </c>
      <c r="AB25" s="74" t="s">
        <v>406</v>
      </c>
      <c r="AC25" s="74" t="s">
        <v>406</v>
      </c>
      <c r="AD25" s="74" t="s">
        <v>406</v>
      </c>
      <c r="AE25" s="74" t="s">
        <v>406</v>
      </c>
      <c r="AF25" s="74" t="s">
        <v>406</v>
      </c>
      <c r="AG25" s="74" t="s">
        <v>406</v>
      </c>
      <c r="AH25" s="74" t="s">
        <v>406</v>
      </c>
      <c r="AI25" s="74" t="s">
        <v>406</v>
      </c>
      <c r="AJ25" s="74" t="s">
        <v>406</v>
      </c>
      <c r="AK25" s="74" t="s">
        <v>406</v>
      </c>
      <c r="AL25" s="74" t="s">
        <v>406</v>
      </c>
      <c r="AM25" s="74" t="s">
        <v>406</v>
      </c>
      <c r="AN25" s="74" t="s">
        <v>406</v>
      </c>
      <c r="AO25" s="74" t="s">
        <v>406</v>
      </c>
      <c r="AP25" s="74" t="s">
        <v>406</v>
      </c>
      <c r="AQ25" s="74" t="s">
        <v>406</v>
      </c>
      <c r="AR25" s="74" t="s">
        <v>406</v>
      </c>
      <c r="AS25" s="74" t="s">
        <v>406</v>
      </c>
      <c r="AT25" s="74" t="s">
        <v>406</v>
      </c>
      <c r="AU25" s="74" t="s">
        <v>406</v>
      </c>
      <c r="AV25" s="74" t="s">
        <v>406</v>
      </c>
      <c r="AW25" s="74" t="s">
        <v>406</v>
      </c>
      <c r="AX25" s="74" t="s">
        <v>406</v>
      </c>
      <c r="AY25" s="74" t="s">
        <v>406</v>
      </c>
      <c r="AZ25" s="74" t="s">
        <v>406</v>
      </c>
      <c r="BA25" s="74" t="s">
        <v>406</v>
      </c>
      <c r="BB25" s="74" t="s">
        <v>406</v>
      </c>
      <c r="BC25" s="74" t="s">
        <v>406</v>
      </c>
      <c r="BD25" s="74" t="s">
        <v>406</v>
      </c>
      <c r="BE25" s="74" t="s">
        <v>406</v>
      </c>
      <c r="BF25" s="74" t="s">
        <v>406</v>
      </c>
      <c r="BG25" s="74" t="s">
        <v>406</v>
      </c>
      <c r="BH25" s="214" t="s">
        <v>406</v>
      </c>
      <c r="BI25" s="214" t="s">
        <v>406</v>
      </c>
      <c r="BJ25" s="74" t="s">
        <v>406</v>
      </c>
      <c r="BK25" s="74" t="s">
        <v>406</v>
      </c>
      <c r="BL25" s="74" t="s">
        <v>406</v>
      </c>
      <c r="BM25" s="74" t="s">
        <v>406</v>
      </c>
      <c r="BN25" s="74" t="s">
        <v>406</v>
      </c>
      <c r="BO25" s="74" t="s">
        <v>406</v>
      </c>
      <c r="BP25" s="74" t="s">
        <v>406</v>
      </c>
    </row>
    <row r="26" spans="1:68" x14ac:dyDescent="0.3">
      <c r="A26" s="55">
        <v>21</v>
      </c>
      <c r="B26" s="280" t="s">
        <v>154</v>
      </c>
      <c r="C26" s="63" t="s">
        <v>12</v>
      </c>
      <c r="D26" s="74" t="s">
        <v>406</v>
      </c>
      <c r="E26" s="74" t="s">
        <v>406</v>
      </c>
      <c r="F26" s="74" t="s">
        <v>406</v>
      </c>
      <c r="G26" s="74" t="s">
        <v>406</v>
      </c>
      <c r="H26" s="74" t="s">
        <v>406</v>
      </c>
      <c r="I26" s="74" t="s">
        <v>406</v>
      </c>
      <c r="J26" s="74" t="s">
        <v>406</v>
      </c>
      <c r="K26" s="74" t="s">
        <v>406</v>
      </c>
      <c r="L26" s="74" t="s">
        <v>406</v>
      </c>
      <c r="M26" s="74" t="s">
        <v>406</v>
      </c>
      <c r="N26" s="74" t="s">
        <v>406</v>
      </c>
      <c r="O26" s="74" t="s">
        <v>406</v>
      </c>
      <c r="P26" s="74" t="s">
        <v>406</v>
      </c>
      <c r="Q26" s="74" t="s">
        <v>406</v>
      </c>
      <c r="R26" s="74" t="s">
        <v>406</v>
      </c>
      <c r="S26" s="74" t="s">
        <v>406</v>
      </c>
      <c r="T26" s="74" t="s">
        <v>406</v>
      </c>
      <c r="U26" s="74" t="s">
        <v>406</v>
      </c>
      <c r="V26" s="74" t="s">
        <v>406</v>
      </c>
      <c r="W26" s="74" t="s">
        <v>406</v>
      </c>
      <c r="X26" s="74" t="s">
        <v>406</v>
      </c>
      <c r="Y26" s="74" t="s">
        <v>406</v>
      </c>
      <c r="Z26" s="74" t="s">
        <v>406</v>
      </c>
      <c r="AA26" s="74" t="s">
        <v>406</v>
      </c>
      <c r="AB26" s="74" t="s">
        <v>406</v>
      </c>
      <c r="AC26" s="74" t="s">
        <v>406</v>
      </c>
      <c r="AD26" s="74" t="s">
        <v>406</v>
      </c>
      <c r="AE26" s="74" t="s">
        <v>406</v>
      </c>
      <c r="AF26" s="74" t="s">
        <v>406</v>
      </c>
      <c r="AG26" s="74" t="s">
        <v>406</v>
      </c>
      <c r="AH26" s="74" t="s">
        <v>406</v>
      </c>
      <c r="AI26" s="74" t="s">
        <v>406</v>
      </c>
      <c r="AJ26" s="74" t="s">
        <v>406</v>
      </c>
      <c r="AK26" s="74" t="s">
        <v>406</v>
      </c>
      <c r="AL26" s="74" t="s">
        <v>406</v>
      </c>
      <c r="AM26" s="74" t="s">
        <v>406</v>
      </c>
      <c r="AN26" s="74" t="s">
        <v>406</v>
      </c>
      <c r="AO26" s="74" t="s">
        <v>406</v>
      </c>
      <c r="AP26" s="74" t="s">
        <v>406</v>
      </c>
      <c r="AQ26" s="74" t="s">
        <v>406</v>
      </c>
      <c r="AR26" s="74" t="s">
        <v>406</v>
      </c>
      <c r="AS26" s="74" t="s">
        <v>406</v>
      </c>
      <c r="AT26" s="74" t="s">
        <v>406</v>
      </c>
      <c r="AU26" s="74" t="s">
        <v>406</v>
      </c>
      <c r="AV26" s="74" t="s">
        <v>406</v>
      </c>
      <c r="AW26" s="74" t="s">
        <v>406</v>
      </c>
      <c r="AX26" s="74" t="s">
        <v>406</v>
      </c>
      <c r="AY26" s="74" t="s">
        <v>406</v>
      </c>
      <c r="AZ26" s="74" t="s">
        <v>406</v>
      </c>
      <c r="BA26" s="74" t="s">
        <v>406</v>
      </c>
      <c r="BB26" s="74" t="s">
        <v>406</v>
      </c>
      <c r="BC26" s="74" t="s">
        <v>406</v>
      </c>
      <c r="BD26" s="74" t="s">
        <v>406</v>
      </c>
      <c r="BE26" s="74" t="s">
        <v>406</v>
      </c>
      <c r="BF26" s="74" t="s">
        <v>406</v>
      </c>
      <c r="BG26" s="74" t="s">
        <v>406</v>
      </c>
      <c r="BH26" s="214" t="s">
        <v>406</v>
      </c>
      <c r="BI26" s="214" t="s">
        <v>406</v>
      </c>
      <c r="BJ26" s="74" t="s">
        <v>406</v>
      </c>
      <c r="BK26" s="74" t="s">
        <v>406</v>
      </c>
      <c r="BL26" s="74" t="s">
        <v>406</v>
      </c>
      <c r="BM26" s="74" t="s">
        <v>406</v>
      </c>
      <c r="BN26" s="74" t="s">
        <v>406</v>
      </c>
      <c r="BO26" s="74" t="s">
        <v>406</v>
      </c>
      <c r="BP26" s="74" t="s">
        <v>406</v>
      </c>
    </row>
    <row r="27" spans="1:68" x14ac:dyDescent="0.3">
      <c r="A27" s="55">
        <v>22</v>
      </c>
      <c r="B27" s="280" t="s">
        <v>155</v>
      </c>
      <c r="C27" s="63" t="s">
        <v>13</v>
      </c>
      <c r="D27" s="74" t="s">
        <v>406</v>
      </c>
      <c r="E27" s="74" t="s">
        <v>406</v>
      </c>
      <c r="F27" s="74" t="s">
        <v>406</v>
      </c>
      <c r="G27" s="74" t="s">
        <v>406</v>
      </c>
      <c r="H27" s="74" t="s">
        <v>406</v>
      </c>
      <c r="I27" s="74" t="s">
        <v>406</v>
      </c>
      <c r="J27" s="74" t="s">
        <v>406</v>
      </c>
      <c r="K27" s="74" t="s">
        <v>406</v>
      </c>
      <c r="L27" s="74" t="s">
        <v>406</v>
      </c>
      <c r="M27" s="74" t="s">
        <v>406</v>
      </c>
      <c r="N27" s="74" t="s">
        <v>406</v>
      </c>
      <c r="O27" s="74" t="s">
        <v>406</v>
      </c>
      <c r="P27" s="74" t="s">
        <v>406</v>
      </c>
      <c r="Q27" s="74" t="s">
        <v>406</v>
      </c>
      <c r="R27" s="74" t="s">
        <v>406</v>
      </c>
      <c r="S27" s="74" t="s">
        <v>406</v>
      </c>
      <c r="T27" s="74" t="s">
        <v>406</v>
      </c>
      <c r="U27" s="74" t="s">
        <v>406</v>
      </c>
      <c r="V27" s="74" t="s">
        <v>406</v>
      </c>
      <c r="W27" s="74" t="s">
        <v>406</v>
      </c>
      <c r="X27" s="74" t="s">
        <v>406</v>
      </c>
      <c r="Y27" s="74" t="s">
        <v>406</v>
      </c>
      <c r="Z27" s="74" t="s">
        <v>406</v>
      </c>
      <c r="AA27" s="74" t="s">
        <v>406</v>
      </c>
      <c r="AB27" s="74" t="s">
        <v>406</v>
      </c>
      <c r="AC27" s="74" t="s">
        <v>406</v>
      </c>
      <c r="AD27" s="74" t="s">
        <v>406</v>
      </c>
      <c r="AE27" s="74" t="s">
        <v>406</v>
      </c>
      <c r="AF27" s="74" t="s">
        <v>406</v>
      </c>
      <c r="AG27" s="74" t="s">
        <v>406</v>
      </c>
      <c r="AH27" s="74" t="s">
        <v>406</v>
      </c>
      <c r="AI27" s="74" t="s">
        <v>406</v>
      </c>
      <c r="AJ27" s="74" t="s">
        <v>406</v>
      </c>
      <c r="AK27" s="74" t="s">
        <v>406</v>
      </c>
      <c r="AL27" s="74" t="s">
        <v>406</v>
      </c>
      <c r="AM27" s="74" t="s">
        <v>406</v>
      </c>
      <c r="AN27" s="74" t="s">
        <v>406</v>
      </c>
      <c r="AO27" s="74" t="s">
        <v>406</v>
      </c>
      <c r="AP27" s="74" t="s">
        <v>406</v>
      </c>
      <c r="AQ27" s="74" t="s">
        <v>406</v>
      </c>
      <c r="AR27" s="74" t="s">
        <v>406</v>
      </c>
      <c r="AS27" s="74" t="s">
        <v>406</v>
      </c>
      <c r="AT27" s="74" t="s">
        <v>406</v>
      </c>
      <c r="AU27" s="74" t="s">
        <v>406</v>
      </c>
      <c r="AV27" s="74" t="s">
        <v>406</v>
      </c>
      <c r="AW27" s="74" t="s">
        <v>406</v>
      </c>
      <c r="AX27" s="74" t="s">
        <v>406</v>
      </c>
      <c r="AY27" s="74" t="s">
        <v>406</v>
      </c>
      <c r="AZ27" s="74" t="s">
        <v>406</v>
      </c>
      <c r="BA27" s="74" t="s">
        <v>406</v>
      </c>
      <c r="BB27" s="74" t="s">
        <v>406</v>
      </c>
      <c r="BC27" s="74" t="s">
        <v>406</v>
      </c>
      <c r="BD27" s="74" t="s">
        <v>406</v>
      </c>
      <c r="BE27" s="74" t="s">
        <v>406</v>
      </c>
      <c r="BF27" s="74" t="s">
        <v>406</v>
      </c>
      <c r="BG27" s="74" t="s">
        <v>406</v>
      </c>
      <c r="BH27" s="214" t="s">
        <v>406</v>
      </c>
      <c r="BI27" s="214" t="s">
        <v>406</v>
      </c>
      <c r="BJ27" s="74" t="s">
        <v>406</v>
      </c>
      <c r="BK27" s="74" t="s">
        <v>406</v>
      </c>
      <c r="BL27" s="74" t="s">
        <v>406</v>
      </c>
      <c r="BM27" s="74" t="s">
        <v>406</v>
      </c>
      <c r="BN27" s="74" t="s">
        <v>406</v>
      </c>
      <c r="BO27" s="74" t="s">
        <v>406</v>
      </c>
      <c r="BP27" s="74" t="s">
        <v>406</v>
      </c>
    </row>
    <row r="28" spans="1:68" x14ac:dyDescent="0.3">
      <c r="A28" s="55">
        <v>23</v>
      </c>
      <c r="B28" s="280" t="s">
        <v>156</v>
      </c>
      <c r="C28" s="63" t="s">
        <v>44</v>
      </c>
      <c r="D28" s="74">
        <v>38787</v>
      </c>
      <c r="E28" s="74">
        <v>38503</v>
      </c>
      <c r="F28" s="74">
        <v>40052</v>
      </c>
      <c r="G28" s="74">
        <v>37633</v>
      </c>
      <c r="H28" s="74">
        <v>38180</v>
      </c>
      <c r="I28" s="74">
        <v>42085</v>
      </c>
      <c r="J28" s="74">
        <v>40689</v>
      </c>
      <c r="K28" s="74">
        <v>37753</v>
      </c>
      <c r="L28" s="74">
        <v>39637</v>
      </c>
      <c r="M28" s="74">
        <v>42088</v>
      </c>
      <c r="N28" s="74">
        <v>40519</v>
      </c>
      <c r="O28" s="74">
        <v>38509</v>
      </c>
      <c r="P28" s="74">
        <v>40644</v>
      </c>
      <c r="Q28" s="74">
        <v>47211</v>
      </c>
      <c r="R28" s="74">
        <v>45439</v>
      </c>
      <c r="S28" s="74">
        <v>39351</v>
      </c>
      <c r="T28" s="74">
        <v>40901</v>
      </c>
      <c r="U28" s="74">
        <v>46622</v>
      </c>
      <c r="V28" s="74">
        <v>44847</v>
      </c>
      <c r="W28" s="74">
        <v>39872</v>
      </c>
      <c r="X28" s="74">
        <v>45821</v>
      </c>
      <c r="Y28" s="74">
        <v>43176</v>
      </c>
      <c r="Z28" s="74">
        <v>46384</v>
      </c>
      <c r="AA28" s="74">
        <v>44690</v>
      </c>
      <c r="AB28" s="74">
        <v>45225</v>
      </c>
      <c r="AC28" s="74">
        <v>43891</v>
      </c>
      <c r="AD28" s="74">
        <v>46853</v>
      </c>
      <c r="AE28" s="74">
        <v>48973</v>
      </c>
      <c r="AF28" s="74">
        <v>50462</v>
      </c>
      <c r="AG28" s="74">
        <v>47933</v>
      </c>
      <c r="AH28" s="74">
        <v>49561</v>
      </c>
      <c r="AI28" s="74">
        <v>52248</v>
      </c>
      <c r="AJ28" s="74">
        <v>50204</v>
      </c>
      <c r="AK28" s="74">
        <v>50522</v>
      </c>
      <c r="AL28" s="74">
        <v>52624</v>
      </c>
      <c r="AM28" s="74">
        <v>54402</v>
      </c>
      <c r="AN28" s="74">
        <v>50579</v>
      </c>
      <c r="AO28" s="74">
        <v>51701</v>
      </c>
      <c r="AP28" s="74">
        <v>54247</v>
      </c>
      <c r="AQ28" s="74">
        <v>55179</v>
      </c>
      <c r="AR28" s="74">
        <v>52698</v>
      </c>
      <c r="AS28" s="74">
        <v>54176</v>
      </c>
      <c r="AT28" s="74">
        <v>56388</v>
      </c>
      <c r="AU28" s="74">
        <v>56044</v>
      </c>
      <c r="AV28" s="74">
        <v>52605</v>
      </c>
      <c r="AW28" s="74">
        <v>53481</v>
      </c>
      <c r="AX28" s="74">
        <v>55898</v>
      </c>
      <c r="AY28" s="74">
        <v>58428</v>
      </c>
      <c r="AZ28" s="74">
        <v>55597</v>
      </c>
      <c r="BA28" s="74">
        <v>57609</v>
      </c>
      <c r="BB28" s="74">
        <v>60021</v>
      </c>
      <c r="BC28" s="74">
        <v>62585</v>
      </c>
      <c r="BD28" s="74">
        <v>56814</v>
      </c>
      <c r="BE28" s="74">
        <v>59499</v>
      </c>
      <c r="BF28" s="74">
        <v>62152</v>
      </c>
      <c r="BG28" s="74">
        <v>65457</v>
      </c>
      <c r="BH28" s="214">
        <v>60726</v>
      </c>
      <c r="BI28" s="214">
        <v>62865</v>
      </c>
      <c r="BJ28" s="74">
        <v>64361</v>
      </c>
      <c r="BK28" s="74">
        <v>65044</v>
      </c>
      <c r="BL28" s="74">
        <v>58097</v>
      </c>
      <c r="BM28" s="74">
        <v>60525</v>
      </c>
      <c r="BN28" s="74">
        <v>66421</v>
      </c>
      <c r="BO28" s="74">
        <v>67061</v>
      </c>
      <c r="BP28" s="74">
        <v>54720</v>
      </c>
    </row>
    <row r="29" spans="1:68" x14ac:dyDescent="0.3">
      <c r="A29" s="55">
        <v>24</v>
      </c>
      <c r="B29" s="280" t="s">
        <v>157</v>
      </c>
      <c r="C29" s="63" t="s">
        <v>14</v>
      </c>
      <c r="D29" s="74">
        <v>88170</v>
      </c>
      <c r="E29" s="74">
        <v>94688</v>
      </c>
      <c r="F29" s="74">
        <v>96732</v>
      </c>
      <c r="G29" s="74">
        <v>94715</v>
      </c>
      <c r="H29" s="74">
        <v>90681</v>
      </c>
      <c r="I29" s="74">
        <v>94157</v>
      </c>
      <c r="J29" s="74">
        <v>92326</v>
      </c>
      <c r="K29" s="74">
        <v>88845</v>
      </c>
      <c r="L29" s="74">
        <v>83960</v>
      </c>
      <c r="M29" s="74">
        <v>90573</v>
      </c>
      <c r="N29" s="74">
        <v>90679</v>
      </c>
      <c r="O29" s="74">
        <v>88167</v>
      </c>
      <c r="P29" s="74">
        <v>86023</v>
      </c>
      <c r="Q29" s="74">
        <v>91170</v>
      </c>
      <c r="R29" s="74">
        <v>90619</v>
      </c>
      <c r="S29" s="74">
        <v>91435</v>
      </c>
      <c r="T29" s="74">
        <v>89347</v>
      </c>
      <c r="U29" s="74">
        <v>95099</v>
      </c>
      <c r="V29" s="74">
        <v>94222</v>
      </c>
      <c r="W29" s="74">
        <v>94582</v>
      </c>
      <c r="X29" s="74">
        <v>89674</v>
      </c>
      <c r="Y29" s="74">
        <v>96043</v>
      </c>
      <c r="Z29" s="74">
        <v>96535</v>
      </c>
      <c r="AA29" s="74">
        <v>98511</v>
      </c>
      <c r="AB29" s="74">
        <v>97661</v>
      </c>
      <c r="AC29" s="74">
        <v>98556</v>
      </c>
      <c r="AD29" s="74">
        <v>98892</v>
      </c>
      <c r="AE29" s="74">
        <v>99562</v>
      </c>
      <c r="AF29" s="74">
        <v>95233</v>
      </c>
      <c r="AG29" s="74">
        <v>100276</v>
      </c>
      <c r="AH29" s="74">
        <v>96302</v>
      </c>
      <c r="AI29" s="74">
        <v>95921</v>
      </c>
      <c r="AJ29" s="74">
        <v>90794</v>
      </c>
      <c r="AK29" s="74">
        <v>99980</v>
      </c>
      <c r="AL29" s="74">
        <v>99219</v>
      </c>
      <c r="AM29" s="74">
        <v>102847</v>
      </c>
      <c r="AN29" s="74">
        <v>102960</v>
      </c>
      <c r="AO29" s="74">
        <v>99804</v>
      </c>
      <c r="AP29" s="74">
        <v>99251</v>
      </c>
      <c r="AQ29" s="74">
        <v>103865</v>
      </c>
      <c r="AR29" s="74">
        <v>100403</v>
      </c>
      <c r="AS29" s="74">
        <v>104312</v>
      </c>
      <c r="AT29" s="74">
        <v>103765</v>
      </c>
      <c r="AU29" s="74">
        <v>106757</v>
      </c>
      <c r="AV29" s="74">
        <v>105002</v>
      </c>
      <c r="AW29" s="74">
        <v>107629</v>
      </c>
      <c r="AX29" s="74">
        <v>108565</v>
      </c>
      <c r="AY29" s="74">
        <v>107880</v>
      </c>
      <c r="AZ29" s="74">
        <v>105513</v>
      </c>
      <c r="BA29" s="74">
        <v>106415</v>
      </c>
      <c r="BB29" s="74">
        <v>104660</v>
      </c>
      <c r="BC29" s="74">
        <v>105464</v>
      </c>
      <c r="BD29" s="74">
        <v>104930</v>
      </c>
      <c r="BE29" s="74">
        <v>106113</v>
      </c>
      <c r="BF29" s="74">
        <v>105346</v>
      </c>
      <c r="BG29" s="74">
        <v>106899</v>
      </c>
      <c r="BH29" s="214">
        <v>108831</v>
      </c>
      <c r="BI29" s="214">
        <v>107819</v>
      </c>
      <c r="BJ29" s="74">
        <v>108865</v>
      </c>
      <c r="BK29" s="74">
        <v>109934</v>
      </c>
      <c r="BL29" s="74">
        <v>111378</v>
      </c>
      <c r="BM29" s="74">
        <v>111306</v>
      </c>
      <c r="BN29" s="74">
        <v>109871</v>
      </c>
      <c r="BO29" s="74">
        <v>112102</v>
      </c>
      <c r="BP29" s="74">
        <v>111325</v>
      </c>
    </row>
    <row r="30" spans="1:68" x14ac:dyDescent="0.3">
      <c r="A30" s="55">
        <v>25</v>
      </c>
      <c r="B30" s="280" t="s">
        <v>158</v>
      </c>
      <c r="C30" s="63" t="s">
        <v>45</v>
      </c>
      <c r="D30" s="74">
        <v>38091</v>
      </c>
      <c r="E30" s="74">
        <v>47084</v>
      </c>
      <c r="F30" s="74">
        <v>34295</v>
      </c>
      <c r="G30" s="74">
        <v>47140</v>
      </c>
      <c r="H30" s="74">
        <v>34173</v>
      </c>
      <c r="I30" s="74">
        <v>40295</v>
      </c>
      <c r="J30" s="74">
        <v>30680</v>
      </c>
      <c r="K30" s="74">
        <v>45844</v>
      </c>
      <c r="L30" s="74">
        <v>36531</v>
      </c>
      <c r="M30" s="74">
        <v>45042</v>
      </c>
      <c r="N30" s="74">
        <v>36062</v>
      </c>
      <c r="O30" s="74">
        <v>52533</v>
      </c>
      <c r="P30" s="74">
        <v>39459</v>
      </c>
      <c r="Q30" s="74">
        <v>47787</v>
      </c>
      <c r="R30" s="74">
        <v>38298</v>
      </c>
      <c r="S30" s="74">
        <v>53284</v>
      </c>
      <c r="T30" s="74">
        <v>41836</v>
      </c>
      <c r="U30" s="74">
        <v>48511</v>
      </c>
      <c r="V30" s="74">
        <v>37477</v>
      </c>
      <c r="W30" s="74">
        <v>57438</v>
      </c>
      <c r="X30" s="74">
        <v>45328</v>
      </c>
      <c r="Y30" s="74">
        <v>53792</v>
      </c>
      <c r="Z30" s="74">
        <v>40993</v>
      </c>
      <c r="AA30" s="74">
        <v>59512</v>
      </c>
      <c r="AB30" s="74">
        <v>47242</v>
      </c>
      <c r="AC30" s="74">
        <v>55372</v>
      </c>
      <c r="AD30" s="74">
        <v>43060</v>
      </c>
      <c r="AE30" s="74">
        <v>62228</v>
      </c>
      <c r="AF30" s="74">
        <v>50501</v>
      </c>
      <c r="AG30" s="74">
        <v>57540</v>
      </c>
      <c r="AH30" s="74">
        <v>44979</v>
      </c>
      <c r="AI30" s="74">
        <v>63502</v>
      </c>
      <c r="AJ30" s="74">
        <v>49946</v>
      </c>
      <c r="AK30" s="74">
        <v>61964</v>
      </c>
      <c r="AL30" s="74">
        <v>48012</v>
      </c>
      <c r="AM30" s="74">
        <v>68551</v>
      </c>
      <c r="AN30" s="74">
        <v>55886</v>
      </c>
      <c r="AO30" s="74">
        <v>64903</v>
      </c>
      <c r="AP30" s="74">
        <v>50654</v>
      </c>
      <c r="AQ30" s="74">
        <v>70546</v>
      </c>
      <c r="AR30" s="74">
        <v>57340</v>
      </c>
      <c r="AS30" s="74">
        <v>66708</v>
      </c>
      <c r="AT30" s="74">
        <v>53235</v>
      </c>
      <c r="AU30" s="74">
        <v>73100</v>
      </c>
      <c r="AV30" s="74">
        <v>58570</v>
      </c>
      <c r="AW30" s="74">
        <v>69688</v>
      </c>
      <c r="AX30" s="74">
        <v>54926</v>
      </c>
      <c r="AY30" s="74">
        <v>76685</v>
      </c>
      <c r="AZ30" s="74">
        <v>64732</v>
      </c>
      <c r="BA30" s="74">
        <v>66519</v>
      </c>
      <c r="BB30" s="74">
        <v>55982</v>
      </c>
      <c r="BC30" s="74">
        <v>75687</v>
      </c>
      <c r="BD30" s="74">
        <v>60004</v>
      </c>
      <c r="BE30" s="74">
        <v>70391</v>
      </c>
      <c r="BF30" s="74">
        <v>55644</v>
      </c>
      <c r="BG30" s="74">
        <v>80290</v>
      </c>
      <c r="BH30" s="214">
        <v>67601</v>
      </c>
      <c r="BI30" s="214">
        <v>75653</v>
      </c>
      <c r="BJ30" s="74">
        <v>63719</v>
      </c>
      <c r="BK30" s="74">
        <v>87052</v>
      </c>
      <c r="BL30" s="74">
        <v>68649</v>
      </c>
      <c r="BM30" s="74">
        <v>81099</v>
      </c>
      <c r="BN30" s="74">
        <v>65320</v>
      </c>
      <c r="BO30" s="74">
        <v>89464</v>
      </c>
      <c r="BP30" s="74">
        <v>73139</v>
      </c>
    </row>
    <row r="31" spans="1:68" x14ac:dyDescent="0.3">
      <c r="A31" s="55">
        <v>26</v>
      </c>
      <c r="B31" s="280" t="s">
        <v>159</v>
      </c>
      <c r="C31" s="63" t="s">
        <v>15</v>
      </c>
      <c r="D31" s="74">
        <v>7504</v>
      </c>
      <c r="E31" s="74">
        <v>9745</v>
      </c>
      <c r="F31" s="74">
        <v>7349</v>
      </c>
      <c r="G31" s="74">
        <v>10892</v>
      </c>
      <c r="H31" s="74">
        <v>7895</v>
      </c>
      <c r="I31" s="74">
        <v>9025</v>
      </c>
      <c r="J31" s="74">
        <v>7637</v>
      </c>
      <c r="K31" s="74">
        <v>11046</v>
      </c>
      <c r="L31" s="74">
        <v>8439</v>
      </c>
      <c r="M31" s="74">
        <v>9220</v>
      </c>
      <c r="N31" s="74">
        <v>8341</v>
      </c>
      <c r="O31" s="74">
        <v>11199</v>
      </c>
      <c r="P31" s="74">
        <v>8301</v>
      </c>
      <c r="Q31" s="74">
        <v>9400</v>
      </c>
      <c r="R31" s="74">
        <v>8615</v>
      </c>
      <c r="S31" s="74">
        <v>11429</v>
      </c>
      <c r="T31" s="74">
        <v>8295</v>
      </c>
      <c r="U31" s="74">
        <v>9376</v>
      </c>
      <c r="V31" s="74">
        <v>7864</v>
      </c>
      <c r="W31" s="74">
        <v>10591</v>
      </c>
      <c r="X31" s="74">
        <v>7913</v>
      </c>
      <c r="Y31" s="74">
        <v>9130</v>
      </c>
      <c r="Z31" s="74">
        <v>8077</v>
      </c>
      <c r="AA31" s="74">
        <v>10544</v>
      </c>
      <c r="AB31" s="74">
        <v>8665</v>
      </c>
      <c r="AC31" s="74">
        <v>9367</v>
      </c>
      <c r="AD31" s="74">
        <v>8578</v>
      </c>
      <c r="AE31" s="74">
        <v>10823</v>
      </c>
      <c r="AF31" s="74">
        <v>8995</v>
      </c>
      <c r="AG31" s="74">
        <v>9875</v>
      </c>
      <c r="AH31" s="74">
        <v>8717</v>
      </c>
      <c r="AI31" s="74">
        <v>11363</v>
      </c>
      <c r="AJ31" s="74">
        <v>9225</v>
      </c>
      <c r="AK31" s="74">
        <v>10699</v>
      </c>
      <c r="AL31" s="74">
        <v>9239</v>
      </c>
      <c r="AM31" s="74">
        <v>11994</v>
      </c>
      <c r="AN31" s="74">
        <v>10172</v>
      </c>
      <c r="AO31" s="74">
        <v>11312</v>
      </c>
      <c r="AP31" s="74">
        <v>10113</v>
      </c>
      <c r="AQ31" s="74">
        <v>13177</v>
      </c>
      <c r="AR31" s="74">
        <v>10488</v>
      </c>
      <c r="AS31" s="74">
        <v>12159</v>
      </c>
      <c r="AT31" s="74">
        <v>10560</v>
      </c>
      <c r="AU31" s="74">
        <v>13919</v>
      </c>
      <c r="AV31" s="74">
        <v>11344</v>
      </c>
      <c r="AW31" s="74">
        <v>12122</v>
      </c>
      <c r="AX31" s="74">
        <v>11080</v>
      </c>
      <c r="AY31" s="74">
        <v>14195</v>
      </c>
      <c r="AZ31" s="74">
        <v>11822</v>
      </c>
      <c r="BA31" s="74">
        <v>11410</v>
      </c>
      <c r="BB31" s="74">
        <v>11098</v>
      </c>
      <c r="BC31" s="74">
        <v>15591</v>
      </c>
      <c r="BD31" s="74">
        <v>11939</v>
      </c>
      <c r="BE31" s="74">
        <v>13920</v>
      </c>
      <c r="BF31" s="74">
        <v>12173</v>
      </c>
      <c r="BG31" s="74">
        <v>16204</v>
      </c>
      <c r="BH31" s="214">
        <v>13337</v>
      </c>
      <c r="BI31" s="214">
        <v>15420</v>
      </c>
      <c r="BJ31" s="74">
        <v>13567</v>
      </c>
      <c r="BK31" s="74">
        <v>16609</v>
      </c>
      <c r="BL31" s="74">
        <v>14082</v>
      </c>
      <c r="BM31" s="74">
        <v>15121</v>
      </c>
      <c r="BN31" s="74">
        <v>14906</v>
      </c>
      <c r="BO31" s="74">
        <v>17603</v>
      </c>
      <c r="BP31" s="74">
        <v>15088</v>
      </c>
    </row>
    <row r="32" spans="1:68" x14ac:dyDescent="0.3">
      <c r="A32" s="55">
        <v>27</v>
      </c>
      <c r="B32" s="280" t="s">
        <v>160</v>
      </c>
      <c r="C32" s="63" t="s">
        <v>46</v>
      </c>
      <c r="D32" s="74">
        <v>33326</v>
      </c>
      <c r="E32" s="74">
        <v>35410</v>
      </c>
      <c r="F32" s="74">
        <v>35140</v>
      </c>
      <c r="G32" s="74">
        <v>37024</v>
      </c>
      <c r="H32" s="74">
        <v>30287</v>
      </c>
      <c r="I32" s="74">
        <v>32687</v>
      </c>
      <c r="J32" s="74">
        <v>33298</v>
      </c>
      <c r="K32" s="74">
        <v>35624</v>
      </c>
      <c r="L32" s="74">
        <v>31909</v>
      </c>
      <c r="M32" s="74">
        <v>34450</v>
      </c>
      <c r="N32" s="74">
        <v>35360</v>
      </c>
      <c r="O32" s="74">
        <v>38230</v>
      </c>
      <c r="P32" s="74">
        <v>34303</v>
      </c>
      <c r="Q32" s="74">
        <v>37551</v>
      </c>
      <c r="R32" s="74">
        <v>38061</v>
      </c>
      <c r="S32" s="74">
        <v>40298</v>
      </c>
      <c r="T32" s="74">
        <v>34518</v>
      </c>
      <c r="U32" s="74">
        <v>37721</v>
      </c>
      <c r="V32" s="74">
        <v>36719</v>
      </c>
      <c r="W32" s="74">
        <v>38389</v>
      </c>
      <c r="X32" s="74">
        <v>33445</v>
      </c>
      <c r="Y32" s="74">
        <v>36785</v>
      </c>
      <c r="Z32" s="74">
        <v>36674</v>
      </c>
      <c r="AA32" s="74">
        <v>39583</v>
      </c>
      <c r="AB32" s="74">
        <v>34786</v>
      </c>
      <c r="AC32" s="74">
        <v>38047</v>
      </c>
      <c r="AD32" s="74">
        <v>38142</v>
      </c>
      <c r="AE32" s="74">
        <v>41140</v>
      </c>
      <c r="AF32" s="74">
        <v>37379</v>
      </c>
      <c r="AG32" s="74">
        <v>41437</v>
      </c>
      <c r="AH32" s="74">
        <v>41939</v>
      </c>
      <c r="AI32" s="74">
        <v>43555</v>
      </c>
      <c r="AJ32" s="74">
        <v>39146</v>
      </c>
      <c r="AK32" s="74">
        <v>44511</v>
      </c>
      <c r="AL32" s="74">
        <v>43022</v>
      </c>
      <c r="AM32" s="74">
        <v>45998</v>
      </c>
      <c r="AN32" s="74">
        <v>41754</v>
      </c>
      <c r="AO32" s="74">
        <v>43885</v>
      </c>
      <c r="AP32" s="74">
        <v>42981</v>
      </c>
      <c r="AQ32" s="74">
        <v>46868</v>
      </c>
      <c r="AR32" s="74">
        <v>43921</v>
      </c>
      <c r="AS32" s="74">
        <v>45553</v>
      </c>
      <c r="AT32" s="74">
        <v>43962</v>
      </c>
      <c r="AU32" s="74">
        <v>46462</v>
      </c>
      <c r="AV32" s="74">
        <v>42086</v>
      </c>
      <c r="AW32" s="74">
        <v>44516</v>
      </c>
      <c r="AX32" s="74">
        <v>44050</v>
      </c>
      <c r="AY32" s="74">
        <v>48545</v>
      </c>
      <c r="AZ32" s="74">
        <v>46221</v>
      </c>
      <c r="BA32" s="74">
        <v>37304</v>
      </c>
      <c r="BB32" s="74">
        <v>37982</v>
      </c>
      <c r="BC32" s="74">
        <v>42697</v>
      </c>
      <c r="BD32" s="74">
        <v>38885</v>
      </c>
      <c r="BE32" s="74">
        <v>44122</v>
      </c>
      <c r="BF32" s="74">
        <v>43378</v>
      </c>
      <c r="BG32" s="74">
        <v>50230</v>
      </c>
      <c r="BH32" s="214">
        <v>44575</v>
      </c>
      <c r="BI32" s="214">
        <v>49622</v>
      </c>
      <c r="BJ32" s="74">
        <v>48509</v>
      </c>
      <c r="BK32" s="74">
        <v>52759</v>
      </c>
      <c r="BL32" s="74">
        <v>49572</v>
      </c>
      <c r="BM32" s="74">
        <v>50033</v>
      </c>
      <c r="BN32" s="74">
        <v>47398</v>
      </c>
      <c r="BO32" s="74">
        <v>53693</v>
      </c>
      <c r="BP32" s="74">
        <v>49340</v>
      </c>
    </row>
    <row r="33" spans="1:68" x14ac:dyDescent="0.3">
      <c r="A33" s="55">
        <v>28</v>
      </c>
      <c r="B33" s="280" t="s">
        <v>161</v>
      </c>
      <c r="C33" s="63" t="s">
        <v>16</v>
      </c>
      <c r="D33" s="74">
        <v>9573</v>
      </c>
      <c r="E33" s="74">
        <v>9448</v>
      </c>
      <c r="F33" s="74">
        <v>8878</v>
      </c>
      <c r="G33" s="74">
        <v>10003</v>
      </c>
      <c r="H33" s="74">
        <v>9714</v>
      </c>
      <c r="I33" s="74">
        <v>10454</v>
      </c>
      <c r="J33" s="74">
        <v>9674</v>
      </c>
      <c r="K33" s="74">
        <v>10870</v>
      </c>
      <c r="L33" s="74">
        <v>9791</v>
      </c>
      <c r="M33" s="74">
        <v>10353</v>
      </c>
      <c r="N33" s="74">
        <v>9726</v>
      </c>
      <c r="O33" s="74">
        <v>11466</v>
      </c>
      <c r="P33" s="74">
        <v>10843</v>
      </c>
      <c r="Q33" s="74">
        <v>11591</v>
      </c>
      <c r="R33" s="74">
        <v>10735</v>
      </c>
      <c r="S33" s="74">
        <v>11773</v>
      </c>
      <c r="T33" s="74">
        <v>11004</v>
      </c>
      <c r="U33" s="74">
        <v>11390</v>
      </c>
      <c r="V33" s="74">
        <v>10308</v>
      </c>
      <c r="W33" s="74">
        <v>11306</v>
      </c>
      <c r="X33" s="74">
        <v>11254</v>
      </c>
      <c r="Y33" s="74">
        <v>12375</v>
      </c>
      <c r="Z33" s="74">
        <v>10526</v>
      </c>
      <c r="AA33" s="74">
        <v>11832</v>
      </c>
      <c r="AB33" s="74">
        <v>11520</v>
      </c>
      <c r="AC33" s="74">
        <v>11628</v>
      </c>
      <c r="AD33" s="74">
        <v>10554</v>
      </c>
      <c r="AE33" s="74">
        <v>11988</v>
      </c>
      <c r="AF33" s="74">
        <v>11869</v>
      </c>
      <c r="AG33" s="74">
        <v>12118</v>
      </c>
      <c r="AH33" s="74">
        <v>11294</v>
      </c>
      <c r="AI33" s="74">
        <v>12380</v>
      </c>
      <c r="AJ33" s="74">
        <v>11480</v>
      </c>
      <c r="AK33" s="74">
        <v>12762</v>
      </c>
      <c r="AL33" s="74">
        <v>11532</v>
      </c>
      <c r="AM33" s="74">
        <v>12567</v>
      </c>
      <c r="AN33" s="74">
        <v>12624</v>
      </c>
      <c r="AO33" s="74">
        <v>12299</v>
      </c>
      <c r="AP33" s="74">
        <v>11322</v>
      </c>
      <c r="AQ33" s="74">
        <v>12806</v>
      </c>
      <c r="AR33" s="74">
        <v>12355</v>
      </c>
      <c r="AS33" s="74">
        <v>12785</v>
      </c>
      <c r="AT33" s="74">
        <v>11543</v>
      </c>
      <c r="AU33" s="74">
        <v>12508</v>
      </c>
      <c r="AV33" s="74">
        <v>12419</v>
      </c>
      <c r="AW33" s="74">
        <v>13360</v>
      </c>
      <c r="AX33" s="74">
        <v>11631</v>
      </c>
      <c r="AY33" s="74">
        <v>13159</v>
      </c>
      <c r="AZ33" s="74">
        <v>12721</v>
      </c>
      <c r="BA33" s="74">
        <v>13014</v>
      </c>
      <c r="BB33" s="74">
        <v>11929</v>
      </c>
      <c r="BC33" s="74">
        <v>12946</v>
      </c>
      <c r="BD33" s="74">
        <v>13135</v>
      </c>
      <c r="BE33" s="74">
        <v>13831</v>
      </c>
      <c r="BF33" s="74">
        <v>12464</v>
      </c>
      <c r="BG33" s="74">
        <v>14147</v>
      </c>
      <c r="BH33" s="214">
        <v>14457</v>
      </c>
      <c r="BI33" s="214">
        <v>14871</v>
      </c>
      <c r="BJ33" s="74">
        <v>12246</v>
      </c>
      <c r="BK33" s="74">
        <v>14119</v>
      </c>
      <c r="BL33" s="74">
        <v>13953</v>
      </c>
      <c r="BM33" s="74">
        <v>15609</v>
      </c>
      <c r="BN33" s="74">
        <v>13006</v>
      </c>
      <c r="BO33" s="74">
        <v>15151</v>
      </c>
      <c r="BP33" s="74">
        <v>14139</v>
      </c>
    </row>
    <row r="34" spans="1:68" x14ac:dyDescent="0.3">
      <c r="A34" s="55">
        <v>29</v>
      </c>
      <c r="B34" s="280" t="s">
        <v>162</v>
      </c>
      <c r="C34" s="63" t="s">
        <v>17</v>
      </c>
      <c r="D34" s="74">
        <v>12442</v>
      </c>
      <c r="E34" s="74">
        <v>13371</v>
      </c>
      <c r="F34" s="74">
        <v>10808</v>
      </c>
      <c r="G34" s="74">
        <v>13851</v>
      </c>
      <c r="H34" s="74">
        <v>13530</v>
      </c>
      <c r="I34" s="74">
        <v>15098</v>
      </c>
      <c r="J34" s="74">
        <v>11490</v>
      </c>
      <c r="K34" s="74">
        <v>15025</v>
      </c>
      <c r="L34" s="74">
        <v>13272</v>
      </c>
      <c r="M34" s="74">
        <v>15374</v>
      </c>
      <c r="N34" s="74">
        <v>12190</v>
      </c>
      <c r="O34" s="74">
        <v>15763</v>
      </c>
      <c r="P34" s="74">
        <v>14430</v>
      </c>
      <c r="Q34" s="74">
        <v>15328</v>
      </c>
      <c r="R34" s="74">
        <v>12165</v>
      </c>
      <c r="S34" s="74">
        <v>15128</v>
      </c>
      <c r="T34" s="74">
        <v>13028</v>
      </c>
      <c r="U34" s="74">
        <v>13371</v>
      </c>
      <c r="V34" s="74">
        <v>10840</v>
      </c>
      <c r="W34" s="74">
        <v>12733</v>
      </c>
      <c r="X34" s="74">
        <v>11699</v>
      </c>
      <c r="Y34" s="74">
        <v>13003</v>
      </c>
      <c r="Z34" s="74">
        <v>10920</v>
      </c>
      <c r="AA34" s="74">
        <v>13317</v>
      </c>
      <c r="AB34" s="74">
        <v>12716</v>
      </c>
      <c r="AC34" s="74">
        <v>13242</v>
      </c>
      <c r="AD34" s="74">
        <v>11302</v>
      </c>
      <c r="AE34" s="74">
        <v>13740</v>
      </c>
      <c r="AF34" s="74">
        <v>13755</v>
      </c>
      <c r="AG34" s="74">
        <v>13544</v>
      </c>
      <c r="AH34" s="74">
        <v>11440</v>
      </c>
      <c r="AI34" s="74">
        <v>13793</v>
      </c>
      <c r="AJ34" s="74">
        <v>13550</v>
      </c>
      <c r="AK34" s="74">
        <v>15437</v>
      </c>
      <c r="AL34" s="74">
        <v>12886</v>
      </c>
      <c r="AM34" s="74">
        <v>15910</v>
      </c>
      <c r="AN34" s="74">
        <v>15183</v>
      </c>
      <c r="AO34" s="74">
        <v>15749</v>
      </c>
      <c r="AP34" s="74">
        <v>13240</v>
      </c>
      <c r="AQ34" s="74">
        <v>16428</v>
      </c>
      <c r="AR34" s="74">
        <v>15441</v>
      </c>
      <c r="AS34" s="74">
        <v>16357</v>
      </c>
      <c r="AT34" s="74">
        <v>13331</v>
      </c>
      <c r="AU34" s="74">
        <v>16548</v>
      </c>
      <c r="AV34" s="74">
        <v>15495</v>
      </c>
      <c r="AW34" s="74">
        <v>16671</v>
      </c>
      <c r="AX34" s="74">
        <v>13950</v>
      </c>
      <c r="AY34" s="74">
        <v>16617</v>
      </c>
      <c r="AZ34" s="74">
        <v>16027</v>
      </c>
      <c r="BA34" s="74">
        <v>14720</v>
      </c>
      <c r="BB34" s="74">
        <v>13674</v>
      </c>
      <c r="BC34" s="74">
        <v>16858</v>
      </c>
      <c r="BD34" s="74">
        <v>16689</v>
      </c>
      <c r="BE34" s="74">
        <v>19180</v>
      </c>
      <c r="BF34" s="74">
        <v>15243</v>
      </c>
      <c r="BG34" s="74">
        <v>19394</v>
      </c>
      <c r="BH34" s="214">
        <v>18635</v>
      </c>
      <c r="BI34" s="214">
        <v>17638</v>
      </c>
      <c r="BJ34" s="74">
        <v>14292</v>
      </c>
      <c r="BK34" s="74">
        <v>17349</v>
      </c>
      <c r="BL34" s="74">
        <v>16877</v>
      </c>
      <c r="BM34" s="74">
        <v>16929</v>
      </c>
      <c r="BN34" s="74">
        <v>13767</v>
      </c>
      <c r="BO34" s="74">
        <v>16366</v>
      </c>
      <c r="BP34" s="74">
        <v>16198</v>
      </c>
    </row>
    <row r="35" spans="1:68" x14ac:dyDescent="0.3">
      <c r="A35" s="55">
        <v>30</v>
      </c>
      <c r="B35" s="280" t="s">
        <v>163</v>
      </c>
      <c r="C35" s="63" t="s">
        <v>18</v>
      </c>
      <c r="D35" s="74">
        <v>9837</v>
      </c>
      <c r="E35" s="74">
        <v>10216</v>
      </c>
      <c r="F35" s="74">
        <v>10324</v>
      </c>
      <c r="G35" s="74">
        <v>10738</v>
      </c>
      <c r="H35" s="74">
        <v>10608</v>
      </c>
      <c r="I35" s="74">
        <v>11432</v>
      </c>
      <c r="J35" s="74">
        <v>11151</v>
      </c>
      <c r="K35" s="74">
        <v>11923</v>
      </c>
      <c r="L35" s="74">
        <v>12320</v>
      </c>
      <c r="M35" s="74">
        <v>12736</v>
      </c>
      <c r="N35" s="74">
        <v>13002</v>
      </c>
      <c r="O35" s="74">
        <v>13513</v>
      </c>
      <c r="P35" s="74">
        <v>12838</v>
      </c>
      <c r="Q35" s="74">
        <v>14232</v>
      </c>
      <c r="R35" s="74">
        <v>14450</v>
      </c>
      <c r="S35" s="74">
        <v>14534</v>
      </c>
      <c r="T35" s="74">
        <v>14112</v>
      </c>
      <c r="U35" s="74">
        <v>14987</v>
      </c>
      <c r="V35" s="74">
        <v>14672</v>
      </c>
      <c r="W35" s="74">
        <v>14663</v>
      </c>
      <c r="X35" s="74">
        <v>14644</v>
      </c>
      <c r="Y35" s="74">
        <v>15913</v>
      </c>
      <c r="Z35" s="74">
        <v>16127</v>
      </c>
      <c r="AA35" s="74">
        <v>16025</v>
      </c>
      <c r="AB35" s="74">
        <v>15562</v>
      </c>
      <c r="AC35" s="74">
        <v>16319</v>
      </c>
      <c r="AD35" s="74">
        <v>17148</v>
      </c>
      <c r="AE35" s="74">
        <v>17022</v>
      </c>
      <c r="AF35" s="74">
        <v>16642</v>
      </c>
      <c r="AG35" s="74">
        <v>17871</v>
      </c>
      <c r="AH35" s="74">
        <v>18003</v>
      </c>
      <c r="AI35" s="74">
        <v>18459</v>
      </c>
      <c r="AJ35" s="74">
        <v>18544</v>
      </c>
      <c r="AK35" s="74">
        <v>20881</v>
      </c>
      <c r="AL35" s="74">
        <v>20631</v>
      </c>
      <c r="AM35" s="74">
        <v>19377</v>
      </c>
      <c r="AN35" s="74">
        <v>18565</v>
      </c>
      <c r="AO35" s="74">
        <v>18538</v>
      </c>
      <c r="AP35" s="74">
        <v>18348</v>
      </c>
      <c r="AQ35" s="74">
        <v>17895</v>
      </c>
      <c r="AR35" s="74">
        <v>16845</v>
      </c>
      <c r="AS35" s="74">
        <v>18017</v>
      </c>
      <c r="AT35" s="74">
        <v>17788</v>
      </c>
      <c r="AU35" s="74">
        <v>17267</v>
      </c>
      <c r="AV35" s="74">
        <v>16211</v>
      </c>
      <c r="AW35" s="74">
        <v>16795</v>
      </c>
      <c r="AX35" s="74">
        <v>16926</v>
      </c>
      <c r="AY35" s="74">
        <v>16698</v>
      </c>
      <c r="AZ35" s="74">
        <v>16079</v>
      </c>
      <c r="BA35" s="74">
        <v>16197</v>
      </c>
      <c r="BB35" s="74">
        <v>16279</v>
      </c>
      <c r="BC35" s="74">
        <v>16365</v>
      </c>
      <c r="BD35" s="74">
        <v>15671</v>
      </c>
      <c r="BE35" s="74">
        <v>16631</v>
      </c>
      <c r="BF35" s="74">
        <v>16636</v>
      </c>
      <c r="BG35" s="74">
        <v>16944</v>
      </c>
      <c r="BH35" s="214">
        <v>16154</v>
      </c>
      <c r="BI35" s="214">
        <v>16251</v>
      </c>
      <c r="BJ35" s="74">
        <v>15529</v>
      </c>
      <c r="BK35" s="74">
        <v>15115</v>
      </c>
      <c r="BL35" s="74">
        <v>15385</v>
      </c>
      <c r="BM35" s="74">
        <v>15932</v>
      </c>
      <c r="BN35" s="74">
        <v>15786</v>
      </c>
      <c r="BO35" s="74">
        <v>15982</v>
      </c>
      <c r="BP35" s="74">
        <v>15857</v>
      </c>
    </row>
    <row r="36" spans="1:68" x14ac:dyDescent="0.3">
      <c r="A36" s="55">
        <v>31</v>
      </c>
      <c r="B36" s="280" t="s">
        <v>164</v>
      </c>
      <c r="C36" s="63" t="s">
        <v>19</v>
      </c>
      <c r="D36" s="74">
        <v>6482</v>
      </c>
      <c r="E36" s="74">
        <v>7544</v>
      </c>
      <c r="F36" s="74">
        <v>8210</v>
      </c>
      <c r="G36" s="74">
        <v>9186</v>
      </c>
      <c r="H36" s="74">
        <v>6813</v>
      </c>
      <c r="I36" s="74">
        <v>7538</v>
      </c>
      <c r="J36" s="74">
        <v>7396</v>
      </c>
      <c r="K36" s="74">
        <v>8310</v>
      </c>
      <c r="L36" s="74">
        <v>7874</v>
      </c>
      <c r="M36" s="74">
        <v>7709</v>
      </c>
      <c r="N36" s="74">
        <v>7461</v>
      </c>
      <c r="O36" s="74">
        <v>7846</v>
      </c>
      <c r="P36" s="74">
        <v>7910</v>
      </c>
      <c r="Q36" s="74">
        <v>8239</v>
      </c>
      <c r="R36" s="74">
        <v>7837</v>
      </c>
      <c r="S36" s="74">
        <v>7970</v>
      </c>
      <c r="T36" s="74">
        <v>7538</v>
      </c>
      <c r="U36" s="74">
        <v>8023</v>
      </c>
      <c r="V36" s="74">
        <v>7497</v>
      </c>
      <c r="W36" s="74">
        <v>7812</v>
      </c>
      <c r="X36" s="74">
        <v>7840</v>
      </c>
      <c r="Y36" s="74">
        <v>8411</v>
      </c>
      <c r="Z36" s="74">
        <v>8004</v>
      </c>
      <c r="AA36" s="74">
        <v>8087</v>
      </c>
      <c r="AB36" s="74">
        <v>7958</v>
      </c>
      <c r="AC36" s="74">
        <v>7809</v>
      </c>
      <c r="AD36" s="74">
        <v>7498</v>
      </c>
      <c r="AE36" s="74">
        <v>7598</v>
      </c>
      <c r="AF36" s="74">
        <v>7809</v>
      </c>
      <c r="AG36" s="74">
        <v>8022</v>
      </c>
      <c r="AH36" s="74">
        <v>8006</v>
      </c>
      <c r="AI36" s="74">
        <v>8405</v>
      </c>
      <c r="AJ36" s="74">
        <v>7892</v>
      </c>
      <c r="AK36" s="74">
        <v>8105</v>
      </c>
      <c r="AL36" s="74">
        <v>8016</v>
      </c>
      <c r="AM36" s="74">
        <v>8940</v>
      </c>
      <c r="AN36" s="74">
        <v>8686</v>
      </c>
      <c r="AO36" s="74">
        <v>8269</v>
      </c>
      <c r="AP36" s="74">
        <v>8512</v>
      </c>
      <c r="AQ36" s="74">
        <v>8718</v>
      </c>
      <c r="AR36" s="74">
        <v>8377</v>
      </c>
      <c r="AS36" s="74">
        <v>8057</v>
      </c>
      <c r="AT36" s="74">
        <v>8305</v>
      </c>
      <c r="AU36" s="74">
        <v>9231</v>
      </c>
      <c r="AV36" s="74">
        <v>9465</v>
      </c>
      <c r="AW36" s="74">
        <v>9449</v>
      </c>
      <c r="AX36" s="74">
        <v>9336</v>
      </c>
      <c r="AY36" s="74">
        <v>10068</v>
      </c>
      <c r="AZ36" s="74">
        <v>9870</v>
      </c>
      <c r="BA36" s="74">
        <v>6790</v>
      </c>
      <c r="BB36" s="74">
        <v>6984</v>
      </c>
      <c r="BC36" s="74">
        <v>7597</v>
      </c>
      <c r="BD36" s="74">
        <v>7367</v>
      </c>
      <c r="BE36" s="74">
        <v>7304</v>
      </c>
      <c r="BF36" s="74">
        <v>7619</v>
      </c>
      <c r="BG36" s="74">
        <v>8789</v>
      </c>
      <c r="BH36" s="214">
        <v>8823</v>
      </c>
      <c r="BI36" s="214">
        <v>9913</v>
      </c>
      <c r="BJ36" s="74">
        <v>9698</v>
      </c>
      <c r="BK36" s="74">
        <v>10573</v>
      </c>
      <c r="BL36" s="74">
        <v>9164</v>
      </c>
      <c r="BM36" s="74">
        <v>10557</v>
      </c>
      <c r="BN36" s="74">
        <v>11281</v>
      </c>
      <c r="BO36" s="74">
        <v>11475</v>
      </c>
      <c r="BP36" s="74">
        <v>10649</v>
      </c>
    </row>
    <row r="37" spans="1:68" x14ac:dyDescent="0.3">
      <c r="A37" s="55">
        <v>32</v>
      </c>
      <c r="B37" s="280" t="s">
        <v>165</v>
      </c>
      <c r="C37" s="63" t="s">
        <v>20</v>
      </c>
      <c r="D37" s="74">
        <v>8737</v>
      </c>
      <c r="E37" s="74">
        <v>8550</v>
      </c>
      <c r="F37" s="74">
        <v>8197</v>
      </c>
      <c r="G37" s="74">
        <v>9481</v>
      </c>
      <c r="H37" s="74">
        <v>8444</v>
      </c>
      <c r="I37" s="74">
        <v>8370</v>
      </c>
      <c r="J37" s="74">
        <v>7620</v>
      </c>
      <c r="K37" s="74">
        <v>9433</v>
      </c>
      <c r="L37" s="74">
        <v>8382</v>
      </c>
      <c r="M37" s="74">
        <v>8966</v>
      </c>
      <c r="N37" s="74">
        <v>8355</v>
      </c>
      <c r="O37" s="74">
        <v>9854</v>
      </c>
      <c r="P37" s="74">
        <v>8763</v>
      </c>
      <c r="Q37" s="74">
        <v>9258</v>
      </c>
      <c r="R37" s="74">
        <v>8786</v>
      </c>
      <c r="S37" s="74">
        <v>9914</v>
      </c>
      <c r="T37" s="74">
        <v>8238</v>
      </c>
      <c r="U37" s="74">
        <v>9259</v>
      </c>
      <c r="V37" s="74">
        <v>8131</v>
      </c>
      <c r="W37" s="74">
        <v>9880</v>
      </c>
      <c r="X37" s="74">
        <v>7932</v>
      </c>
      <c r="Y37" s="74">
        <v>9133</v>
      </c>
      <c r="Z37" s="74">
        <v>8262</v>
      </c>
      <c r="AA37" s="74">
        <v>9726</v>
      </c>
      <c r="AB37" s="74">
        <v>8278</v>
      </c>
      <c r="AC37" s="74">
        <v>9388</v>
      </c>
      <c r="AD37" s="74">
        <v>8331</v>
      </c>
      <c r="AE37" s="74">
        <v>10027</v>
      </c>
      <c r="AF37" s="74">
        <v>8374</v>
      </c>
      <c r="AG37" s="74">
        <v>9855</v>
      </c>
      <c r="AH37" s="74">
        <v>8410</v>
      </c>
      <c r="AI37" s="74">
        <v>10156</v>
      </c>
      <c r="AJ37" s="74">
        <v>9369</v>
      </c>
      <c r="AK37" s="74">
        <v>10146</v>
      </c>
      <c r="AL37" s="74">
        <v>8980</v>
      </c>
      <c r="AM37" s="74">
        <v>10388</v>
      </c>
      <c r="AN37" s="74">
        <v>9748</v>
      </c>
      <c r="AO37" s="74">
        <v>10072</v>
      </c>
      <c r="AP37" s="74">
        <v>9060</v>
      </c>
      <c r="AQ37" s="74">
        <v>11140</v>
      </c>
      <c r="AR37" s="74">
        <v>10178</v>
      </c>
      <c r="AS37" s="74">
        <v>10681</v>
      </c>
      <c r="AT37" s="74">
        <v>9179</v>
      </c>
      <c r="AU37" s="74">
        <v>10519</v>
      </c>
      <c r="AV37" s="74">
        <v>9874</v>
      </c>
      <c r="AW37" s="74">
        <v>10407</v>
      </c>
      <c r="AX37" s="74">
        <v>9091</v>
      </c>
      <c r="AY37" s="74">
        <v>10250</v>
      </c>
      <c r="AZ37" s="74">
        <v>9369</v>
      </c>
      <c r="BA37" s="74">
        <v>9722</v>
      </c>
      <c r="BB37" s="74">
        <v>8680</v>
      </c>
      <c r="BC37" s="74">
        <v>9240</v>
      </c>
      <c r="BD37" s="74">
        <v>9148</v>
      </c>
      <c r="BE37" s="74">
        <v>10071</v>
      </c>
      <c r="BF37" s="74">
        <v>9024</v>
      </c>
      <c r="BG37" s="74">
        <v>10707</v>
      </c>
      <c r="BH37" s="214">
        <v>9304</v>
      </c>
      <c r="BI37" s="214">
        <v>9511</v>
      </c>
      <c r="BJ37" s="74">
        <v>8112</v>
      </c>
      <c r="BK37" s="74">
        <v>9204</v>
      </c>
      <c r="BL37" s="74">
        <v>10192</v>
      </c>
      <c r="BM37" s="74">
        <v>10207</v>
      </c>
      <c r="BN37" s="74">
        <v>8566</v>
      </c>
      <c r="BO37" s="74">
        <v>10295</v>
      </c>
      <c r="BP37" s="74">
        <v>9629</v>
      </c>
    </row>
    <row r="38" spans="1:68" x14ac:dyDescent="0.3">
      <c r="A38" s="55">
        <v>33</v>
      </c>
      <c r="B38" s="280" t="s">
        <v>166</v>
      </c>
      <c r="C38" s="63" t="s">
        <v>50</v>
      </c>
      <c r="D38" s="74">
        <v>13962</v>
      </c>
      <c r="E38" s="74">
        <v>16776</v>
      </c>
      <c r="F38" s="74">
        <v>13985</v>
      </c>
      <c r="G38" s="74">
        <v>15863</v>
      </c>
      <c r="H38" s="74">
        <v>13708</v>
      </c>
      <c r="I38" s="74">
        <v>16654</v>
      </c>
      <c r="J38" s="74">
        <v>13667</v>
      </c>
      <c r="K38" s="74">
        <v>15325</v>
      </c>
      <c r="L38" s="74">
        <v>13640</v>
      </c>
      <c r="M38" s="74">
        <v>16658</v>
      </c>
      <c r="N38" s="74">
        <v>13808</v>
      </c>
      <c r="O38" s="74">
        <v>15083</v>
      </c>
      <c r="P38" s="74">
        <v>13739</v>
      </c>
      <c r="Q38" s="74">
        <v>16754</v>
      </c>
      <c r="R38" s="74">
        <v>13949</v>
      </c>
      <c r="S38" s="74">
        <v>15497</v>
      </c>
      <c r="T38" s="74">
        <v>13930</v>
      </c>
      <c r="U38" s="74">
        <v>16881</v>
      </c>
      <c r="V38" s="74">
        <v>14183</v>
      </c>
      <c r="W38" s="74">
        <v>15465</v>
      </c>
      <c r="X38" s="74">
        <v>14003</v>
      </c>
      <c r="Y38" s="74">
        <v>16553</v>
      </c>
      <c r="Z38" s="74">
        <v>14323</v>
      </c>
      <c r="AA38" s="74">
        <v>15514</v>
      </c>
      <c r="AB38" s="74">
        <v>14412</v>
      </c>
      <c r="AC38" s="74">
        <v>16657</v>
      </c>
      <c r="AD38" s="74">
        <v>14769</v>
      </c>
      <c r="AE38" s="74">
        <v>15984</v>
      </c>
      <c r="AF38" s="74">
        <v>14546</v>
      </c>
      <c r="AG38" s="74">
        <v>16774</v>
      </c>
      <c r="AH38" s="74">
        <v>14879</v>
      </c>
      <c r="AI38" s="74">
        <v>16100</v>
      </c>
      <c r="AJ38" s="74">
        <v>14506</v>
      </c>
      <c r="AK38" s="74">
        <v>16756</v>
      </c>
      <c r="AL38" s="74">
        <v>14997</v>
      </c>
      <c r="AM38" s="74">
        <v>16252</v>
      </c>
      <c r="AN38" s="74">
        <v>15008</v>
      </c>
      <c r="AO38" s="74">
        <v>17058</v>
      </c>
      <c r="AP38" s="74">
        <v>15412</v>
      </c>
      <c r="AQ38" s="74">
        <v>16742</v>
      </c>
      <c r="AR38" s="74">
        <v>14996</v>
      </c>
      <c r="AS38" s="74">
        <v>17108</v>
      </c>
      <c r="AT38" s="74">
        <v>15647</v>
      </c>
      <c r="AU38" s="74">
        <v>16494</v>
      </c>
      <c r="AV38" s="74">
        <v>15248</v>
      </c>
      <c r="AW38" s="74">
        <v>17258</v>
      </c>
      <c r="AX38" s="74">
        <v>15581</v>
      </c>
      <c r="AY38" s="74">
        <v>16593</v>
      </c>
      <c r="AZ38" s="74">
        <v>15055</v>
      </c>
      <c r="BA38" s="74">
        <v>15692</v>
      </c>
      <c r="BB38" s="74">
        <v>14821</v>
      </c>
      <c r="BC38" s="74">
        <v>15875</v>
      </c>
      <c r="BD38" s="74">
        <v>14602</v>
      </c>
      <c r="BE38" s="74">
        <v>16617</v>
      </c>
      <c r="BF38" s="74">
        <v>15383</v>
      </c>
      <c r="BG38" s="74">
        <v>16504</v>
      </c>
      <c r="BH38" s="214">
        <v>15155</v>
      </c>
      <c r="BI38" s="214">
        <v>17516</v>
      </c>
      <c r="BJ38" s="74">
        <v>16124</v>
      </c>
      <c r="BK38" s="74">
        <v>17063</v>
      </c>
      <c r="BL38" s="74">
        <v>15748</v>
      </c>
      <c r="BM38" s="74">
        <v>17624</v>
      </c>
      <c r="BN38" s="74">
        <v>16239</v>
      </c>
      <c r="BO38" s="74">
        <v>17262</v>
      </c>
      <c r="BP38" s="74">
        <v>16234</v>
      </c>
    </row>
    <row r="39" spans="1:68" x14ac:dyDescent="0.3">
      <c r="A39" s="55">
        <v>34</v>
      </c>
      <c r="B39" s="280" t="s">
        <v>167</v>
      </c>
      <c r="C39" s="63" t="s">
        <v>47</v>
      </c>
      <c r="D39" s="74">
        <v>67780</v>
      </c>
      <c r="E39" s="74">
        <v>70626</v>
      </c>
      <c r="F39" s="74">
        <v>58024</v>
      </c>
      <c r="G39" s="74">
        <v>65057</v>
      </c>
      <c r="H39" s="74">
        <v>69446</v>
      </c>
      <c r="I39" s="74">
        <v>70851</v>
      </c>
      <c r="J39" s="74">
        <v>59808</v>
      </c>
      <c r="K39" s="74">
        <v>66873</v>
      </c>
      <c r="L39" s="74">
        <v>72428</v>
      </c>
      <c r="M39" s="74">
        <v>73405</v>
      </c>
      <c r="N39" s="74">
        <v>61988</v>
      </c>
      <c r="O39" s="74">
        <v>69372</v>
      </c>
      <c r="P39" s="74">
        <v>72113</v>
      </c>
      <c r="Q39" s="74">
        <v>73090</v>
      </c>
      <c r="R39" s="74">
        <v>61298</v>
      </c>
      <c r="S39" s="74">
        <v>69172</v>
      </c>
      <c r="T39" s="74">
        <v>74463</v>
      </c>
      <c r="U39" s="74">
        <v>75116</v>
      </c>
      <c r="V39" s="74">
        <v>62803</v>
      </c>
      <c r="W39" s="74">
        <v>70589</v>
      </c>
      <c r="X39" s="74">
        <v>74629</v>
      </c>
      <c r="Y39" s="74">
        <v>77265</v>
      </c>
      <c r="Z39" s="74">
        <v>64275</v>
      </c>
      <c r="AA39" s="74">
        <v>72228</v>
      </c>
      <c r="AB39" s="74">
        <v>75121</v>
      </c>
      <c r="AC39" s="74">
        <v>77183</v>
      </c>
      <c r="AD39" s="74">
        <v>65082</v>
      </c>
      <c r="AE39" s="74">
        <v>72837</v>
      </c>
      <c r="AF39" s="74">
        <v>75793</v>
      </c>
      <c r="AG39" s="74">
        <v>78337</v>
      </c>
      <c r="AH39" s="74">
        <v>65548</v>
      </c>
      <c r="AI39" s="74">
        <v>74200</v>
      </c>
      <c r="AJ39" s="74">
        <v>77519</v>
      </c>
      <c r="AK39" s="74">
        <v>80919</v>
      </c>
      <c r="AL39" s="74">
        <v>66750</v>
      </c>
      <c r="AM39" s="74">
        <v>74466</v>
      </c>
      <c r="AN39" s="74">
        <v>78618</v>
      </c>
      <c r="AO39" s="74">
        <v>80042</v>
      </c>
      <c r="AP39" s="74">
        <v>67861</v>
      </c>
      <c r="AQ39" s="74">
        <v>76355</v>
      </c>
      <c r="AR39" s="74">
        <v>79034</v>
      </c>
      <c r="AS39" s="74">
        <v>81871</v>
      </c>
      <c r="AT39" s="74">
        <v>67879</v>
      </c>
      <c r="AU39" s="74">
        <v>77975</v>
      </c>
      <c r="AV39" s="74">
        <v>79501</v>
      </c>
      <c r="AW39" s="74">
        <v>81590</v>
      </c>
      <c r="AX39" s="74">
        <v>68189</v>
      </c>
      <c r="AY39" s="74">
        <v>77263</v>
      </c>
      <c r="AZ39" s="74">
        <v>79572</v>
      </c>
      <c r="BA39" s="74">
        <v>83841</v>
      </c>
      <c r="BB39" s="74">
        <v>69607</v>
      </c>
      <c r="BC39" s="74">
        <v>79733</v>
      </c>
      <c r="BD39" s="74">
        <v>84455</v>
      </c>
      <c r="BE39" s="74">
        <v>86672</v>
      </c>
      <c r="BF39" s="74">
        <v>71466</v>
      </c>
      <c r="BG39" s="74">
        <v>81962</v>
      </c>
      <c r="BH39" s="214">
        <v>86035</v>
      </c>
      <c r="BI39" s="214">
        <v>88818</v>
      </c>
      <c r="BJ39" s="74">
        <v>75456</v>
      </c>
      <c r="BK39" s="74">
        <v>85991</v>
      </c>
      <c r="BL39" s="74">
        <v>91644</v>
      </c>
      <c r="BM39" s="74">
        <v>90251</v>
      </c>
      <c r="BN39" s="74">
        <v>75154</v>
      </c>
      <c r="BO39" s="74">
        <v>86511</v>
      </c>
      <c r="BP39" s="74">
        <v>93643</v>
      </c>
    </row>
    <row r="40" spans="1:68" x14ac:dyDescent="0.3">
      <c r="A40" s="55">
        <v>35</v>
      </c>
      <c r="B40" s="280" t="s">
        <v>168</v>
      </c>
      <c r="C40" s="63" t="s">
        <v>48</v>
      </c>
      <c r="D40" s="74">
        <v>138328</v>
      </c>
      <c r="E40" s="74">
        <v>128118</v>
      </c>
      <c r="F40" s="74">
        <v>104427</v>
      </c>
      <c r="G40" s="74">
        <v>129602</v>
      </c>
      <c r="H40" s="74">
        <v>140317</v>
      </c>
      <c r="I40" s="74">
        <v>127480</v>
      </c>
      <c r="J40" s="74">
        <v>105740</v>
      </c>
      <c r="K40" s="74">
        <v>130259</v>
      </c>
      <c r="L40" s="74">
        <v>137163</v>
      </c>
      <c r="M40" s="74">
        <v>126737</v>
      </c>
      <c r="N40" s="74">
        <v>103608</v>
      </c>
      <c r="O40" s="74">
        <v>128883</v>
      </c>
      <c r="P40" s="74">
        <v>137551</v>
      </c>
      <c r="Q40" s="74">
        <v>124316</v>
      </c>
      <c r="R40" s="74">
        <v>103054</v>
      </c>
      <c r="S40" s="74">
        <v>128782</v>
      </c>
      <c r="T40" s="74">
        <v>137580</v>
      </c>
      <c r="U40" s="74">
        <v>123247</v>
      </c>
      <c r="V40" s="74">
        <v>102603</v>
      </c>
      <c r="W40" s="74">
        <v>127895</v>
      </c>
      <c r="X40" s="74">
        <v>134858</v>
      </c>
      <c r="Y40" s="74">
        <v>122716</v>
      </c>
      <c r="Z40" s="74">
        <v>102106</v>
      </c>
      <c r="AA40" s="74">
        <v>127092</v>
      </c>
      <c r="AB40" s="74">
        <v>135703</v>
      </c>
      <c r="AC40" s="74">
        <v>123613</v>
      </c>
      <c r="AD40" s="74">
        <v>103873</v>
      </c>
      <c r="AE40" s="74">
        <v>129118</v>
      </c>
      <c r="AF40" s="74">
        <v>138050</v>
      </c>
      <c r="AG40" s="74">
        <v>126835</v>
      </c>
      <c r="AH40" s="74">
        <v>105799</v>
      </c>
      <c r="AI40" s="74">
        <v>133016</v>
      </c>
      <c r="AJ40" s="74">
        <v>137822</v>
      </c>
      <c r="AK40" s="74">
        <v>134892</v>
      </c>
      <c r="AL40" s="74">
        <v>108895</v>
      </c>
      <c r="AM40" s="74">
        <v>137960</v>
      </c>
      <c r="AN40" s="74">
        <v>143792</v>
      </c>
      <c r="AO40" s="74">
        <v>132285</v>
      </c>
      <c r="AP40" s="74">
        <v>111161</v>
      </c>
      <c r="AQ40" s="74">
        <v>141812</v>
      </c>
      <c r="AR40" s="74">
        <v>142818</v>
      </c>
      <c r="AS40" s="74">
        <v>135129</v>
      </c>
      <c r="AT40" s="74">
        <v>112298</v>
      </c>
      <c r="AU40" s="74">
        <v>142743</v>
      </c>
      <c r="AV40" s="74">
        <v>145313</v>
      </c>
      <c r="AW40" s="74">
        <v>134082</v>
      </c>
      <c r="AX40" s="74">
        <v>112514</v>
      </c>
      <c r="AY40" s="74">
        <v>140737</v>
      </c>
      <c r="AZ40" s="74">
        <v>141092</v>
      </c>
      <c r="BA40" s="74">
        <v>128406</v>
      </c>
      <c r="BB40" s="74">
        <v>109214</v>
      </c>
      <c r="BC40" s="74">
        <v>134967</v>
      </c>
      <c r="BD40" s="74">
        <v>138553</v>
      </c>
      <c r="BE40" s="74">
        <v>130900</v>
      </c>
      <c r="BF40" s="74">
        <v>110222</v>
      </c>
      <c r="BG40" s="74">
        <v>133368</v>
      </c>
      <c r="BH40" s="214">
        <v>137022</v>
      </c>
      <c r="BI40" s="214">
        <v>130365</v>
      </c>
      <c r="BJ40" s="74">
        <v>112938</v>
      </c>
      <c r="BK40" s="74">
        <v>137032</v>
      </c>
      <c r="BL40" s="74">
        <v>142883</v>
      </c>
      <c r="BM40" s="74">
        <v>131694</v>
      </c>
      <c r="BN40" s="74">
        <v>112505</v>
      </c>
      <c r="BO40" s="74">
        <v>139152</v>
      </c>
      <c r="BP40" s="74">
        <v>141929</v>
      </c>
    </row>
    <row r="41" spans="1:68" s="62" customFormat="1" x14ac:dyDescent="0.3">
      <c r="A41" s="62">
        <v>36</v>
      </c>
      <c r="B41" s="281" t="s">
        <v>169</v>
      </c>
      <c r="C41" s="282" t="s">
        <v>274</v>
      </c>
      <c r="D41" s="283">
        <v>76987</v>
      </c>
      <c r="E41" s="283">
        <v>72378</v>
      </c>
      <c r="F41" s="283">
        <v>59468</v>
      </c>
      <c r="G41" s="283">
        <v>77427</v>
      </c>
      <c r="H41" s="283">
        <v>76634</v>
      </c>
      <c r="I41" s="283">
        <v>71797</v>
      </c>
      <c r="J41" s="283">
        <v>60143</v>
      </c>
      <c r="K41" s="283">
        <v>78159</v>
      </c>
      <c r="L41" s="283">
        <v>76933</v>
      </c>
      <c r="M41" s="283">
        <v>72462</v>
      </c>
      <c r="N41" s="283">
        <v>61295</v>
      </c>
      <c r="O41" s="283">
        <v>78009</v>
      </c>
      <c r="P41" s="283">
        <v>76922</v>
      </c>
      <c r="Q41" s="283">
        <v>72289</v>
      </c>
      <c r="R41" s="283">
        <v>61114</v>
      </c>
      <c r="S41" s="283">
        <v>77684</v>
      </c>
      <c r="T41" s="283">
        <v>78224</v>
      </c>
      <c r="U41" s="283">
        <v>71862</v>
      </c>
      <c r="V41" s="283">
        <v>60955</v>
      </c>
      <c r="W41" s="283">
        <v>76630</v>
      </c>
      <c r="X41" s="283">
        <v>77533</v>
      </c>
      <c r="Y41" s="283">
        <v>72456</v>
      </c>
      <c r="Z41" s="283">
        <v>61472</v>
      </c>
      <c r="AA41" s="283">
        <v>76770</v>
      </c>
      <c r="AB41" s="283">
        <v>75634</v>
      </c>
      <c r="AC41" s="283">
        <v>70856</v>
      </c>
      <c r="AD41" s="283">
        <v>60767</v>
      </c>
      <c r="AE41" s="283">
        <v>75169</v>
      </c>
      <c r="AF41" s="283">
        <v>75648</v>
      </c>
      <c r="AG41" s="283">
        <v>71117</v>
      </c>
      <c r="AH41" s="283">
        <v>59782</v>
      </c>
      <c r="AI41" s="283">
        <v>75082</v>
      </c>
      <c r="AJ41" s="283">
        <v>74042</v>
      </c>
      <c r="AK41" s="283">
        <v>71620</v>
      </c>
      <c r="AL41" s="283">
        <v>58705</v>
      </c>
      <c r="AM41" s="283">
        <v>73641</v>
      </c>
      <c r="AN41" s="283">
        <v>74225</v>
      </c>
      <c r="AO41" s="283">
        <v>69437</v>
      </c>
      <c r="AP41" s="283">
        <v>58346</v>
      </c>
      <c r="AQ41" s="283">
        <v>74098</v>
      </c>
      <c r="AR41" s="283">
        <v>73300</v>
      </c>
      <c r="AS41" s="283">
        <v>69839</v>
      </c>
      <c r="AT41" s="283">
        <v>58362</v>
      </c>
      <c r="AU41" s="283">
        <v>73604</v>
      </c>
      <c r="AV41" s="283">
        <v>73614</v>
      </c>
      <c r="AW41" s="283">
        <v>70197</v>
      </c>
      <c r="AX41" s="283">
        <v>59026</v>
      </c>
      <c r="AY41" s="283">
        <v>74530</v>
      </c>
      <c r="AZ41" s="283">
        <v>68714</v>
      </c>
      <c r="BA41" s="283">
        <v>55889</v>
      </c>
      <c r="BB41" s="283">
        <v>52088</v>
      </c>
      <c r="BC41" s="283">
        <v>65324</v>
      </c>
      <c r="BD41" s="283">
        <v>67017</v>
      </c>
      <c r="BE41" s="283">
        <v>68455</v>
      </c>
      <c r="BF41" s="283">
        <v>55897</v>
      </c>
      <c r="BG41" s="283">
        <v>69604</v>
      </c>
      <c r="BH41" s="284">
        <v>69253</v>
      </c>
      <c r="BI41" s="284">
        <v>63330</v>
      </c>
      <c r="BJ41" s="283">
        <v>53291</v>
      </c>
      <c r="BK41" s="283">
        <v>68851</v>
      </c>
      <c r="BL41" s="283">
        <v>68395</v>
      </c>
      <c r="BM41" s="283">
        <v>61585</v>
      </c>
      <c r="BN41" s="283">
        <v>51185</v>
      </c>
      <c r="BO41" s="283">
        <v>68812</v>
      </c>
      <c r="BP41" s="283">
        <v>68495</v>
      </c>
    </row>
    <row r="42" spans="1:68" x14ac:dyDescent="0.3">
      <c r="A42" s="222"/>
      <c r="B42" s="267" t="s">
        <v>241</v>
      </c>
      <c r="C42" s="176" t="s">
        <v>240</v>
      </c>
      <c r="D42" s="206">
        <v>1194767</v>
      </c>
      <c r="E42" s="206">
        <v>1267612</v>
      </c>
      <c r="F42" s="206">
        <v>1127207</v>
      </c>
      <c r="G42" s="206">
        <v>1233300</v>
      </c>
      <c r="H42" s="206">
        <v>1125753</v>
      </c>
      <c r="I42" s="206">
        <v>1188722</v>
      </c>
      <c r="J42" s="206">
        <v>1075806</v>
      </c>
      <c r="K42" s="206">
        <v>1227364</v>
      </c>
      <c r="L42" s="206">
        <v>1148886</v>
      </c>
      <c r="M42" s="206">
        <v>1257832</v>
      </c>
      <c r="N42" s="206">
        <v>1154321</v>
      </c>
      <c r="O42" s="206">
        <v>1322154</v>
      </c>
      <c r="P42" s="206">
        <v>1227264</v>
      </c>
      <c r="Q42" s="206">
        <v>1300733</v>
      </c>
      <c r="R42" s="206">
        <v>1190584</v>
      </c>
      <c r="S42" s="206">
        <v>1319112</v>
      </c>
      <c r="T42" s="206">
        <v>1230261</v>
      </c>
      <c r="U42" s="206">
        <v>1289544</v>
      </c>
      <c r="V42" s="206">
        <v>1179766</v>
      </c>
      <c r="W42" s="206">
        <v>1317243</v>
      </c>
      <c r="X42" s="206">
        <v>1225743</v>
      </c>
      <c r="Y42" s="206">
        <v>1303039</v>
      </c>
      <c r="Z42" s="206">
        <v>1193396</v>
      </c>
      <c r="AA42" s="206">
        <v>1351713</v>
      </c>
      <c r="AB42" s="206">
        <v>1253057</v>
      </c>
      <c r="AC42" s="206">
        <v>1331692</v>
      </c>
      <c r="AD42" s="206">
        <v>1221216</v>
      </c>
      <c r="AE42" s="206">
        <v>1384411</v>
      </c>
      <c r="AF42" s="206">
        <v>1292574</v>
      </c>
      <c r="AG42" s="206">
        <v>1401032</v>
      </c>
      <c r="AH42" s="206">
        <v>1269583</v>
      </c>
      <c r="AI42" s="206">
        <v>1456090</v>
      </c>
      <c r="AJ42" s="206">
        <v>1327761</v>
      </c>
      <c r="AK42" s="206">
        <v>1443327</v>
      </c>
      <c r="AL42" s="206">
        <v>1293663</v>
      </c>
      <c r="AM42" s="206">
        <v>1481867</v>
      </c>
      <c r="AN42" s="206">
        <v>1374756</v>
      </c>
      <c r="AO42" s="206">
        <v>1444761</v>
      </c>
      <c r="AP42" s="206">
        <v>1311953</v>
      </c>
      <c r="AQ42" s="206">
        <v>1516383</v>
      </c>
      <c r="AR42" s="206">
        <v>1396643</v>
      </c>
      <c r="AS42" s="206">
        <v>1485623</v>
      </c>
      <c r="AT42" s="206">
        <v>1331310</v>
      </c>
      <c r="AU42" s="206">
        <v>1541754</v>
      </c>
      <c r="AV42" s="206">
        <v>1430976</v>
      </c>
      <c r="AW42" s="206">
        <v>1513950</v>
      </c>
      <c r="AX42" s="206">
        <v>1374452</v>
      </c>
      <c r="AY42" s="206">
        <v>1582693</v>
      </c>
      <c r="AZ42" s="206">
        <v>1462653</v>
      </c>
      <c r="BA42" s="206">
        <v>1410797</v>
      </c>
      <c r="BB42" s="206">
        <v>1341999</v>
      </c>
      <c r="BC42" s="206">
        <v>1568265</v>
      </c>
      <c r="BD42" s="206">
        <v>1468966</v>
      </c>
      <c r="BE42" s="206">
        <v>1565299</v>
      </c>
      <c r="BF42" s="206">
        <v>1420525</v>
      </c>
      <c r="BG42" s="213">
        <v>1672332</v>
      </c>
      <c r="BH42" s="213">
        <v>1510724</v>
      </c>
      <c r="BI42" s="213">
        <v>1595189</v>
      </c>
      <c r="BJ42" s="213">
        <v>1454335</v>
      </c>
      <c r="BK42" s="213">
        <v>1656286</v>
      </c>
      <c r="BL42" s="213">
        <v>1542125</v>
      </c>
      <c r="BM42" s="213">
        <v>1579880</v>
      </c>
      <c r="BN42" s="213">
        <v>1437374</v>
      </c>
      <c r="BO42" s="213">
        <v>1646655</v>
      </c>
      <c r="BP42" s="213">
        <v>1544874</v>
      </c>
    </row>
    <row r="43" spans="1:68" x14ac:dyDescent="0.3">
      <c r="C43" s="65"/>
      <c r="D43" s="66"/>
      <c r="E43" s="66"/>
      <c r="F43" s="66"/>
      <c r="G43" s="66"/>
      <c r="H43" s="66"/>
      <c r="I43" s="66"/>
      <c r="J43" s="66"/>
      <c r="K43" s="66"/>
      <c r="L43" s="66"/>
      <c r="M43" s="66"/>
      <c r="N43" s="66"/>
      <c r="O43" s="66"/>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55"/>
      <c r="BF43" s="55"/>
      <c r="BG43" s="55"/>
      <c r="BH43" s="55"/>
      <c r="BI43" s="55"/>
      <c r="BJ43" s="55"/>
      <c r="BK43" s="55"/>
      <c r="BL43" s="55"/>
      <c r="BM43" s="55"/>
      <c r="BN43" s="55"/>
      <c r="BO43" s="55"/>
    </row>
    <row r="44" spans="1:68" x14ac:dyDescent="0.3">
      <c r="C44" s="65"/>
      <c r="D44" s="68"/>
      <c r="E44" s="68"/>
      <c r="F44" s="68"/>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53"/>
      <c r="AJ44" s="53"/>
      <c r="AK44" s="53"/>
      <c r="AN44" s="67"/>
      <c r="AO44" s="55"/>
      <c r="AP44" s="55"/>
      <c r="AQ44" s="55"/>
      <c r="AR44" s="55"/>
      <c r="AS44" s="55"/>
      <c r="AT44" s="55"/>
      <c r="AU44" s="55"/>
      <c r="AV44" s="55"/>
      <c r="AW44" s="55"/>
      <c r="AX44" s="55"/>
      <c r="AY44" s="55"/>
      <c r="AZ44" s="55"/>
      <c r="BA44" s="55"/>
      <c r="BB44" s="253"/>
      <c r="BC44" s="253"/>
      <c r="BD44" s="253"/>
      <c r="BE44" s="253"/>
      <c r="BF44" s="253"/>
      <c r="BG44" s="253"/>
      <c r="BH44" s="253"/>
      <c r="BI44" s="253"/>
      <c r="BJ44" s="253"/>
      <c r="BK44" s="253"/>
      <c r="BL44" s="253"/>
      <c r="BM44" s="253"/>
      <c r="BN44" s="253"/>
      <c r="BO44" s="300"/>
      <c r="BP44" s="309"/>
    </row>
    <row r="45" spans="1:68" s="86" customFormat="1" x14ac:dyDescent="0.3">
      <c r="B45" s="57" t="s">
        <v>437</v>
      </c>
      <c r="C45" s="57" t="s">
        <v>430</v>
      </c>
      <c r="AI45" s="65"/>
      <c r="AJ45" s="65"/>
      <c r="AK45" s="65"/>
      <c r="AN45" s="65"/>
      <c r="BK45" s="286"/>
    </row>
    <row r="46" spans="1:68" s="56" customFormat="1" x14ac:dyDescent="0.3">
      <c r="B46" s="58" t="s">
        <v>391</v>
      </c>
      <c r="C46" s="58" t="s">
        <v>403</v>
      </c>
      <c r="AI46" s="65"/>
      <c r="AJ46" s="65"/>
      <c r="AK46" s="65"/>
      <c r="AN46" s="65"/>
      <c r="BK46" s="72"/>
    </row>
    <row r="47" spans="1:68" s="56" customFormat="1" x14ac:dyDescent="0.3">
      <c r="A47" s="55"/>
      <c r="B47" s="266" t="s">
        <v>130</v>
      </c>
      <c r="C47" s="176" t="s">
        <v>206</v>
      </c>
      <c r="D47" s="69" t="s">
        <v>82</v>
      </c>
      <c r="E47" s="69" t="s">
        <v>83</v>
      </c>
      <c r="F47" s="69" t="s">
        <v>84</v>
      </c>
      <c r="G47" s="69" t="s">
        <v>85</v>
      </c>
      <c r="H47" s="69" t="s">
        <v>86</v>
      </c>
      <c r="I47" s="69" t="s">
        <v>87</v>
      </c>
      <c r="J47" s="69" t="s">
        <v>88</v>
      </c>
      <c r="K47" s="69" t="s">
        <v>89</v>
      </c>
      <c r="L47" s="69" t="s">
        <v>90</v>
      </c>
      <c r="M47" s="69" t="s">
        <v>91</v>
      </c>
      <c r="N47" s="69" t="s">
        <v>92</v>
      </c>
      <c r="O47" s="69" t="s">
        <v>93</v>
      </c>
      <c r="P47" s="69" t="s">
        <v>94</v>
      </c>
      <c r="Q47" s="69" t="s">
        <v>95</v>
      </c>
      <c r="R47" s="69" t="s">
        <v>96</v>
      </c>
      <c r="S47" s="69" t="s">
        <v>97</v>
      </c>
      <c r="T47" s="69" t="s">
        <v>98</v>
      </c>
      <c r="U47" s="69" t="s">
        <v>99</v>
      </c>
      <c r="V47" s="69" t="s">
        <v>100</v>
      </c>
      <c r="W47" s="69" t="s">
        <v>101</v>
      </c>
      <c r="X47" s="69" t="s">
        <v>102</v>
      </c>
      <c r="Y47" s="69" t="s">
        <v>103</v>
      </c>
      <c r="Z47" s="69" t="s">
        <v>104</v>
      </c>
      <c r="AA47" s="69" t="s">
        <v>105</v>
      </c>
      <c r="AB47" s="69" t="s">
        <v>106</v>
      </c>
      <c r="AC47" s="69" t="s">
        <v>107</v>
      </c>
      <c r="AD47" s="69" t="s">
        <v>108</v>
      </c>
      <c r="AE47" s="69" t="s">
        <v>109</v>
      </c>
      <c r="AF47" s="69" t="s">
        <v>110</v>
      </c>
      <c r="AG47" s="69" t="s">
        <v>111</v>
      </c>
      <c r="AH47" s="204" t="s">
        <v>177</v>
      </c>
      <c r="AI47" s="204" t="s">
        <v>178</v>
      </c>
      <c r="AJ47" s="204" t="s">
        <v>192</v>
      </c>
      <c r="AK47" s="204" t="s">
        <v>194</v>
      </c>
      <c r="AL47" s="204" t="s">
        <v>196</v>
      </c>
      <c r="AM47" s="204" t="s">
        <v>198</v>
      </c>
      <c r="AN47" s="204" t="s">
        <v>199</v>
      </c>
      <c r="AO47" s="204" t="s">
        <v>203</v>
      </c>
      <c r="AP47" s="204" t="s">
        <v>207</v>
      </c>
      <c r="AQ47" s="204" t="s">
        <v>209</v>
      </c>
      <c r="AR47" s="204" t="s">
        <v>249</v>
      </c>
      <c r="AS47" s="204" t="s">
        <v>259</v>
      </c>
      <c r="AT47" s="204" t="s">
        <v>260</v>
      </c>
      <c r="AU47" s="204" t="s">
        <v>265</v>
      </c>
      <c r="AV47" s="204" t="s">
        <v>266</v>
      </c>
      <c r="AW47" s="204" t="s">
        <v>267</v>
      </c>
      <c r="AX47" s="204" t="s">
        <v>268</v>
      </c>
      <c r="AY47" s="204" t="s">
        <v>270</v>
      </c>
      <c r="AZ47" s="204" t="s">
        <v>273</v>
      </c>
      <c r="BA47" s="204" t="s">
        <v>275</v>
      </c>
      <c r="BB47" s="204" t="s">
        <v>276</v>
      </c>
      <c r="BC47" s="204" t="s">
        <v>278</v>
      </c>
      <c r="BD47" s="204" t="s">
        <v>279</v>
      </c>
      <c r="BE47" s="204" t="s">
        <v>280</v>
      </c>
      <c r="BF47" s="204" t="s">
        <v>282</v>
      </c>
      <c r="BG47" s="60" t="s">
        <v>284</v>
      </c>
      <c r="BH47" s="60" t="s">
        <v>285</v>
      </c>
      <c r="BI47" s="60" t="s">
        <v>286</v>
      </c>
      <c r="BJ47" s="60" t="s">
        <v>288</v>
      </c>
      <c r="BK47" s="60" t="s">
        <v>305</v>
      </c>
      <c r="BL47" s="60" t="s">
        <v>308</v>
      </c>
      <c r="BM47" s="60" t="s">
        <v>396</v>
      </c>
      <c r="BN47" s="60" t="s">
        <v>397</v>
      </c>
      <c r="BO47" s="60" t="s">
        <v>400</v>
      </c>
      <c r="BP47" s="60" t="s">
        <v>401</v>
      </c>
    </row>
    <row r="48" spans="1:68" s="56" customFormat="1" x14ac:dyDescent="0.3">
      <c r="A48" s="55"/>
      <c r="B48" s="268" t="s">
        <v>121</v>
      </c>
      <c r="C48" s="269" t="s">
        <v>22</v>
      </c>
      <c r="D48" s="270">
        <v>13973.054627566502</v>
      </c>
      <c r="E48" s="270">
        <v>14269.553993542955</v>
      </c>
      <c r="F48" s="270">
        <v>13268.69463139708</v>
      </c>
      <c r="G48" s="270">
        <v>14450.516047894784</v>
      </c>
      <c r="H48" s="270">
        <v>13930.094581060317</v>
      </c>
      <c r="I48" s="270">
        <v>15049.383454237073</v>
      </c>
      <c r="J48" s="270">
        <v>14209.588754549941</v>
      </c>
      <c r="K48" s="270">
        <v>15273.766100559727</v>
      </c>
      <c r="L48" s="270">
        <v>14345.748859294647</v>
      </c>
      <c r="M48" s="270">
        <v>14946.002343324228</v>
      </c>
      <c r="N48" s="270">
        <v>14378.236805595217</v>
      </c>
      <c r="O48" s="270">
        <v>15032.636866792414</v>
      </c>
      <c r="P48" s="270">
        <v>14662.584168675889</v>
      </c>
      <c r="Q48" s="270">
        <v>15854.268733720039</v>
      </c>
      <c r="R48" s="270">
        <v>15016.44152421451</v>
      </c>
      <c r="S48" s="270">
        <v>15968.573171591621</v>
      </c>
      <c r="T48" s="270">
        <v>15440.839283426491</v>
      </c>
      <c r="U48" s="270">
        <v>15833.073586682347</v>
      </c>
      <c r="V48" s="270">
        <v>15159.325774483099</v>
      </c>
      <c r="W48" s="270">
        <v>15731.775838694348</v>
      </c>
      <c r="X48" s="270">
        <v>15697.764066123698</v>
      </c>
      <c r="Y48" s="270">
        <v>17463.762523562611</v>
      </c>
      <c r="Z48" s="270">
        <v>16046.158319632055</v>
      </c>
      <c r="AA48" s="270">
        <v>17059.304826960957</v>
      </c>
      <c r="AB48" s="270">
        <v>17715.695530318597</v>
      </c>
      <c r="AC48" s="270">
        <v>19088.906390960045</v>
      </c>
      <c r="AD48" s="270">
        <v>16937.684423515548</v>
      </c>
      <c r="AE48" s="270">
        <v>19209.363483998768</v>
      </c>
      <c r="AF48" s="270">
        <v>18015.243051983522</v>
      </c>
      <c r="AG48" s="270">
        <v>19854.013875872333</v>
      </c>
      <c r="AH48" s="270">
        <v>18043.214745861733</v>
      </c>
      <c r="AI48" s="270">
        <v>19503.631605187358</v>
      </c>
      <c r="AJ48" s="270">
        <v>18077.514405490398</v>
      </c>
      <c r="AK48" s="270">
        <v>18967.695039094095</v>
      </c>
      <c r="AL48" s="270">
        <v>17861.132036091349</v>
      </c>
      <c r="AM48" s="270">
        <v>20040.020325419777</v>
      </c>
      <c r="AN48" s="270">
        <v>18847.928709172284</v>
      </c>
      <c r="AO48" s="270">
        <v>20447.454909141776</v>
      </c>
      <c r="AP48" s="270">
        <v>18595.160772889481</v>
      </c>
      <c r="AQ48" s="270">
        <v>19895.110159486758</v>
      </c>
      <c r="AR48" s="270">
        <v>17292.58774473513</v>
      </c>
      <c r="AS48" s="270">
        <v>18169.354999713862</v>
      </c>
      <c r="AT48" s="270">
        <v>16993.014838763018</v>
      </c>
      <c r="AU48" s="270">
        <v>18205.510350434633</v>
      </c>
      <c r="AV48" s="270">
        <v>18821.414836950247</v>
      </c>
      <c r="AW48" s="270">
        <v>19500.775870101596</v>
      </c>
      <c r="AX48" s="270">
        <v>18101.684302677852</v>
      </c>
      <c r="AY48" s="270">
        <v>19950.607454021843</v>
      </c>
      <c r="AZ48" s="270">
        <v>18922.713752823987</v>
      </c>
      <c r="BA48" s="270">
        <v>18197.90392371445</v>
      </c>
      <c r="BB48" s="270">
        <v>16877.71459212208</v>
      </c>
      <c r="BC48" s="270">
        <v>18594.431378925347</v>
      </c>
      <c r="BD48" s="270">
        <v>17595.392864699832</v>
      </c>
      <c r="BE48" s="270">
        <v>17853.687148761142</v>
      </c>
      <c r="BF48" s="270">
        <v>16587.562363806406</v>
      </c>
      <c r="BG48" s="270">
        <v>17978.00636024859</v>
      </c>
      <c r="BH48" s="270">
        <v>17516.033890313349</v>
      </c>
      <c r="BI48" s="270">
        <v>17625.365245082059</v>
      </c>
      <c r="BJ48" s="270">
        <v>16400.854071672504</v>
      </c>
      <c r="BK48" s="270">
        <v>17253.638638868444</v>
      </c>
      <c r="BL48" s="271">
        <v>16919</v>
      </c>
      <c r="BM48" s="270">
        <v>15621</v>
      </c>
      <c r="BN48" s="271">
        <v>12753</v>
      </c>
      <c r="BO48" s="270">
        <v>13846</v>
      </c>
      <c r="BP48" s="271">
        <v>15870</v>
      </c>
    </row>
    <row r="49" spans="1:68" s="56" customFormat="1" x14ac:dyDescent="0.3">
      <c r="A49" s="55"/>
      <c r="B49" s="272" t="s">
        <v>122</v>
      </c>
      <c r="C49" s="71" t="s">
        <v>23</v>
      </c>
      <c r="D49" s="68">
        <v>10254.735789929504</v>
      </c>
      <c r="E49" s="68">
        <v>12327.928834534114</v>
      </c>
      <c r="F49" s="68">
        <v>12188.892043167187</v>
      </c>
      <c r="G49" s="68">
        <v>10798.524129497926</v>
      </c>
      <c r="H49" s="68">
        <v>8431.3183197683866</v>
      </c>
      <c r="I49" s="68">
        <v>10172.197810894653</v>
      </c>
      <c r="J49" s="68">
        <v>9828.5732316004487</v>
      </c>
      <c r="K49" s="68">
        <v>11428.361835864192</v>
      </c>
      <c r="L49" s="68">
        <v>9740.5769961089918</v>
      </c>
      <c r="M49" s="68">
        <v>12723.69552729934</v>
      </c>
      <c r="N49" s="68">
        <v>12944.667270350477</v>
      </c>
      <c r="O49" s="68">
        <v>12124.933384838196</v>
      </c>
      <c r="P49" s="68">
        <v>10938.94454640677</v>
      </c>
      <c r="Q49" s="68">
        <v>11575.782528176323</v>
      </c>
      <c r="R49" s="68">
        <v>11659.859452735787</v>
      </c>
      <c r="S49" s="68">
        <v>11534.638501264246</v>
      </c>
      <c r="T49" s="68">
        <v>11198.209039038346</v>
      </c>
      <c r="U49" s="68">
        <v>10757.334667422661</v>
      </c>
      <c r="V49" s="68">
        <v>10949.429929340924</v>
      </c>
      <c r="W49" s="68">
        <v>10587.283124085187</v>
      </c>
      <c r="X49" s="68">
        <v>8864.6869672433331</v>
      </c>
      <c r="Y49" s="68">
        <v>9803.1724976285532</v>
      </c>
      <c r="Z49" s="68">
        <v>10994.467114687312</v>
      </c>
      <c r="AA49" s="68">
        <v>9532.1757068777824</v>
      </c>
      <c r="AB49" s="68">
        <v>8716.9758116441917</v>
      </c>
      <c r="AC49" s="68">
        <v>9451.4484018629737</v>
      </c>
      <c r="AD49" s="68">
        <v>8780.7535435679511</v>
      </c>
      <c r="AE49" s="68">
        <v>9249.8284751362498</v>
      </c>
      <c r="AF49" s="68">
        <v>9195.4393373603671</v>
      </c>
      <c r="AG49" s="68">
        <v>9566.6580205781174</v>
      </c>
      <c r="AH49" s="68">
        <v>9491.9995144561108</v>
      </c>
      <c r="AI49" s="68">
        <v>9699.3842536839056</v>
      </c>
      <c r="AJ49" s="68">
        <v>9552.5381550580369</v>
      </c>
      <c r="AK49" s="68">
        <v>9874.5882373451659</v>
      </c>
      <c r="AL49" s="68">
        <v>9956.9168298095447</v>
      </c>
      <c r="AM49" s="68">
        <v>10048.931139034437</v>
      </c>
      <c r="AN49" s="68">
        <v>9795.7825131705504</v>
      </c>
      <c r="AO49" s="68">
        <v>11273.635168550227</v>
      </c>
      <c r="AP49" s="68">
        <v>11030.861925321986</v>
      </c>
      <c r="AQ49" s="68">
        <v>11985.455745782543</v>
      </c>
      <c r="AR49" s="68">
        <v>11385.495044398183</v>
      </c>
      <c r="AS49" s="68">
        <v>11260.044384290162</v>
      </c>
      <c r="AT49" s="68">
        <v>11327.855551916122</v>
      </c>
      <c r="AU49" s="68">
        <v>11168.499307995122</v>
      </c>
      <c r="AV49" s="68">
        <v>10698.330509040059</v>
      </c>
      <c r="AW49" s="68">
        <v>11562.825682071949</v>
      </c>
      <c r="AX49" s="68">
        <v>11536.87460745936</v>
      </c>
      <c r="AY49" s="68">
        <v>11327.644068395357</v>
      </c>
      <c r="AZ49" s="68">
        <v>10538.848338847807</v>
      </c>
      <c r="BA49" s="68">
        <v>9809.9293189058099</v>
      </c>
      <c r="BB49" s="68">
        <v>12497.024521340074</v>
      </c>
      <c r="BC49" s="68">
        <v>12613.854747532867</v>
      </c>
      <c r="BD49" s="68">
        <v>12221.820331330186</v>
      </c>
      <c r="BE49" s="68">
        <v>11553.015570609368</v>
      </c>
      <c r="BF49" s="68">
        <v>12296.620863779224</v>
      </c>
      <c r="BG49" s="68">
        <v>12500.488981630526</v>
      </c>
      <c r="BH49" s="68">
        <v>11148.245298540172</v>
      </c>
      <c r="BI49" s="68">
        <v>10190.142876202402</v>
      </c>
      <c r="BJ49" s="68">
        <v>10113.201572687705</v>
      </c>
      <c r="BK49" s="68">
        <v>8698.9471366556609</v>
      </c>
      <c r="BL49" s="40">
        <v>9650</v>
      </c>
      <c r="BM49" s="68">
        <v>7897</v>
      </c>
      <c r="BN49" s="40">
        <v>10250</v>
      </c>
      <c r="BO49" s="68">
        <v>8961</v>
      </c>
      <c r="BP49" s="40">
        <v>6291</v>
      </c>
    </row>
    <row r="50" spans="1:68" s="56" customFormat="1" x14ac:dyDescent="0.3">
      <c r="A50" s="55"/>
      <c r="B50" s="272" t="s">
        <v>123</v>
      </c>
      <c r="C50" s="71" t="s">
        <v>0</v>
      </c>
      <c r="D50" s="68">
        <v>210194.18129293169</v>
      </c>
      <c r="E50" s="68">
        <v>220636.52517304049</v>
      </c>
      <c r="F50" s="68">
        <v>185168.38537552362</v>
      </c>
      <c r="G50" s="68">
        <v>176600.42223442203</v>
      </c>
      <c r="H50" s="68">
        <v>154232.06543849764</v>
      </c>
      <c r="I50" s="68">
        <v>161186.69552819704</v>
      </c>
      <c r="J50" s="68">
        <v>144985.26137107011</v>
      </c>
      <c r="K50" s="68">
        <v>158987.65050631369</v>
      </c>
      <c r="L50" s="68">
        <v>170373.21197439003</v>
      </c>
      <c r="M50" s="68">
        <v>198067.34471948497</v>
      </c>
      <c r="N50" s="68">
        <v>182107.28052408429</v>
      </c>
      <c r="O50" s="68">
        <v>209471.44752916248</v>
      </c>
      <c r="P50" s="68">
        <v>208119.38602020082</v>
      </c>
      <c r="Q50" s="68">
        <v>214067.33434571751</v>
      </c>
      <c r="R50" s="68">
        <v>185099.23395255127</v>
      </c>
      <c r="S50" s="68">
        <v>195664.12118808436</v>
      </c>
      <c r="T50" s="68">
        <v>190468.60623789465</v>
      </c>
      <c r="U50" s="68">
        <v>201062.99772282632</v>
      </c>
      <c r="V50" s="68">
        <v>176350.08979378862</v>
      </c>
      <c r="W50" s="68">
        <v>178136.37054152507</v>
      </c>
      <c r="X50" s="68">
        <v>179013.2004732471</v>
      </c>
      <c r="Y50" s="68">
        <v>188087.58922546604</v>
      </c>
      <c r="Z50" s="68">
        <v>167835.63678363131</v>
      </c>
      <c r="AA50" s="68">
        <v>180208.5096392913</v>
      </c>
      <c r="AB50" s="68">
        <v>174448.03063048571</v>
      </c>
      <c r="AC50" s="68">
        <v>186454.48413514471</v>
      </c>
      <c r="AD50" s="68">
        <v>161328.98285190624</v>
      </c>
      <c r="AE50" s="68">
        <v>178569.27111416083</v>
      </c>
      <c r="AF50" s="68">
        <v>171540.80589762682</v>
      </c>
      <c r="AG50" s="68">
        <v>208562.31441150117</v>
      </c>
      <c r="AH50" s="68">
        <v>174732.89949958099</v>
      </c>
      <c r="AI50" s="68">
        <v>193663.16669486417</v>
      </c>
      <c r="AJ50" s="68">
        <v>187436.77142302823</v>
      </c>
      <c r="AK50" s="68">
        <v>204228.79078189502</v>
      </c>
      <c r="AL50" s="68">
        <v>175989.77031867902</v>
      </c>
      <c r="AM50" s="68">
        <v>194489.77940109809</v>
      </c>
      <c r="AN50" s="68">
        <v>195898.23325538615</v>
      </c>
      <c r="AO50" s="68">
        <v>204487.63609943973</v>
      </c>
      <c r="AP50" s="68">
        <v>179367.99940284228</v>
      </c>
      <c r="AQ50" s="68">
        <v>205643.50669747323</v>
      </c>
      <c r="AR50" s="68">
        <v>205768.4678348657</v>
      </c>
      <c r="AS50" s="68">
        <v>212843.41359292236</v>
      </c>
      <c r="AT50" s="68">
        <v>179636.79261260119</v>
      </c>
      <c r="AU50" s="68">
        <v>210586.62798871755</v>
      </c>
      <c r="AV50" s="68">
        <v>206816.1982786993</v>
      </c>
      <c r="AW50" s="68">
        <v>210949.64460835521</v>
      </c>
      <c r="AX50" s="68">
        <v>180723.10837967429</v>
      </c>
      <c r="AY50" s="68">
        <v>201047.04311141462</v>
      </c>
      <c r="AZ50" s="68">
        <v>196711.54382197405</v>
      </c>
      <c r="BA50" s="68">
        <v>173946.29375593676</v>
      </c>
      <c r="BB50" s="68">
        <v>169170.98447564457</v>
      </c>
      <c r="BC50" s="68">
        <v>209924.96608223059</v>
      </c>
      <c r="BD50" s="68">
        <v>221792.12118907468</v>
      </c>
      <c r="BE50" s="68">
        <v>229439.92169388197</v>
      </c>
      <c r="BF50" s="68">
        <v>201193.61989121797</v>
      </c>
      <c r="BG50" s="68">
        <v>241167.9667065058</v>
      </c>
      <c r="BH50" s="68">
        <v>227520.12681225879</v>
      </c>
      <c r="BI50" s="68">
        <v>241748.47829964862</v>
      </c>
      <c r="BJ50" s="68">
        <v>216556.38343652699</v>
      </c>
      <c r="BK50" s="68">
        <v>250894.23544814487</v>
      </c>
      <c r="BL50" s="40">
        <v>233385</v>
      </c>
      <c r="BM50" s="68">
        <v>232214</v>
      </c>
      <c r="BN50" s="40">
        <v>202015</v>
      </c>
      <c r="BO50" s="68">
        <v>223907</v>
      </c>
      <c r="BP50" s="40">
        <v>231636</v>
      </c>
    </row>
    <row r="51" spans="1:68" s="56" customFormat="1" x14ac:dyDescent="0.3">
      <c r="A51" s="55"/>
      <c r="B51" s="272" t="s">
        <v>124</v>
      </c>
      <c r="C51" s="71" t="s">
        <v>28</v>
      </c>
      <c r="D51" s="68">
        <v>42164.88232745303</v>
      </c>
      <c r="E51" s="68">
        <v>32543.529705584875</v>
      </c>
      <c r="F51" s="68">
        <v>26968.526049411827</v>
      </c>
      <c r="G51" s="68">
        <v>34938.931605563805</v>
      </c>
      <c r="H51" s="68">
        <v>41509.212203935764</v>
      </c>
      <c r="I51" s="68">
        <v>30652.085459963597</v>
      </c>
      <c r="J51" s="68">
        <v>26468.786143032266</v>
      </c>
      <c r="K51" s="68">
        <v>35133.312509295567</v>
      </c>
      <c r="L51" s="68">
        <v>38748.052707325267</v>
      </c>
      <c r="M51" s="68">
        <v>31705.323922527994</v>
      </c>
      <c r="N51" s="68">
        <v>26404.331908992983</v>
      </c>
      <c r="O51" s="68">
        <v>37002.588967222924</v>
      </c>
      <c r="P51" s="68">
        <v>40125.988461051908</v>
      </c>
      <c r="Q51" s="68">
        <v>29797.219938316914</v>
      </c>
      <c r="R51" s="68">
        <v>29129.207003655454</v>
      </c>
      <c r="S51" s="68">
        <v>38355.923730629162</v>
      </c>
      <c r="T51" s="68">
        <v>43922.49954779604</v>
      </c>
      <c r="U51" s="68">
        <v>36018.75009680842</v>
      </c>
      <c r="V51" s="68">
        <v>32203.025495507452</v>
      </c>
      <c r="W51" s="68">
        <v>43395.504670532384</v>
      </c>
      <c r="X51" s="68">
        <v>45334.481594206503</v>
      </c>
      <c r="Y51" s="68">
        <v>33150.766966713134</v>
      </c>
      <c r="Z51" s="68">
        <v>29024.045761071226</v>
      </c>
      <c r="AA51" s="68">
        <v>39028.727518939697</v>
      </c>
      <c r="AB51" s="68">
        <v>45640.960544235895</v>
      </c>
      <c r="AC51" s="68">
        <v>33876.628024030477</v>
      </c>
      <c r="AD51" s="68">
        <v>29535.284823576621</v>
      </c>
      <c r="AE51" s="68">
        <v>41726.676133582216</v>
      </c>
      <c r="AF51" s="68">
        <v>45563.686974434866</v>
      </c>
      <c r="AG51" s="68">
        <v>36694.991873090687</v>
      </c>
      <c r="AH51" s="68">
        <v>32644.567695540143</v>
      </c>
      <c r="AI51" s="68">
        <v>42768.672672320812</v>
      </c>
      <c r="AJ51" s="68">
        <v>46799.093451575442</v>
      </c>
      <c r="AK51" s="68">
        <v>32871.579573253694</v>
      </c>
      <c r="AL51" s="68">
        <v>27525.553757146423</v>
      </c>
      <c r="AM51" s="68">
        <v>40381.932499027906</v>
      </c>
      <c r="AN51" s="68">
        <v>44272.65571603526</v>
      </c>
      <c r="AO51" s="68">
        <v>32713.739490684009</v>
      </c>
      <c r="AP51" s="68">
        <v>26856.394665206226</v>
      </c>
      <c r="AQ51" s="68">
        <v>38398.149411465471</v>
      </c>
      <c r="AR51" s="68">
        <v>40868.865503691464</v>
      </c>
      <c r="AS51" s="68">
        <v>28291.475511797198</v>
      </c>
      <c r="AT51" s="68">
        <v>22562.904717280187</v>
      </c>
      <c r="AU51" s="68">
        <v>35388.830693634154</v>
      </c>
      <c r="AV51" s="68">
        <v>38498.625614058779</v>
      </c>
      <c r="AW51" s="68">
        <v>32414.15730063137</v>
      </c>
      <c r="AX51" s="68">
        <v>29980.806059712184</v>
      </c>
      <c r="AY51" s="68">
        <v>46798.402942516557</v>
      </c>
      <c r="AZ51" s="68">
        <v>55159.241372477984</v>
      </c>
      <c r="BA51" s="68">
        <v>42015.172878954763</v>
      </c>
      <c r="BB51" s="68">
        <v>36601.360956055018</v>
      </c>
      <c r="BC51" s="68">
        <v>48865.794692251337</v>
      </c>
      <c r="BD51" s="68">
        <v>52270.882700793496</v>
      </c>
      <c r="BE51" s="68">
        <v>35218.752240091344</v>
      </c>
      <c r="BF51" s="68">
        <v>28750.845266994183</v>
      </c>
      <c r="BG51" s="68">
        <v>43193.771082958105</v>
      </c>
      <c r="BH51" s="68">
        <v>42662.081414298307</v>
      </c>
      <c r="BI51" s="68">
        <v>33573.686298607179</v>
      </c>
      <c r="BJ51" s="68">
        <v>31109.476791119163</v>
      </c>
      <c r="BK51" s="68">
        <v>39183.319572711778</v>
      </c>
      <c r="BL51" s="40">
        <v>41688</v>
      </c>
      <c r="BM51" s="68">
        <v>32543</v>
      </c>
      <c r="BN51" s="40">
        <v>29674</v>
      </c>
      <c r="BO51" s="68">
        <v>42523</v>
      </c>
      <c r="BP51" s="40">
        <v>41257</v>
      </c>
    </row>
    <row r="52" spans="1:68" s="56" customFormat="1" x14ac:dyDescent="0.3">
      <c r="A52" s="55"/>
      <c r="B52" s="272" t="s">
        <v>125</v>
      </c>
      <c r="C52" s="71" t="s">
        <v>24</v>
      </c>
      <c r="D52" s="68">
        <v>64612.285508442124</v>
      </c>
      <c r="E52" s="68">
        <v>74074.9543243238</v>
      </c>
      <c r="F52" s="68">
        <v>62212.49810441443</v>
      </c>
      <c r="G52" s="68">
        <v>81871.420037409014</v>
      </c>
      <c r="H52" s="68">
        <v>59565.028860256389</v>
      </c>
      <c r="I52" s="68">
        <v>74306.786972767499</v>
      </c>
      <c r="J52" s="68">
        <v>66943.84592195724</v>
      </c>
      <c r="K52" s="68">
        <v>86603.639408128874</v>
      </c>
      <c r="L52" s="68">
        <v>57340.444012321699</v>
      </c>
      <c r="M52" s="68">
        <v>72025.848265348686</v>
      </c>
      <c r="N52" s="68">
        <v>66959.401160792913</v>
      </c>
      <c r="O52" s="68">
        <v>87851.984440134824</v>
      </c>
      <c r="P52" s="68">
        <v>60026.813668915929</v>
      </c>
      <c r="Q52" s="68">
        <v>75810.159206274417</v>
      </c>
      <c r="R52" s="68">
        <v>69221.267543085603</v>
      </c>
      <c r="S52" s="68">
        <v>88814.897604029</v>
      </c>
      <c r="T52" s="68">
        <v>63220.274394432381</v>
      </c>
      <c r="U52" s="68">
        <v>74156.748667126099</v>
      </c>
      <c r="V52" s="68">
        <v>68023.733062860672</v>
      </c>
      <c r="W52" s="68">
        <v>87401.788545750853</v>
      </c>
      <c r="X52" s="68">
        <v>58209.140390296299</v>
      </c>
      <c r="Y52" s="68">
        <v>72300.483029776966</v>
      </c>
      <c r="Z52" s="68">
        <v>66171.358996435752</v>
      </c>
      <c r="AA52" s="68">
        <v>84365.051387020649</v>
      </c>
      <c r="AB52" s="68">
        <v>58914.470487202285</v>
      </c>
      <c r="AC52" s="68">
        <v>72752.374931024315</v>
      </c>
      <c r="AD52" s="68">
        <v>67963.563092247947</v>
      </c>
      <c r="AE52" s="68">
        <v>90068.683595836526</v>
      </c>
      <c r="AF52" s="68">
        <v>63716.389112059827</v>
      </c>
      <c r="AG52" s="68">
        <v>79304.986051591928</v>
      </c>
      <c r="AH52" s="68">
        <v>70770.713650360078</v>
      </c>
      <c r="AI52" s="68">
        <v>95309.2040228392</v>
      </c>
      <c r="AJ52" s="68">
        <v>63030.44307439866</v>
      </c>
      <c r="AK52" s="68">
        <v>79293.638460850416</v>
      </c>
      <c r="AL52" s="68">
        <v>68518.114841642047</v>
      </c>
      <c r="AM52" s="68">
        <v>91930.571760638893</v>
      </c>
      <c r="AN52" s="68">
        <v>65480.670067140774</v>
      </c>
      <c r="AO52" s="68">
        <v>81769.473999745402</v>
      </c>
      <c r="AP52" s="68">
        <v>72679.0270128189</v>
      </c>
      <c r="AQ52" s="68">
        <v>96200.837022007458</v>
      </c>
      <c r="AR52" s="68">
        <v>68988.975815337195</v>
      </c>
      <c r="AS52" s="68">
        <v>83966.78216552407</v>
      </c>
      <c r="AT52" s="68">
        <v>76862.141514615098</v>
      </c>
      <c r="AU52" s="68">
        <v>99343.306056479138</v>
      </c>
      <c r="AV52" s="68">
        <v>73850.255290698333</v>
      </c>
      <c r="AW52" s="68">
        <v>86639.137153367061</v>
      </c>
      <c r="AX52" s="68">
        <v>78412.890553734353</v>
      </c>
      <c r="AY52" s="68">
        <v>100670.54352042955</v>
      </c>
      <c r="AZ52" s="68">
        <v>74381.428787362005</v>
      </c>
      <c r="BA52" s="68">
        <v>87788.939185485986</v>
      </c>
      <c r="BB52" s="68">
        <v>77051.717057976348</v>
      </c>
      <c r="BC52" s="68">
        <v>97987.664859472803</v>
      </c>
      <c r="BD52" s="68">
        <v>70756.447492742329</v>
      </c>
      <c r="BE52" s="68">
        <v>89485.527535279951</v>
      </c>
      <c r="BF52" s="68">
        <v>78094.994378194562</v>
      </c>
      <c r="BG52" s="68">
        <v>102071.89632690283</v>
      </c>
      <c r="BH52" s="68">
        <v>77138.142587895709</v>
      </c>
      <c r="BI52" s="68">
        <v>92713.071042329364</v>
      </c>
      <c r="BJ52" s="68">
        <v>79858.6822379636</v>
      </c>
      <c r="BK52" s="68">
        <v>104218.99978336233</v>
      </c>
      <c r="BL52" s="40">
        <v>81939</v>
      </c>
      <c r="BM52" s="68">
        <v>96766</v>
      </c>
      <c r="BN52" s="40">
        <v>81518</v>
      </c>
      <c r="BO52" s="68">
        <v>110226</v>
      </c>
      <c r="BP52" s="40">
        <v>84040</v>
      </c>
    </row>
    <row r="53" spans="1:68" s="56" customFormat="1" x14ac:dyDescent="0.3">
      <c r="A53" s="55"/>
      <c r="B53" s="272" t="s">
        <v>126</v>
      </c>
      <c r="C53" s="71" t="s">
        <v>197</v>
      </c>
      <c r="D53" s="68">
        <v>47893.917716223106</v>
      </c>
      <c r="E53" s="68">
        <v>51698.410666791926</v>
      </c>
      <c r="F53" s="68">
        <v>48125.642093057308</v>
      </c>
      <c r="G53" s="68">
        <v>50088.979540416192</v>
      </c>
      <c r="H53" s="68">
        <v>42600.831335495175</v>
      </c>
      <c r="I53" s="68">
        <v>45164.557528104604</v>
      </c>
      <c r="J53" s="68">
        <v>42730.571828110093</v>
      </c>
      <c r="K53" s="68">
        <v>45525.39827318985</v>
      </c>
      <c r="L53" s="68">
        <v>41542.183969321988</v>
      </c>
      <c r="M53" s="68">
        <v>47286.239411616203</v>
      </c>
      <c r="N53" s="68">
        <v>46854.872889112652</v>
      </c>
      <c r="O53" s="68">
        <v>51291.596661978918</v>
      </c>
      <c r="P53" s="68">
        <v>47686.709044649142</v>
      </c>
      <c r="Q53" s="68">
        <v>53665.73979088851</v>
      </c>
      <c r="R53" s="68">
        <v>51285.076141816426</v>
      </c>
      <c r="S53" s="68">
        <v>53450.772405862932</v>
      </c>
      <c r="T53" s="68">
        <v>47884.769539074041</v>
      </c>
      <c r="U53" s="68">
        <v>51518.955764946804</v>
      </c>
      <c r="V53" s="68">
        <v>48760.744251031174</v>
      </c>
      <c r="W53" s="68">
        <v>51936.152581875751</v>
      </c>
      <c r="X53" s="68">
        <v>47501.806309040148</v>
      </c>
      <c r="Y53" s="68">
        <v>53353.109145313931</v>
      </c>
      <c r="Z53" s="68">
        <v>50311.557178668299</v>
      </c>
      <c r="AA53" s="68">
        <v>53961.419538643058</v>
      </c>
      <c r="AB53" s="68">
        <v>49476.781961028151</v>
      </c>
      <c r="AC53" s="68">
        <v>54836.169194405607</v>
      </c>
      <c r="AD53" s="68">
        <v>51562.903104352081</v>
      </c>
      <c r="AE53" s="68">
        <v>52260.574815205946</v>
      </c>
      <c r="AF53" s="68">
        <v>49001.746917523444</v>
      </c>
      <c r="AG53" s="68">
        <v>52442.63642613103</v>
      </c>
      <c r="AH53" s="68">
        <v>50006.415960139406</v>
      </c>
      <c r="AI53" s="68">
        <v>51652.768071922808</v>
      </c>
      <c r="AJ53" s="68">
        <v>47308.324844970834</v>
      </c>
      <c r="AK53" s="68">
        <v>53437.885198742748</v>
      </c>
      <c r="AL53" s="68">
        <v>50368.604610436989</v>
      </c>
      <c r="AM53" s="68">
        <v>53004.559870607409</v>
      </c>
      <c r="AN53" s="68">
        <v>49760.438312235776</v>
      </c>
      <c r="AO53" s="68">
        <v>53625.885403210894</v>
      </c>
      <c r="AP53" s="68">
        <v>51284.099981105581</v>
      </c>
      <c r="AQ53" s="68">
        <v>55163.307563343078</v>
      </c>
      <c r="AR53" s="68">
        <v>51204.520055605877</v>
      </c>
      <c r="AS53" s="68">
        <v>56347.165207349972</v>
      </c>
      <c r="AT53" s="68">
        <v>53339.993899485235</v>
      </c>
      <c r="AU53" s="68">
        <v>57672.589215531443</v>
      </c>
      <c r="AV53" s="68">
        <v>54287.414561552163</v>
      </c>
      <c r="AW53" s="68">
        <v>59221.360790701583</v>
      </c>
      <c r="AX53" s="68">
        <v>55179.981350360875</v>
      </c>
      <c r="AY53" s="68">
        <v>55903.202371820713</v>
      </c>
      <c r="AZ53" s="68">
        <v>49324.140782486153</v>
      </c>
      <c r="BA53" s="68">
        <v>40260.42640507852</v>
      </c>
      <c r="BB53" s="68">
        <v>40863.334235061295</v>
      </c>
      <c r="BC53" s="68">
        <v>45009.581624171959</v>
      </c>
      <c r="BD53" s="68">
        <v>40273.478285264246</v>
      </c>
      <c r="BE53" s="68">
        <v>43811.319718649647</v>
      </c>
      <c r="BF53" s="68">
        <v>44892.2347207899</v>
      </c>
      <c r="BG53" s="68">
        <v>52707.316500067696</v>
      </c>
      <c r="BH53" s="40">
        <v>47490.448304977683</v>
      </c>
      <c r="BI53" s="40">
        <v>53366.535541858924</v>
      </c>
      <c r="BJ53" s="40">
        <v>50847.910591710614</v>
      </c>
      <c r="BK53" s="40">
        <v>54751.567970401054</v>
      </c>
      <c r="BL53" s="40">
        <v>48469</v>
      </c>
      <c r="BM53" s="40">
        <v>47554</v>
      </c>
      <c r="BN53" s="40">
        <v>43895</v>
      </c>
      <c r="BO53" s="40">
        <v>51918</v>
      </c>
      <c r="BP53" s="40">
        <v>44507</v>
      </c>
    </row>
    <row r="54" spans="1:68" s="56" customFormat="1" x14ac:dyDescent="0.3">
      <c r="A54" s="55"/>
      <c r="B54" s="272" t="s">
        <v>127</v>
      </c>
      <c r="C54" s="71" t="s">
        <v>29</v>
      </c>
      <c r="D54" s="68">
        <v>408269.3045286308</v>
      </c>
      <c r="E54" s="68">
        <v>456025.40801861696</v>
      </c>
      <c r="F54" s="68">
        <v>428532.94799383398</v>
      </c>
      <c r="G54" s="68">
        <v>462019.6131827737</v>
      </c>
      <c r="H54" s="68">
        <v>404308.573930713</v>
      </c>
      <c r="I54" s="68">
        <v>448736.55528494454</v>
      </c>
      <c r="J54" s="68">
        <v>420221.22697727737</v>
      </c>
      <c r="K54" s="68">
        <v>467626.88519756414</v>
      </c>
      <c r="L54" s="68">
        <v>411924.22499241203</v>
      </c>
      <c r="M54" s="68">
        <v>467160.06487211422</v>
      </c>
      <c r="N54" s="68">
        <v>444764.87705629197</v>
      </c>
      <c r="O54" s="68">
        <v>489850.48115255177</v>
      </c>
      <c r="P54" s="68">
        <v>437910.47376458364</v>
      </c>
      <c r="Q54" s="68">
        <v>490255.61317652842</v>
      </c>
      <c r="R54" s="68">
        <v>467153.83118760644</v>
      </c>
      <c r="S54" s="68">
        <v>497110.37921682477</v>
      </c>
      <c r="T54" s="68">
        <v>444590.9200941103</v>
      </c>
      <c r="U54" s="68">
        <v>492106.66399447643</v>
      </c>
      <c r="V54" s="68">
        <v>463928.15437473415</v>
      </c>
      <c r="W54" s="68">
        <v>506883.48998306674</v>
      </c>
      <c r="X54" s="68">
        <v>457542.60025183595</v>
      </c>
      <c r="Y54" s="68">
        <v>508772.66048679629</v>
      </c>
      <c r="Z54" s="68">
        <v>484394.15776319802</v>
      </c>
      <c r="AA54" s="68">
        <v>540418.02435101662</v>
      </c>
      <c r="AB54" s="68">
        <v>482238.25265556516</v>
      </c>
      <c r="AC54" s="68">
        <v>530426.20877490588</v>
      </c>
      <c r="AD54" s="68">
        <v>506899.53613542003</v>
      </c>
      <c r="AE54" s="68">
        <v>560579.95526906103</v>
      </c>
      <c r="AF54" s="68">
        <v>510851.5855535742</v>
      </c>
      <c r="AG54" s="68">
        <v>557036.71373206296</v>
      </c>
      <c r="AH54" s="68">
        <v>529421.65068418928</v>
      </c>
      <c r="AI54" s="68">
        <v>590865.59679712763</v>
      </c>
      <c r="AJ54" s="68">
        <v>522058.8620701264</v>
      </c>
      <c r="AK54" s="68">
        <v>585349.34795311443</v>
      </c>
      <c r="AL54" s="68">
        <v>549146.488856329</v>
      </c>
      <c r="AM54" s="68">
        <v>607218.35816406761</v>
      </c>
      <c r="AN54" s="68">
        <v>546573.6429174795</v>
      </c>
      <c r="AO54" s="68">
        <v>585482.82650727092</v>
      </c>
      <c r="AP54" s="68">
        <v>556118.25234427582</v>
      </c>
      <c r="AQ54" s="68">
        <v>615039.19111786014</v>
      </c>
      <c r="AR54" s="68">
        <v>554174.2584682469</v>
      </c>
      <c r="AS54" s="68">
        <v>609987.88624480204</v>
      </c>
      <c r="AT54" s="68">
        <v>571438.54170774214</v>
      </c>
      <c r="AU54" s="68">
        <v>634250.45780725998</v>
      </c>
      <c r="AV54" s="68">
        <v>575849.75275864766</v>
      </c>
      <c r="AW54" s="68">
        <v>632110.65785099776</v>
      </c>
      <c r="AX54" s="68">
        <v>597296.22549171699</v>
      </c>
      <c r="AY54" s="68">
        <v>664589.6740816622</v>
      </c>
      <c r="AZ54" s="68">
        <v>606605.92699153733</v>
      </c>
      <c r="BA54" s="68">
        <v>594252.22676075227</v>
      </c>
      <c r="BB54" s="68">
        <v>588925.69927861926</v>
      </c>
      <c r="BC54" s="68">
        <v>665393.37875044078</v>
      </c>
      <c r="BD54" s="68">
        <v>604731.04014685785</v>
      </c>
      <c r="BE54" s="68">
        <v>663452.82269655436</v>
      </c>
      <c r="BF54" s="68">
        <v>624052.35680952983</v>
      </c>
      <c r="BG54" s="68">
        <v>714963.81704299105</v>
      </c>
      <c r="BH54" s="40">
        <v>630176.13138281391</v>
      </c>
      <c r="BI54" s="40">
        <v>672517.8311416615</v>
      </c>
      <c r="BJ54" s="40">
        <v>633146.19920297677</v>
      </c>
      <c r="BK54" s="40">
        <v>694255.31655156601</v>
      </c>
      <c r="BL54" s="40">
        <v>639748</v>
      </c>
      <c r="BM54" s="40">
        <v>673018</v>
      </c>
      <c r="BN54" s="40">
        <v>645048</v>
      </c>
      <c r="BO54" s="40">
        <v>709156</v>
      </c>
      <c r="BP54" s="40">
        <v>649648</v>
      </c>
    </row>
    <row r="55" spans="1:68" s="72" customFormat="1" x14ac:dyDescent="0.3">
      <c r="A55" s="55"/>
      <c r="B55" s="272" t="s">
        <v>128</v>
      </c>
      <c r="C55" s="71" t="s">
        <v>26</v>
      </c>
      <c r="D55" s="68">
        <v>278588.87107414205</v>
      </c>
      <c r="E55" s="68">
        <v>268248.59467063716</v>
      </c>
      <c r="F55" s="68">
        <v>219556.06357380477</v>
      </c>
      <c r="G55" s="68">
        <v>266915.44769580005</v>
      </c>
      <c r="H55" s="68">
        <v>282311.75547334697</v>
      </c>
      <c r="I55" s="68">
        <v>267431.98623918247</v>
      </c>
      <c r="J55" s="68">
        <v>223520.3081133024</v>
      </c>
      <c r="K55" s="68">
        <v>270310.12758555263</v>
      </c>
      <c r="L55" s="68">
        <v>282931.69181525073</v>
      </c>
      <c r="M55" s="68">
        <v>270260.21419440571</v>
      </c>
      <c r="N55" s="68">
        <v>224907.24535975029</v>
      </c>
      <c r="O55" s="68">
        <v>271874.55602044705</v>
      </c>
      <c r="P55" s="68">
        <v>283037.61458373623</v>
      </c>
      <c r="Q55" s="68">
        <v>267265.45577437844</v>
      </c>
      <c r="R55" s="68">
        <v>223308.50111542904</v>
      </c>
      <c r="S55" s="68">
        <v>271330.39333642053</v>
      </c>
      <c r="T55" s="68">
        <v>286816.908477808</v>
      </c>
      <c r="U55" s="68">
        <v>268275.69240735372</v>
      </c>
      <c r="V55" s="68">
        <v>224538.39193303624</v>
      </c>
      <c r="W55" s="68">
        <v>271295.34497233102</v>
      </c>
      <c r="X55" s="68">
        <v>283795.6737614423</v>
      </c>
      <c r="Y55" s="68">
        <v>270634.7195080322</v>
      </c>
      <c r="Z55" s="68">
        <v>226095.60031137354</v>
      </c>
      <c r="AA55" s="68">
        <v>272567.5344684344</v>
      </c>
      <c r="AB55" s="68">
        <v>283804.58003850462</v>
      </c>
      <c r="AC55" s="68">
        <v>270082.7963497538</v>
      </c>
      <c r="AD55" s="68">
        <v>228183.13378741345</v>
      </c>
      <c r="AE55" s="68">
        <v>274132.86491065071</v>
      </c>
      <c r="AF55" s="68">
        <v>286949.17504109297</v>
      </c>
      <c r="AG55" s="68">
        <v>274803.40288387809</v>
      </c>
      <c r="AH55" s="68">
        <v>229834.02922596579</v>
      </c>
      <c r="AI55" s="68">
        <v>279600.21416622115</v>
      </c>
      <c r="AJ55" s="68">
        <v>287347.35197326716</v>
      </c>
      <c r="AK55" s="68">
        <v>286172.42133716354</v>
      </c>
      <c r="AL55" s="68">
        <v>233353.17277731618</v>
      </c>
      <c r="AM55" s="68">
        <v>283741.48131646018</v>
      </c>
      <c r="AN55" s="68">
        <v>294819.07439440186</v>
      </c>
      <c r="AO55" s="68">
        <v>280636.09013773134</v>
      </c>
      <c r="AP55" s="68">
        <v>236475.65335910942</v>
      </c>
      <c r="AQ55" s="68">
        <v>290226.61996713286</v>
      </c>
      <c r="AR55" s="68">
        <v>293506.87555410224</v>
      </c>
      <c r="AS55" s="68">
        <v>285809.72118078143</v>
      </c>
      <c r="AT55" s="68">
        <v>237625.85199422046</v>
      </c>
      <c r="AU55" s="68">
        <v>292546.05288421828</v>
      </c>
      <c r="AV55" s="68">
        <v>296830.43519814935</v>
      </c>
      <c r="AW55" s="68">
        <v>284720.93107518891</v>
      </c>
      <c r="AX55" s="68">
        <v>238732.93874631452</v>
      </c>
      <c r="AY55" s="68">
        <v>290629.36576809484</v>
      </c>
      <c r="AZ55" s="68">
        <v>288294.61498583935</v>
      </c>
      <c r="BA55" s="68">
        <v>268779.97624982375</v>
      </c>
      <c r="BB55" s="68">
        <v>230812.88642580542</v>
      </c>
      <c r="BC55" s="68">
        <v>279310.07384331553</v>
      </c>
      <c r="BD55" s="68">
        <v>289655.48070344509</v>
      </c>
      <c r="BE55" s="68">
        <v>285825.46287699882</v>
      </c>
      <c r="BF55" s="68">
        <v>237395.34890951647</v>
      </c>
      <c r="BG55" s="68">
        <v>284497.64645584224</v>
      </c>
      <c r="BH55" s="40">
        <v>291991.39693033631</v>
      </c>
      <c r="BI55" s="40">
        <v>282589.77237842983</v>
      </c>
      <c r="BJ55" s="40">
        <v>241782.14556183424</v>
      </c>
      <c r="BK55" s="40">
        <v>291574.34848480154</v>
      </c>
      <c r="BL55" s="40">
        <v>302922</v>
      </c>
      <c r="BM55" s="40">
        <v>283530</v>
      </c>
      <c r="BN55" s="40">
        <v>238844</v>
      </c>
      <c r="BO55" s="40">
        <v>294475</v>
      </c>
      <c r="BP55" s="40">
        <v>304067</v>
      </c>
    </row>
    <row r="56" spans="1:68" s="65" customFormat="1" x14ac:dyDescent="0.3">
      <c r="A56" s="55"/>
      <c r="B56" s="273" t="s">
        <v>290</v>
      </c>
      <c r="C56" s="224" t="s">
        <v>289</v>
      </c>
      <c r="D56" s="274">
        <v>13962.410840037492</v>
      </c>
      <c r="E56" s="274">
        <v>16776.745858996415</v>
      </c>
      <c r="F56" s="274">
        <v>13985.824608914021</v>
      </c>
      <c r="G56" s="274">
        <v>15862.047954886639</v>
      </c>
      <c r="H56" s="274">
        <v>13707.9617270751</v>
      </c>
      <c r="I56" s="274">
        <v>16654.603083869715</v>
      </c>
      <c r="J56" s="274">
        <v>13667.432273874156</v>
      </c>
      <c r="K56" s="274">
        <v>15324.636582535009</v>
      </c>
      <c r="L56" s="274">
        <v>13640.53233351521</v>
      </c>
      <c r="M56" s="274">
        <v>16658.035061884962</v>
      </c>
      <c r="N56" s="274">
        <v>13808.092485019977</v>
      </c>
      <c r="O56" s="274">
        <v>15083.253637996937</v>
      </c>
      <c r="P56" s="274">
        <v>13739.389852425296</v>
      </c>
      <c r="Q56" s="274">
        <v>16754.294202626093</v>
      </c>
      <c r="R56" s="274">
        <v>13949.536531110296</v>
      </c>
      <c r="S56" s="274">
        <v>15496.216086231894</v>
      </c>
      <c r="T56" s="274">
        <v>13929.953541856259</v>
      </c>
      <c r="U56" s="274">
        <v>16881.226480642625</v>
      </c>
      <c r="V56" s="274">
        <v>14183.076162939004</v>
      </c>
      <c r="W56" s="274">
        <v>15465.108032963493</v>
      </c>
      <c r="X56" s="274">
        <v>14002.652918595031</v>
      </c>
      <c r="Y56" s="274">
        <v>16553.217460545184</v>
      </c>
      <c r="Z56" s="274">
        <v>14322.813068556212</v>
      </c>
      <c r="AA56" s="274">
        <v>15515.041242051819</v>
      </c>
      <c r="AB56" s="274">
        <v>14412.0206627895</v>
      </c>
      <c r="AC56" s="274">
        <v>16657.155038095065</v>
      </c>
      <c r="AD56" s="274">
        <v>14769.526136564273</v>
      </c>
      <c r="AE56" s="274">
        <v>15983.744727493859</v>
      </c>
      <c r="AF56" s="274">
        <v>14546.082959639885</v>
      </c>
      <c r="AG56" s="274">
        <v>16773.83845455449</v>
      </c>
      <c r="AH56" s="274">
        <v>14878.907335239606</v>
      </c>
      <c r="AI56" s="274">
        <v>16100.538568283791</v>
      </c>
      <c r="AJ56" s="274">
        <v>14506.204855730475</v>
      </c>
      <c r="AK56" s="274">
        <v>16756.227747599842</v>
      </c>
      <c r="AL56" s="274">
        <v>14996.848614089655</v>
      </c>
      <c r="AM56" s="274">
        <v>16251.954995952907</v>
      </c>
      <c r="AN56" s="274">
        <v>15008.295439001187</v>
      </c>
      <c r="AO56" s="274">
        <v>17057.923978396044</v>
      </c>
      <c r="AP56" s="274">
        <v>15412.378975271431</v>
      </c>
      <c r="AQ56" s="274">
        <v>16741.473016256696</v>
      </c>
      <c r="AR56" s="274">
        <v>14996.020526398073</v>
      </c>
      <c r="AS56" s="274">
        <v>17108.069095381656</v>
      </c>
      <c r="AT56" s="274">
        <v>15646.521971912725</v>
      </c>
      <c r="AU56" s="274">
        <v>16494.433362501291</v>
      </c>
      <c r="AV56" s="274">
        <v>15248.457732676199</v>
      </c>
      <c r="AW56" s="274">
        <v>17257.944410625776</v>
      </c>
      <c r="AX56" s="274">
        <v>15581.26820475237</v>
      </c>
      <c r="AY56" s="274">
        <v>16592.323466473434</v>
      </c>
      <c r="AZ56" s="274">
        <v>15054.777774301903</v>
      </c>
      <c r="BA56" s="274">
        <v>15692.207053154194</v>
      </c>
      <c r="BB56" s="274">
        <v>14821.352967961626</v>
      </c>
      <c r="BC56" s="274">
        <v>15875.131300430467</v>
      </c>
      <c r="BD56" s="274">
        <v>14602.49963530883</v>
      </c>
      <c r="BE56" s="274">
        <v>16617.472816775815</v>
      </c>
      <c r="BF56" s="274">
        <v>15383.164108347133</v>
      </c>
      <c r="BG56" s="274">
        <v>16502.960679686981</v>
      </c>
      <c r="BH56" s="275">
        <v>15154.91918939929</v>
      </c>
      <c r="BI56" s="275">
        <v>17515.687587579323</v>
      </c>
      <c r="BJ56" s="275">
        <v>16123.931026270662</v>
      </c>
      <c r="BK56" s="275">
        <v>17063.127114315223</v>
      </c>
      <c r="BL56" s="275">
        <v>15748</v>
      </c>
      <c r="BM56" s="275">
        <v>17624</v>
      </c>
      <c r="BN56" s="275">
        <v>16239</v>
      </c>
      <c r="BO56" s="275">
        <v>17262</v>
      </c>
      <c r="BP56" s="275">
        <v>16234</v>
      </c>
    </row>
    <row r="57" spans="1:68" x14ac:dyDescent="0.3">
      <c r="A57" s="64"/>
      <c r="B57" s="267" t="s">
        <v>241</v>
      </c>
      <c r="C57" s="176" t="s">
        <v>240</v>
      </c>
      <c r="D57" s="207">
        <v>1194767</v>
      </c>
      <c r="E57" s="207">
        <v>1267612</v>
      </c>
      <c r="F57" s="207">
        <v>1127207</v>
      </c>
      <c r="G57" s="207">
        <v>1233300</v>
      </c>
      <c r="H57" s="207">
        <v>1125753</v>
      </c>
      <c r="I57" s="207">
        <v>1188722</v>
      </c>
      <c r="J57" s="207">
        <v>1075806</v>
      </c>
      <c r="K57" s="207">
        <v>1227364</v>
      </c>
      <c r="L57" s="207">
        <v>1148886</v>
      </c>
      <c r="M57" s="207">
        <v>1257832</v>
      </c>
      <c r="N57" s="207">
        <v>1154321</v>
      </c>
      <c r="O57" s="207">
        <v>1322154</v>
      </c>
      <c r="P57" s="207">
        <v>1227264</v>
      </c>
      <c r="Q57" s="207">
        <v>1300733</v>
      </c>
      <c r="R57" s="207">
        <v>1190584</v>
      </c>
      <c r="S57" s="207">
        <v>1319112</v>
      </c>
      <c r="T57" s="207">
        <v>1230261</v>
      </c>
      <c r="U57" s="207">
        <v>1289544</v>
      </c>
      <c r="V57" s="207">
        <v>1179766</v>
      </c>
      <c r="W57" s="207">
        <v>1317243</v>
      </c>
      <c r="X57" s="207">
        <v>1225743</v>
      </c>
      <c r="Y57" s="207">
        <v>1303039</v>
      </c>
      <c r="Z57" s="207">
        <v>1193396</v>
      </c>
      <c r="AA57" s="207">
        <v>1351713</v>
      </c>
      <c r="AB57" s="207">
        <v>1253057</v>
      </c>
      <c r="AC57" s="207">
        <v>1331692</v>
      </c>
      <c r="AD57" s="207">
        <v>1221216</v>
      </c>
      <c r="AE57" s="207">
        <v>1384411</v>
      </c>
      <c r="AF57" s="207">
        <v>1292574</v>
      </c>
      <c r="AG57" s="207">
        <v>1401032</v>
      </c>
      <c r="AH57" s="207">
        <v>1269583</v>
      </c>
      <c r="AI57" s="207">
        <v>1456090</v>
      </c>
      <c r="AJ57" s="207">
        <v>1327761</v>
      </c>
      <c r="AK57" s="207">
        <v>1443327</v>
      </c>
      <c r="AL57" s="207">
        <v>1293663</v>
      </c>
      <c r="AM57" s="207">
        <v>1481867</v>
      </c>
      <c r="AN57" s="207">
        <v>1374756</v>
      </c>
      <c r="AO57" s="207">
        <v>1444761</v>
      </c>
      <c r="AP57" s="207">
        <v>1311953</v>
      </c>
      <c r="AQ57" s="207">
        <v>1516383</v>
      </c>
      <c r="AR57" s="207">
        <v>1396643</v>
      </c>
      <c r="AS57" s="207">
        <v>1485623</v>
      </c>
      <c r="AT57" s="207">
        <v>1331310</v>
      </c>
      <c r="AU57" s="207">
        <v>1541754</v>
      </c>
      <c r="AV57" s="207">
        <v>1430976</v>
      </c>
      <c r="AW57" s="207">
        <v>1513950</v>
      </c>
      <c r="AX57" s="207">
        <v>1374452</v>
      </c>
      <c r="AY57" s="207">
        <v>1582693</v>
      </c>
      <c r="AZ57" s="207">
        <v>1462653</v>
      </c>
      <c r="BA57" s="207">
        <v>1410797</v>
      </c>
      <c r="BB57" s="207">
        <v>1341999</v>
      </c>
      <c r="BC57" s="207">
        <v>1568265</v>
      </c>
      <c r="BD57" s="207">
        <v>1468966</v>
      </c>
      <c r="BE57" s="207">
        <v>1565299</v>
      </c>
      <c r="BF57" s="207">
        <v>1420525</v>
      </c>
      <c r="BG57" s="207">
        <v>1672332</v>
      </c>
      <c r="BH57" s="207">
        <v>1510724</v>
      </c>
      <c r="BI57" s="207">
        <v>1595189</v>
      </c>
      <c r="BJ57" s="207">
        <v>1454335</v>
      </c>
      <c r="BK57" s="207">
        <v>1656286</v>
      </c>
      <c r="BL57" s="213">
        <v>1542125</v>
      </c>
      <c r="BM57" s="207">
        <v>1579880</v>
      </c>
      <c r="BN57" s="213">
        <v>1437374</v>
      </c>
      <c r="BO57" s="207">
        <v>1646655</v>
      </c>
      <c r="BP57" s="213">
        <v>1544874</v>
      </c>
    </row>
    <row r="58" spans="1:68" s="65" customFormat="1" x14ac:dyDescent="0.3">
      <c r="A58" s="55"/>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c r="BM58" s="67"/>
      <c r="BN58" s="67"/>
      <c r="BO58" s="67"/>
      <c r="BP58" s="67"/>
    </row>
    <row r="59" spans="1:68" s="65" customFormat="1" x14ac:dyDescent="0.3">
      <c r="A59" s="55"/>
      <c r="B59" s="65" t="s">
        <v>277</v>
      </c>
      <c r="C59" s="178" t="s">
        <v>250</v>
      </c>
      <c r="D59" s="55"/>
      <c r="E59" s="66"/>
      <c r="F59" s="55"/>
      <c r="G59" s="55"/>
      <c r="H59" s="55"/>
      <c r="I59" s="55"/>
      <c r="J59" s="55"/>
      <c r="K59" s="55"/>
      <c r="L59" s="55"/>
      <c r="M59" s="55"/>
      <c r="N59" s="55"/>
      <c r="O59" s="55"/>
      <c r="P59" s="55"/>
      <c r="Q59" s="55"/>
      <c r="R59" s="55"/>
      <c r="S59" s="55"/>
      <c r="T59" s="55"/>
      <c r="U59" s="55"/>
      <c r="V59" s="55"/>
      <c r="W59" s="55"/>
      <c r="X59" s="55"/>
      <c r="Y59" s="55"/>
      <c r="Z59" s="55"/>
      <c r="AA59" s="55"/>
      <c r="AB59" s="55"/>
      <c r="AC59" s="58"/>
      <c r="AD59" s="55"/>
      <c r="AE59" s="2"/>
      <c r="AF59" s="2"/>
      <c r="AG59" s="2"/>
      <c r="AH59" s="2"/>
      <c r="AI59" s="2"/>
      <c r="AJ59" s="56"/>
      <c r="AK59" s="56"/>
      <c r="AL59" s="58"/>
      <c r="AN59" s="75"/>
      <c r="AS59" s="172"/>
      <c r="AT59" s="172"/>
      <c r="AU59" s="172"/>
      <c r="AV59" s="172"/>
      <c r="AW59" s="172"/>
      <c r="AX59" s="172"/>
      <c r="AY59" s="172"/>
      <c r="AZ59" s="172"/>
      <c r="BA59" s="172"/>
      <c r="BB59" s="172"/>
      <c r="BC59" s="172"/>
      <c r="BD59" s="172"/>
      <c r="BE59" s="172"/>
      <c r="BF59" s="172"/>
    </row>
    <row r="60" spans="1:68" s="65" customFormat="1" x14ac:dyDescent="0.3">
      <c r="D60" s="55"/>
      <c r="E60" s="66"/>
      <c r="F60" s="55"/>
      <c r="G60" s="55"/>
      <c r="H60" s="55"/>
      <c r="I60" s="55"/>
      <c r="J60" s="55"/>
      <c r="K60" s="55"/>
      <c r="L60" s="55"/>
      <c r="M60" s="55"/>
      <c r="N60" s="55"/>
      <c r="O60" s="55"/>
      <c r="P60" s="55"/>
      <c r="Q60" s="55"/>
      <c r="R60" s="55"/>
      <c r="S60" s="55"/>
      <c r="T60" s="55"/>
      <c r="U60" s="55"/>
      <c r="V60" s="55"/>
      <c r="W60" s="55"/>
      <c r="X60" s="55"/>
      <c r="Y60" s="55"/>
      <c r="Z60" s="55"/>
      <c r="AA60" s="55"/>
      <c r="AB60" s="55"/>
      <c r="AC60" s="58"/>
      <c r="AD60" s="55"/>
      <c r="AE60" s="58"/>
      <c r="AF60" s="58"/>
      <c r="AG60" s="58"/>
      <c r="AH60" s="58"/>
      <c r="AI60" s="58"/>
      <c r="AJ60" s="56"/>
      <c r="AK60" s="56"/>
      <c r="AL60" s="58"/>
      <c r="AN60" s="75"/>
      <c r="AS60" s="68"/>
      <c r="AT60" s="68"/>
      <c r="AU60" s="68"/>
      <c r="AV60" s="68"/>
      <c r="AW60" s="68"/>
      <c r="AX60" s="68"/>
      <c r="AY60" s="68"/>
      <c r="AZ60" s="68"/>
      <c r="BA60" s="68"/>
      <c r="BB60" s="68"/>
      <c r="BC60" s="68"/>
      <c r="BD60" s="68"/>
      <c r="BE60" s="68"/>
      <c r="BF60" s="68"/>
      <c r="BH60" s="172"/>
      <c r="BL60" s="68"/>
    </row>
    <row r="61" spans="1:68" s="65" customFormat="1" x14ac:dyDescent="0.3">
      <c r="C61" s="73"/>
      <c r="D61" s="55"/>
      <c r="E61" s="66"/>
      <c r="F61" s="55"/>
      <c r="G61" s="55"/>
      <c r="H61" s="55"/>
      <c r="I61" s="55"/>
      <c r="J61" s="55"/>
      <c r="K61" s="55"/>
      <c r="L61" s="55"/>
      <c r="M61" s="55"/>
      <c r="N61" s="55"/>
      <c r="O61" s="55"/>
      <c r="P61" s="55"/>
      <c r="Q61" s="55"/>
      <c r="R61" s="55"/>
      <c r="S61" s="55"/>
      <c r="T61" s="55"/>
      <c r="U61" s="55"/>
      <c r="V61" s="55"/>
      <c r="W61" s="55"/>
      <c r="X61" s="55"/>
      <c r="Y61" s="55"/>
      <c r="Z61" s="55"/>
      <c r="AA61" s="55"/>
      <c r="AB61" s="55"/>
      <c r="AC61" s="55"/>
      <c r="AD61" s="55"/>
      <c r="AE61" s="55"/>
      <c r="AF61" s="55"/>
      <c r="AG61" s="55"/>
      <c r="AH61" s="55"/>
      <c r="AI61" s="55"/>
      <c r="AJ61" s="55"/>
      <c r="AK61" s="55"/>
      <c r="AN61" s="56"/>
    </row>
    <row r="62" spans="1:68" s="65" customFormat="1" x14ac:dyDescent="0.3">
      <c r="B62" s="73"/>
      <c r="C62" s="73"/>
      <c r="D62" s="55"/>
      <c r="E62" s="66"/>
      <c r="F62" s="55"/>
      <c r="G62" s="55"/>
      <c r="H62" s="55"/>
      <c r="I62" s="55"/>
      <c r="J62" s="55"/>
      <c r="K62" s="55"/>
      <c r="L62" s="55"/>
      <c r="M62" s="55"/>
      <c r="N62" s="55"/>
      <c r="O62" s="55"/>
      <c r="P62" s="55"/>
      <c r="Q62" s="55"/>
      <c r="R62" s="55"/>
      <c r="S62" s="55"/>
      <c r="T62" s="55"/>
      <c r="U62" s="55"/>
      <c r="V62" s="55"/>
      <c r="W62" s="55"/>
      <c r="X62" s="55"/>
      <c r="Y62" s="55"/>
      <c r="Z62" s="55"/>
      <c r="AA62" s="55"/>
      <c r="AB62" s="76"/>
      <c r="AC62" s="55"/>
      <c r="AD62" s="55"/>
      <c r="AE62" s="55"/>
      <c r="AF62" s="55"/>
      <c r="AG62" s="55"/>
      <c r="AH62" s="55"/>
      <c r="AI62" s="55"/>
      <c r="AJ62" s="55"/>
      <c r="AK62" s="55"/>
      <c r="AN62" s="56"/>
    </row>
    <row r="63" spans="1:68" s="65" customFormat="1" x14ac:dyDescent="0.3">
      <c r="B63" s="73"/>
      <c r="C63" s="73"/>
      <c r="D63" s="55"/>
      <c r="E63" s="66"/>
      <c r="F63" s="55"/>
      <c r="G63" s="55"/>
      <c r="H63" s="55"/>
      <c r="I63" s="55"/>
      <c r="J63" s="55"/>
      <c r="K63" s="55"/>
      <c r="L63" s="55"/>
      <c r="M63" s="55"/>
      <c r="N63" s="55"/>
      <c r="O63" s="55"/>
      <c r="P63" s="55"/>
      <c r="Q63" s="55"/>
      <c r="R63" s="55"/>
      <c r="S63" s="55"/>
      <c r="T63" s="55"/>
      <c r="U63" s="55"/>
      <c r="V63" s="55"/>
      <c r="W63" s="55"/>
      <c r="X63" s="55"/>
      <c r="Y63" s="55"/>
      <c r="Z63" s="55"/>
      <c r="AA63" s="55"/>
      <c r="AB63" s="77"/>
      <c r="AC63" s="55"/>
      <c r="AD63" s="55"/>
      <c r="AE63" s="55"/>
      <c r="AF63" s="55"/>
      <c r="AG63" s="55"/>
      <c r="AH63" s="55"/>
      <c r="AI63" s="55"/>
      <c r="AJ63" s="55"/>
      <c r="AK63" s="55"/>
      <c r="AN63" s="56"/>
    </row>
    <row r="64" spans="1:68" s="65" customFormat="1" x14ac:dyDescent="0.3">
      <c r="B64" s="46" t="s">
        <v>117</v>
      </c>
      <c r="C64" s="46" t="s">
        <v>119</v>
      </c>
      <c r="D64" s="55"/>
      <c r="E64" s="66"/>
      <c r="F64" s="55"/>
      <c r="G64" s="55"/>
      <c r="H64" s="55"/>
      <c r="I64" s="55"/>
      <c r="J64" s="55"/>
      <c r="K64" s="55"/>
      <c r="L64" s="55"/>
      <c r="M64" s="55"/>
      <c r="N64" s="55"/>
      <c r="O64" s="55"/>
      <c r="P64" s="55"/>
      <c r="Q64" s="55"/>
      <c r="R64" s="55"/>
      <c r="S64" s="55"/>
      <c r="T64" s="55"/>
      <c r="U64" s="55"/>
      <c r="V64" s="55"/>
      <c r="W64" s="55"/>
      <c r="X64" s="55"/>
      <c r="Y64" s="55"/>
      <c r="Z64" s="55"/>
      <c r="AA64" s="55"/>
      <c r="AB64" s="78"/>
      <c r="AC64" s="55"/>
      <c r="AD64" s="55"/>
      <c r="AE64" s="55"/>
      <c r="AF64" s="55"/>
      <c r="AG64" s="55"/>
      <c r="AH64" s="55"/>
      <c r="AI64" s="55"/>
      <c r="AJ64" s="55"/>
      <c r="AK64" s="55"/>
      <c r="AN64" s="56"/>
    </row>
    <row r="65" spans="2:67" s="65" customFormat="1" x14ac:dyDescent="0.3">
      <c r="B65" s="194">
        <v>45533</v>
      </c>
      <c r="C65" s="194">
        <v>45533</v>
      </c>
      <c r="D65" s="55"/>
      <c r="E65" s="66"/>
      <c r="F65" s="55"/>
      <c r="G65" s="55"/>
      <c r="H65" s="55"/>
      <c r="I65" s="55"/>
      <c r="J65" s="55"/>
      <c r="K65" s="55"/>
      <c r="L65" s="55"/>
      <c r="M65" s="55"/>
      <c r="N65" s="55"/>
      <c r="O65" s="55"/>
      <c r="P65" s="55"/>
      <c r="Q65" s="55"/>
      <c r="R65" s="55"/>
      <c r="S65" s="55"/>
      <c r="T65" s="55"/>
      <c r="U65" s="55"/>
      <c r="V65" s="55"/>
      <c r="W65" s="55"/>
      <c r="X65" s="55"/>
      <c r="Y65" s="55"/>
      <c r="Z65" s="55"/>
      <c r="AA65" s="55"/>
      <c r="AB65" s="76"/>
      <c r="AC65" s="55"/>
      <c r="AD65" s="55"/>
      <c r="AE65" s="55"/>
      <c r="AF65" s="55"/>
      <c r="AG65" s="55"/>
      <c r="AH65" s="55"/>
      <c r="AI65" s="55"/>
      <c r="AJ65" s="55"/>
      <c r="AK65" s="55"/>
      <c r="AN65" s="56"/>
    </row>
    <row r="66" spans="2:67" s="65" customFormat="1" x14ac:dyDescent="0.3">
      <c r="B66" s="47"/>
      <c r="C66" s="47"/>
      <c r="D66" s="55"/>
      <c r="E66" s="66"/>
      <c r="F66" s="55"/>
      <c r="G66" s="55"/>
      <c r="H66" s="55"/>
      <c r="I66" s="55"/>
      <c r="J66" s="55"/>
      <c r="K66" s="55"/>
      <c r="L66" s="55"/>
      <c r="M66" s="55"/>
      <c r="N66" s="55"/>
      <c r="O66" s="55"/>
      <c r="P66" s="55"/>
      <c r="Q66" s="55"/>
      <c r="R66" s="55"/>
      <c r="S66" s="55"/>
      <c r="T66" s="55"/>
      <c r="U66" s="55"/>
      <c r="V66" s="55"/>
      <c r="W66" s="55"/>
      <c r="X66" s="55"/>
      <c r="Y66" s="55"/>
      <c r="Z66" s="55"/>
      <c r="AA66" s="55"/>
      <c r="AB66" s="78"/>
      <c r="AC66" s="55"/>
      <c r="AD66" s="55"/>
      <c r="AE66" s="55"/>
      <c r="AF66" s="55"/>
      <c r="AG66" s="55"/>
      <c r="AH66" s="55"/>
      <c r="AI66" s="55"/>
      <c r="AJ66" s="55"/>
      <c r="AK66" s="55"/>
      <c r="AN66" s="56"/>
    </row>
    <row r="67" spans="2:67" s="65" customFormat="1" x14ac:dyDescent="0.3">
      <c r="B67" s="46" t="s">
        <v>118</v>
      </c>
      <c r="C67" s="46" t="s">
        <v>120</v>
      </c>
      <c r="D67" s="55"/>
      <c r="E67" s="74"/>
      <c r="F67" s="55"/>
      <c r="G67" s="55"/>
      <c r="H67" s="55"/>
      <c r="I67" s="55"/>
      <c r="J67" s="55"/>
      <c r="K67" s="55"/>
      <c r="L67" s="55"/>
      <c r="M67" s="55"/>
      <c r="N67" s="55"/>
      <c r="O67" s="55"/>
      <c r="P67" s="55"/>
      <c r="Q67" s="55"/>
      <c r="R67" s="55"/>
      <c r="S67" s="55"/>
      <c r="T67" s="55"/>
      <c r="U67" s="55"/>
      <c r="V67" s="55"/>
      <c r="W67" s="55"/>
      <c r="X67" s="55"/>
      <c r="Y67" s="55"/>
      <c r="Z67" s="55"/>
      <c r="AA67" s="55"/>
      <c r="AB67" s="78"/>
      <c r="AC67" s="55"/>
      <c r="AD67" s="55"/>
      <c r="AE67" s="55"/>
      <c r="AF67" s="55"/>
      <c r="AG67" s="55"/>
      <c r="AH67" s="55"/>
      <c r="AI67" s="55"/>
      <c r="AJ67" s="55"/>
      <c r="AK67" s="55"/>
      <c r="AN67" s="56"/>
    </row>
    <row r="68" spans="2:67" s="65" customFormat="1" x14ac:dyDescent="0.3">
      <c r="B68" s="47" t="s">
        <v>184</v>
      </c>
      <c r="C68" s="47" t="s">
        <v>264</v>
      </c>
      <c r="D68" s="55"/>
      <c r="E68" s="74"/>
      <c r="F68" s="55"/>
      <c r="G68" s="55"/>
      <c r="H68" s="55"/>
      <c r="I68" s="55"/>
      <c r="J68" s="55"/>
      <c r="K68" s="55"/>
      <c r="L68" s="55"/>
      <c r="M68" s="55"/>
      <c r="N68" s="55"/>
      <c r="O68" s="55"/>
      <c r="P68" s="55"/>
      <c r="Q68" s="55"/>
      <c r="R68" s="55"/>
      <c r="S68" s="55"/>
      <c r="T68" s="55"/>
      <c r="U68" s="55"/>
      <c r="V68" s="55"/>
      <c r="W68" s="55"/>
      <c r="X68" s="55"/>
      <c r="Y68" s="55"/>
      <c r="Z68" s="55"/>
      <c r="AA68" s="55"/>
      <c r="AB68" s="76"/>
      <c r="AC68" s="55"/>
      <c r="AD68" s="55"/>
      <c r="AE68" s="55"/>
      <c r="AF68" s="55"/>
      <c r="AG68" s="55"/>
      <c r="AH68" s="55"/>
      <c r="AI68" s="55"/>
      <c r="AJ68" s="55"/>
      <c r="AK68" s="55"/>
      <c r="AN68" s="56"/>
    </row>
    <row r="69" spans="2:67" s="65" customFormat="1" x14ac:dyDescent="0.3">
      <c r="B69" s="27"/>
      <c r="C69" s="51"/>
      <c r="D69" s="55"/>
      <c r="E69" s="74"/>
      <c r="F69" s="55"/>
      <c r="G69" s="55"/>
      <c r="H69" s="55"/>
      <c r="I69" s="55"/>
      <c r="J69" s="55"/>
      <c r="K69" s="55"/>
      <c r="L69" s="55"/>
      <c r="M69" s="55"/>
      <c r="N69" s="55"/>
      <c r="O69" s="55"/>
      <c r="P69" s="55"/>
      <c r="Q69" s="55"/>
      <c r="R69" s="55"/>
      <c r="S69" s="55"/>
      <c r="T69" s="55"/>
      <c r="U69" s="55"/>
      <c r="V69" s="55"/>
      <c r="W69" s="55"/>
      <c r="X69" s="55"/>
      <c r="Y69" s="55"/>
      <c r="Z69" s="55"/>
      <c r="AA69" s="55"/>
      <c r="AB69" s="79"/>
      <c r="AC69" s="55"/>
      <c r="AD69" s="55"/>
      <c r="AE69" s="55"/>
      <c r="AF69" s="55"/>
      <c r="AG69" s="55"/>
      <c r="AH69" s="55"/>
      <c r="AI69" s="55"/>
      <c r="AJ69" s="55"/>
      <c r="AK69" s="55"/>
      <c r="AN69" s="56"/>
    </row>
    <row r="70" spans="2:67" s="65" customFormat="1" x14ac:dyDescent="0.3">
      <c r="B70" s="46" t="s">
        <v>34</v>
      </c>
      <c r="C70" s="46" t="s">
        <v>33</v>
      </c>
      <c r="D70" s="55"/>
      <c r="E70" s="55"/>
      <c r="F70" s="55"/>
      <c r="G70" s="55"/>
      <c r="H70" s="55"/>
      <c r="I70" s="55"/>
      <c r="J70" s="55"/>
      <c r="K70" s="55"/>
      <c r="L70" s="55"/>
      <c r="M70" s="55"/>
      <c r="N70" s="55"/>
      <c r="O70" s="55"/>
      <c r="P70" s="55"/>
      <c r="Q70" s="55"/>
      <c r="R70" s="55"/>
      <c r="S70" s="55"/>
      <c r="T70" s="55"/>
      <c r="U70" s="55"/>
      <c r="V70" s="55"/>
      <c r="W70" s="55"/>
      <c r="X70" s="55"/>
      <c r="Y70" s="55"/>
      <c r="Z70" s="55"/>
      <c r="AA70" s="55"/>
      <c r="AB70" s="79"/>
      <c r="AC70" s="55"/>
      <c r="AD70" s="55"/>
      <c r="AE70" s="55"/>
      <c r="AF70" s="55"/>
      <c r="AG70" s="55"/>
      <c r="AH70" s="55"/>
      <c r="AI70" s="55"/>
      <c r="AJ70" s="55"/>
      <c r="AK70" s="55"/>
      <c r="AN70" s="56"/>
    </row>
    <row r="71" spans="2:67" s="65" customFormat="1" x14ac:dyDescent="0.3">
      <c r="B71" s="47" t="s">
        <v>210</v>
      </c>
      <c r="C71" s="47" t="s">
        <v>210</v>
      </c>
      <c r="D71" s="55"/>
      <c r="E71" s="55"/>
      <c r="F71" s="55"/>
      <c r="G71" s="55"/>
      <c r="H71" s="55"/>
      <c r="I71" s="55"/>
      <c r="J71" s="55"/>
      <c r="K71" s="55"/>
      <c r="L71" s="55"/>
      <c r="M71" s="55"/>
      <c r="N71" s="55"/>
      <c r="O71" s="55"/>
      <c r="P71" s="55"/>
      <c r="Q71" s="55"/>
      <c r="R71" s="55"/>
      <c r="S71" s="55"/>
      <c r="T71" s="55"/>
      <c r="U71" s="55"/>
      <c r="V71" s="55"/>
      <c r="W71" s="55"/>
      <c r="X71" s="55"/>
      <c r="Y71" s="55"/>
      <c r="Z71" s="55"/>
      <c r="AA71" s="55"/>
      <c r="AB71" s="79"/>
      <c r="AC71" s="55"/>
      <c r="AD71" s="55"/>
      <c r="AE71" s="55"/>
      <c r="AF71" s="55"/>
      <c r="AG71" s="55"/>
      <c r="AH71" s="55"/>
      <c r="AI71" s="55"/>
      <c r="AJ71" s="55"/>
      <c r="AK71" s="55"/>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72"/>
      <c r="BL71" s="56"/>
      <c r="BM71" s="56"/>
      <c r="BN71" s="56"/>
      <c r="BO71" s="56"/>
    </row>
    <row r="72" spans="2:67" x14ac:dyDescent="0.3">
      <c r="B72" s="47" t="s">
        <v>261</v>
      </c>
      <c r="C72" s="47" t="s">
        <v>211</v>
      </c>
    </row>
    <row r="73" spans="2:67" x14ac:dyDescent="0.3">
      <c r="B73" s="47" t="s">
        <v>262</v>
      </c>
      <c r="C73" s="47" t="s">
        <v>212</v>
      </c>
    </row>
    <row r="74" spans="2:67" x14ac:dyDescent="0.3">
      <c r="B74" s="47" t="s">
        <v>213</v>
      </c>
      <c r="C74" s="47" t="s">
        <v>213</v>
      </c>
    </row>
    <row r="75" spans="2:67" x14ac:dyDescent="0.3">
      <c r="B75" s="47" t="s">
        <v>261</v>
      </c>
      <c r="C75" s="47" t="s">
        <v>211</v>
      </c>
    </row>
    <row r="76" spans="2:67" x14ac:dyDescent="0.3">
      <c r="B76" s="47" t="s">
        <v>263</v>
      </c>
      <c r="C76" s="47" t="s">
        <v>214</v>
      </c>
    </row>
  </sheetData>
  <phoneticPr fontId="50" type="noConversion"/>
  <hyperlinks>
    <hyperlink ref="B1" location="'Innehåll - Contents'!A1" display="Tillbaka till innehåll - Back to content" xr:uid="{00000000-0004-0000-0700-00000000000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13"/>
  <dimension ref="A1:BP93"/>
  <sheetViews>
    <sheetView zoomScale="70" zoomScaleNormal="70" workbookViewId="0">
      <pane xSplit="3" ySplit="5" topLeftCell="D6" activePane="bottomRight" state="frozen"/>
      <selection pane="topRight"/>
      <selection pane="bottomLeft"/>
      <selection pane="bottomRight" activeCell="K60" sqref="K60"/>
    </sheetView>
  </sheetViews>
  <sheetFormatPr defaultColWidth="9.1796875" defaultRowHeight="13" x14ac:dyDescent="0.3"/>
  <cols>
    <col min="1" max="1" width="4.453125" style="27" customWidth="1"/>
    <col min="2" max="2" width="67.453125" style="27" customWidth="1"/>
    <col min="3" max="3" width="45.7265625" style="27" customWidth="1"/>
    <col min="4" max="4" width="9.1796875" style="28" bestFit="1" customWidth="1"/>
    <col min="5" max="10" width="9.1796875" style="28"/>
    <col min="11" max="33" width="8.453125" style="28" bestFit="1" customWidth="1"/>
    <col min="34" max="34" width="7.81640625" style="28" bestFit="1" customWidth="1"/>
    <col min="35" max="39" width="7.81640625" style="27" bestFit="1" customWidth="1"/>
    <col min="40" max="40" width="8" style="27" bestFit="1" customWidth="1"/>
    <col min="41" max="59" width="9.1796875" style="27"/>
    <col min="60" max="62" width="8" style="27" customWidth="1"/>
    <col min="63" max="16384" width="9.1796875" style="27"/>
  </cols>
  <sheetData>
    <row r="1" spans="1:68" x14ac:dyDescent="0.3">
      <c r="B1" s="191" t="s">
        <v>193</v>
      </c>
      <c r="C1" s="32"/>
    </row>
    <row r="2" spans="1:68" x14ac:dyDescent="0.3">
      <c r="B2" s="191"/>
      <c r="C2" s="32"/>
    </row>
    <row r="3" spans="1:68" x14ac:dyDescent="0.3">
      <c r="B3" s="259" t="s">
        <v>287</v>
      </c>
      <c r="C3" s="259" t="s">
        <v>255</v>
      </c>
      <c r="D3" s="30"/>
      <c r="AI3" s="28"/>
      <c r="AJ3" s="28"/>
      <c r="AK3" s="28"/>
      <c r="AL3" s="28"/>
      <c r="AM3" s="28"/>
      <c r="AN3" s="28"/>
      <c r="AO3" s="28"/>
      <c r="AP3" s="28"/>
    </row>
    <row r="4" spans="1:68" ht="14.5" x14ac:dyDescent="0.35">
      <c r="B4" s="259" t="s">
        <v>258</v>
      </c>
      <c r="C4" s="259" t="s">
        <v>256</v>
      </c>
      <c r="D4" s="30"/>
      <c r="AY4" s="184"/>
      <c r="AZ4" s="184"/>
      <c r="BA4" s="184"/>
      <c r="BC4" s="184"/>
      <c r="BD4" s="184"/>
      <c r="BE4" s="184"/>
      <c r="BF4" s="184"/>
    </row>
    <row r="5" spans="1:68" s="48" customFormat="1" x14ac:dyDescent="0.3">
      <c r="A5" s="173"/>
      <c r="B5" s="49" t="s">
        <v>133</v>
      </c>
      <c r="C5" s="33" t="s">
        <v>21</v>
      </c>
      <c r="D5" s="173" t="s">
        <v>52</v>
      </c>
      <c r="E5" s="173" t="s">
        <v>53</v>
      </c>
      <c r="F5" s="173" t="s">
        <v>54</v>
      </c>
      <c r="G5" s="173" t="s">
        <v>55</v>
      </c>
      <c r="H5" s="173" t="s">
        <v>56</v>
      </c>
      <c r="I5" s="173" t="s">
        <v>57</v>
      </c>
      <c r="J5" s="173" t="s">
        <v>58</v>
      </c>
      <c r="K5" s="173" t="s">
        <v>59</v>
      </c>
      <c r="L5" s="173" t="s">
        <v>60</v>
      </c>
      <c r="M5" s="173" t="s">
        <v>61</v>
      </c>
      <c r="N5" s="173" t="s">
        <v>62</v>
      </c>
      <c r="O5" s="173" t="s">
        <v>63</v>
      </c>
      <c r="P5" s="173" t="s">
        <v>64</v>
      </c>
      <c r="Q5" s="173" t="s">
        <v>65</v>
      </c>
      <c r="R5" s="173" t="s">
        <v>66</v>
      </c>
      <c r="S5" s="173" t="s">
        <v>67</v>
      </c>
      <c r="T5" s="173" t="s">
        <v>68</v>
      </c>
      <c r="U5" s="173" t="s">
        <v>69</v>
      </c>
      <c r="V5" s="173" t="s">
        <v>70</v>
      </c>
      <c r="W5" s="173" t="s">
        <v>71</v>
      </c>
      <c r="X5" s="173" t="s">
        <v>72</v>
      </c>
      <c r="Y5" s="173" t="s">
        <v>73</v>
      </c>
      <c r="Z5" s="173" t="s">
        <v>74</v>
      </c>
      <c r="AA5" s="173" t="s">
        <v>75</v>
      </c>
      <c r="AB5" s="173" t="s">
        <v>76</v>
      </c>
      <c r="AC5" s="173" t="s">
        <v>77</v>
      </c>
      <c r="AD5" s="173" t="s">
        <v>78</v>
      </c>
      <c r="AE5" s="173" t="s">
        <v>79</v>
      </c>
      <c r="AF5" s="173" t="s">
        <v>80</v>
      </c>
      <c r="AG5" s="173" t="s">
        <v>81</v>
      </c>
      <c r="AH5" s="173" t="s">
        <v>177</v>
      </c>
      <c r="AI5" s="173" t="s">
        <v>178</v>
      </c>
      <c r="AJ5" s="173" t="s">
        <v>192</v>
      </c>
      <c r="AK5" s="173" t="s">
        <v>194</v>
      </c>
      <c r="AL5" s="173" t="s">
        <v>196</v>
      </c>
      <c r="AM5" s="173" t="s">
        <v>198</v>
      </c>
      <c r="AN5" s="34" t="s">
        <v>199</v>
      </c>
      <c r="AO5" s="34" t="s">
        <v>203</v>
      </c>
      <c r="AP5" s="34" t="s">
        <v>207</v>
      </c>
      <c r="AQ5" s="43" t="s">
        <v>209</v>
      </c>
      <c r="AR5" s="43" t="s">
        <v>249</v>
      </c>
      <c r="AS5" s="43" t="s">
        <v>259</v>
      </c>
      <c r="AT5" s="43" t="s">
        <v>260</v>
      </c>
      <c r="AU5" s="43" t="s">
        <v>265</v>
      </c>
      <c r="AV5" s="43" t="s">
        <v>266</v>
      </c>
      <c r="AW5" s="43" t="s">
        <v>267</v>
      </c>
      <c r="AX5" s="43" t="s">
        <v>268</v>
      </c>
      <c r="AY5" s="43" t="s">
        <v>270</v>
      </c>
      <c r="AZ5" s="43" t="s">
        <v>273</v>
      </c>
      <c r="BA5" s="43" t="s">
        <v>275</v>
      </c>
      <c r="BB5" s="43" t="s">
        <v>276</v>
      </c>
      <c r="BC5" s="43" t="s">
        <v>278</v>
      </c>
      <c r="BD5" s="43" t="s">
        <v>279</v>
      </c>
      <c r="BE5" s="43" t="s">
        <v>280</v>
      </c>
      <c r="BF5" s="43" t="s">
        <v>282</v>
      </c>
      <c r="BG5" s="215" t="s">
        <v>284</v>
      </c>
      <c r="BH5" s="43" t="s">
        <v>285</v>
      </c>
      <c r="BI5" s="43" t="s">
        <v>286</v>
      </c>
      <c r="BJ5" s="43" t="s">
        <v>288</v>
      </c>
      <c r="BK5" s="43" t="s">
        <v>305</v>
      </c>
      <c r="BL5" s="43" t="s">
        <v>308</v>
      </c>
      <c r="BM5" s="43" t="s">
        <v>396</v>
      </c>
      <c r="BN5" s="43" t="s">
        <v>397</v>
      </c>
      <c r="BO5" s="43" t="s">
        <v>400</v>
      </c>
      <c r="BP5" s="43" t="s">
        <v>401</v>
      </c>
    </row>
    <row r="6" spans="1:68" x14ac:dyDescent="0.3">
      <c r="A6" s="36">
        <v>1</v>
      </c>
      <c r="B6" s="36" t="s">
        <v>134</v>
      </c>
      <c r="C6" s="27" t="s">
        <v>35</v>
      </c>
      <c r="D6" s="250">
        <v>103.8</v>
      </c>
      <c r="E6" s="250">
        <v>109.5</v>
      </c>
      <c r="F6" s="250">
        <v>111.4</v>
      </c>
      <c r="G6" s="250">
        <v>124.5</v>
      </c>
      <c r="H6" s="250">
        <v>103.1</v>
      </c>
      <c r="I6" s="250">
        <v>111.8</v>
      </c>
      <c r="J6" s="250">
        <v>113.7</v>
      </c>
      <c r="K6" s="250">
        <v>121.3</v>
      </c>
      <c r="L6" s="250">
        <v>106.4</v>
      </c>
      <c r="M6" s="250">
        <v>116.7</v>
      </c>
      <c r="N6" s="250">
        <v>118.5</v>
      </c>
      <c r="O6" s="250">
        <v>125.3</v>
      </c>
      <c r="P6" s="250">
        <v>118.5</v>
      </c>
      <c r="Q6" s="250">
        <v>125.8</v>
      </c>
      <c r="R6" s="250">
        <v>129.6</v>
      </c>
      <c r="S6" s="250">
        <v>137.19999999999999</v>
      </c>
      <c r="T6" s="250">
        <v>126.2</v>
      </c>
      <c r="U6" s="250">
        <v>128.1</v>
      </c>
      <c r="V6" s="250">
        <v>130.80000000000001</v>
      </c>
      <c r="W6" s="250">
        <v>141.69999999999999</v>
      </c>
      <c r="X6" s="250">
        <v>125.9</v>
      </c>
      <c r="Y6" s="250">
        <v>134.19999999999999</v>
      </c>
      <c r="Z6" s="250">
        <v>129.69999999999999</v>
      </c>
      <c r="AA6" s="250">
        <v>140.80000000000001</v>
      </c>
      <c r="AB6" s="250">
        <v>122.8</v>
      </c>
      <c r="AC6" s="250">
        <v>133.4</v>
      </c>
      <c r="AD6" s="250">
        <v>140.1</v>
      </c>
      <c r="AE6" s="250">
        <v>137.30000000000001</v>
      </c>
      <c r="AF6" s="250">
        <v>132.80000000000001</v>
      </c>
      <c r="AG6" s="250">
        <v>135.69999999999999</v>
      </c>
      <c r="AH6" s="250">
        <v>135.6</v>
      </c>
      <c r="AI6" s="250">
        <v>125.4</v>
      </c>
      <c r="AJ6" s="250">
        <v>124.2</v>
      </c>
      <c r="AK6" s="250">
        <v>132.9</v>
      </c>
      <c r="AL6" s="250">
        <v>128.1</v>
      </c>
      <c r="AM6" s="250">
        <v>129.6</v>
      </c>
      <c r="AN6" s="250">
        <v>125.6</v>
      </c>
      <c r="AO6" s="250">
        <v>133.6</v>
      </c>
      <c r="AP6" s="250">
        <v>135</v>
      </c>
      <c r="AQ6" s="250">
        <v>131.5</v>
      </c>
      <c r="AR6" s="250">
        <v>128.80000000000001</v>
      </c>
      <c r="AS6" s="250">
        <v>125.9</v>
      </c>
      <c r="AT6" s="250">
        <v>134.19999999999999</v>
      </c>
      <c r="AU6" s="250">
        <v>134.19999999999999</v>
      </c>
      <c r="AV6" s="250">
        <v>128.9</v>
      </c>
      <c r="AW6" s="250">
        <v>132.19999999999999</v>
      </c>
      <c r="AX6" s="250">
        <v>134.5</v>
      </c>
      <c r="AY6" s="250">
        <v>141.69999999999999</v>
      </c>
      <c r="AZ6" s="250">
        <v>129</v>
      </c>
      <c r="BA6" s="250">
        <v>137</v>
      </c>
      <c r="BB6" s="250">
        <v>144.4</v>
      </c>
      <c r="BC6" s="250">
        <v>139.69999999999999</v>
      </c>
      <c r="BD6" s="250">
        <v>131.6</v>
      </c>
      <c r="BE6" s="250">
        <v>137.30000000000001</v>
      </c>
      <c r="BF6" s="250">
        <v>144.5</v>
      </c>
      <c r="BG6" s="250">
        <v>139</v>
      </c>
      <c r="BH6" s="250">
        <v>132.30000000000001</v>
      </c>
      <c r="BI6" s="250">
        <v>137.5</v>
      </c>
      <c r="BJ6" s="250">
        <v>144.30000000000001</v>
      </c>
      <c r="BK6" s="250">
        <v>139.4</v>
      </c>
      <c r="BL6" s="250">
        <v>132.69999999999999</v>
      </c>
      <c r="BM6" s="250">
        <v>138.69999999999999</v>
      </c>
      <c r="BN6" s="250">
        <v>145.5</v>
      </c>
      <c r="BO6" s="250">
        <v>140.1</v>
      </c>
      <c r="BP6" s="250">
        <v>132.80000000000001</v>
      </c>
    </row>
    <row r="7" spans="1:68" x14ac:dyDescent="0.3">
      <c r="A7" s="35">
        <v>2</v>
      </c>
      <c r="B7" s="35" t="s">
        <v>135</v>
      </c>
      <c r="C7" s="27" t="s">
        <v>1</v>
      </c>
      <c r="D7" s="250">
        <v>9.1</v>
      </c>
      <c r="E7" s="250">
        <v>8.1999999999999993</v>
      </c>
      <c r="F7" s="250">
        <v>9.8000000000000007</v>
      </c>
      <c r="G7" s="250">
        <v>9.6999999999999993</v>
      </c>
      <c r="H7" s="250">
        <v>9.1</v>
      </c>
      <c r="I7" s="250">
        <v>7.1</v>
      </c>
      <c r="J7" s="250">
        <v>8.5</v>
      </c>
      <c r="K7" s="250">
        <v>8.9</v>
      </c>
      <c r="L7" s="250">
        <v>9.1</v>
      </c>
      <c r="M7" s="250">
        <v>8</v>
      </c>
      <c r="N7" s="250">
        <v>9</v>
      </c>
      <c r="O7" s="250">
        <v>9.1</v>
      </c>
      <c r="P7" s="250">
        <v>9.5</v>
      </c>
      <c r="Q7" s="250">
        <v>9</v>
      </c>
      <c r="R7" s="250">
        <v>9.6999999999999993</v>
      </c>
      <c r="S7" s="250">
        <v>9.1</v>
      </c>
      <c r="T7" s="250">
        <v>9.1999999999999993</v>
      </c>
      <c r="U7" s="250">
        <v>9.6</v>
      </c>
      <c r="V7" s="250">
        <v>10.3</v>
      </c>
      <c r="W7" s="250">
        <v>9.4</v>
      </c>
      <c r="X7" s="250">
        <v>9.9</v>
      </c>
      <c r="Y7" s="250">
        <v>9.4</v>
      </c>
      <c r="Z7" s="250">
        <v>10.6</v>
      </c>
      <c r="AA7" s="250">
        <v>9.6</v>
      </c>
      <c r="AB7" s="250">
        <v>10.3</v>
      </c>
      <c r="AC7" s="250">
        <v>9.6999999999999993</v>
      </c>
      <c r="AD7" s="250">
        <v>10.7</v>
      </c>
      <c r="AE7" s="250">
        <v>9.4</v>
      </c>
      <c r="AF7" s="250">
        <v>9.8000000000000007</v>
      </c>
      <c r="AG7" s="250">
        <v>8.8000000000000007</v>
      </c>
      <c r="AH7" s="250">
        <v>9.6999999999999993</v>
      </c>
      <c r="AI7" s="250">
        <v>8.8000000000000007</v>
      </c>
      <c r="AJ7" s="250">
        <v>9.3000000000000007</v>
      </c>
      <c r="AK7" s="250">
        <v>9</v>
      </c>
      <c r="AL7" s="250">
        <v>9.6</v>
      </c>
      <c r="AM7" s="250">
        <v>8.9</v>
      </c>
      <c r="AN7" s="250">
        <v>9.1</v>
      </c>
      <c r="AO7" s="250">
        <v>9</v>
      </c>
      <c r="AP7" s="250">
        <v>9.6999999999999993</v>
      </c>
      <c r="AQ7" s="250">
        <v>9.1</v>
      </c>
      <c r="AR7" s="250">
        <v>9.5</v>
      </c>
      <c r="AS7" s="250">
        <v>9.6999999999999993</v>
      </c>
      <c r="AT7" s="250">
        <v>10.199999999999999</v>
      </c>
      <c r="AU7" s="250">
        <v>9.1</v>
      </c>
      <c r="AV7" s="250">
        <v>9.1999999999999993</v>
      </c>
      <c r="AW7" s="250">
        <v>9.6999999999999993</v>
      </c>
      <c r="AX7" s="250">
        <v>10.3</v>
      </c>
      <c r="AY7" s="250">
        <v>9.6</v>
      </c>
      <c r="AZ7" s="250">
        <v>9.5</v>
      </c>
      <c r="BA7" s="250">
        <v>9.9</v>
      </c>
      <c r="BB7" s="250">
        <v>10.6</v>
      </c>
      <c r="BC7" s="250">
        <v>9.9</v>
      </c>
      <c r="BD7" s="250">
        <v>10</v>
      </c>
      <c r="BE7" s="250">
        <v>10.4</v>
      </c>
      <c r="BF7" s="250">
        <v>11.2</v>
      </c>
      <c r="BG7" s="250">
        <v>10.4</v>
      </c>
      <c r="BH7" s="250">
        <v>10.199999999999999</v>
      </c>
      <c r="BI7" s="250">
        <v>10.7</v>
      </c>
      <c r="BJ7" s="250">
        <v>11.4</v>
      </c>
      <c r="BK7" s="250">
        <v>10.5</v>
      </c>
      <c r="BL7" s="250">
        <v>10.3</v>
      </c>
      <c r="BM7" s="250">
        <v>10.8</v>
      </c>
      <c r="BN7" s="250">
        <v>11.4</v>
      </c>
      <c r="BO7" s="250">
        <v>10.6</v>
      </c>
      <c r="BP7" s="250">
        <v>10.4</v>
      </c>
    </row>
    <row r="8" spans="1:68" x14ac:dyDescent="0.3">
      <c r="A8" s="35">
        <v>3</v>
      </c>
      <c r="B8" s="35" t="s">
        <v>136</v>
      </c>
      <c r="C8" s="27" t="s">
        <v>2</v>
      </c>
      <c r="D8" s="250">
        <v>59.1</v>
      </c>
      <c r="E8" s="250">
        <v>59.4</v>
      </c>
      <c r="F8" s="250">
        <v>63.1</v>
      </c>
      <c r="G8" s="250">
        <v>62.8</v>
      </c>
      <c r="H8" s="250">
        <v>58.7</v>
      </c>
      <c r="I8" s="250">
        <v>58.1</v>
      </c>
      <c r="J8" s="250">
        <v>60.6</v>
      </c>
      <c r="K8" s="250">
        <v>62.6</v>
      </c>
      <c r="L8" s="250">
        <v>58.1</v>
      </c>
      <c r="M8" s="250">
        <v>56.6</v>
      </c>
      <c r="N8" s="250">
        <v>60</v>
      </c>
      <c r="O8" s="250">
        <v>61.6</v>
      </c>
      <c r="P8" s="250">
        <v>56.3</v>
      </c>
      <c r="Q8" s="250">
        <v>56.8</v>
      </c>
      <c r="R8" s="250">
        <v>60</v>
      </c>
      <c r="S8" s="250">
        <v>62.6</v>
      </c>
      <c r="T8" s="250">
        <v>57.2</v>
      </c>
      <c r="U8" s="250">
        <v>55.5</v>
      </c>
      <c r="V8" s="250">
        <v>60</v>
      </c>
      <c r="W8" s="250">
        <v>60.9</v>
      </c>
      <c r="X8" s="250">
        <v>57.8</v>
      </c>
      <c r="Y8" s="250">
        <v>54.1</v>
      </c>
      <c r="Z8" s="250">
        <v>59.2</v>
      </c>
      <c r="AA8" s="250">
        <v>60.1</v>
      </c>
      <c r="AB8" s="250">
        <v>56.3</v>
      </c>
      <c r="AC8" s="250">
        <v>54.5</v>
      </c>
      <c r="AD8" s="250">
        <v>59.8</v>
      </c>
      <c r="AE8" s="250">
        <v>59.5</v>
      </c>
      <c r="AF8" s="250">
        <v>57.6</v>
      </c>
      <c r="AG8" s="250">
        <v>56</v>
      </c>
      <c r="AH8" s="250">
        <v>59.6</v>
      </c>
      <c r="AI8" s="250">
        <v>59.3</v>
      </c>
      <c r="AJ8" s="250">
        <v>57</v>
      </c>
      <c r="AK8" s="250">
        <v>54.5</v>
      </c>
      <c r="AL8" s="250">
        <v>58.8</v>
      </c>
      <c r="AM8" s="250">
        <v>59.8</v>
      </c>
      <c r="AN8" s="250">
        <v>57.7</v>
      </c>
      <c r="AO8" s="250">
        <v>55.6</v>
      </c>
      <c r="AP8" s="250">
        <v>59.4</v>
      </c>
      <c r="AQ8" s="250">
        <v>60.1</v>
      </c>
      <c r="AR8" s="250">
        <v>58.6</v>
      </c>
      <c r="AS8" s="250">
        <v>56.6</v>
      </c>
      <c r="AT8" s="250">
        <v>61.1</v>
      </c>
      <c r="AU8" s="250">
        <v>58.7</v>
      </c>
      <c r="AV8" s="250">
        <v>56.1</v>
      </c>
      <c r="AW8" s="250">
        <v>55.1</v>
      </c>
      <c r="AX8" s="250">
        <v>61.3</v>
      </c>
      <c r="AY8" s="250">
        <v>58.8</v>
      </c>
      <c r="AZ8" s="250">
        <v>55</v>
      </c>
      <c r="BA8" s="250">
        <v>55</v>
      </c>
      <c r="BB8" s="250">
        <v>58.9</v>
      </c>
      <c r="BC8" s="250">
        <v>54.7</v>
      </c>
      <c r="BD8" s="250">
        <v>53.7</v>
      </c>
      <c r="BE8" s="250">
        <v>55.2</v>
      </c>
      <c r="BF8" s="250">
        <v>59.9</v>
      </c>
      <c r="BG8" s="250">
        <v>55.6</v>
      </c>
      <c r="BH8" s="250">
        <v>54.7</v>
      </c>
      <c r="BI8" s="250">
        <v>56.4</v>
      </c>
      <c r="BJ8" s="250">
        <v>60.9</v>
      </c>
      <c r="BK8" s="250">
        <v>56.1</v>
      </c>
      <c r="BL8" s="250">
        <v>54.7</v>
      </c>
      <c r="BM8" s="250">
        <v>56.1</v>
      </c>
      <c r="BN8" s="250">
        <v>60.4</v>
      </c>
      <c r="BO8" s="250">
        <v>55.5</v>
      </c>
      <c r="BP8" s="250">
        <v>54</v>
      </c>
    </row>
    <row r="9" spans="1:68" x14ac:dyDescent="0.3">
      <c r="A9" s="35">
        <v>4</v>
      </c>
      <c r="B9" s="35" t="s">
        <v>137</v>
      </c>
      <c r="C9" s="27" t="s">
        <v>3</v>
      </c>
      <c r="D9" s="250">
        <v>10.1</v>
      </c>
      <c r="E9" s="250">
        <v>10.6</v>
      </c>
      <c r="F9" s="250">
        <v>11.2</v>
      </c>
      <c r="G9" s="250">
        <v>10.9</v>
      </c>
      <c r="H9" s="250">
        <v>9.1</v>
      </c>
      <c r="I9" s="250">
        <v>9.4</v>
      </c>
      <c r="J9" s="250">
        <v>9.8000000000000007</v>
      </c>
      <c r="K9" s="250">
        <v>10.199999999999999</v>
      </c>
      <c r="L9" s="250">
        <v>9</v>
      </c>
      <c r="M9" s="250">
        <v>9.3000000000000007</v>
      </c>
      <c r="N9" s="250">
        <v>9.5</v>
      </c>
      <c r="O9" s="250">
        <v>9.8000000000000007</v>
      </c>
      <c r="P9" s="250">
        <v>8.8000000000000007</v>
      </c>
      <c r="Q9" s="250">
        <v>8.6999999999999993</v>
      </c>
      <c r="R9" s="250">
        <v>8.8000000000000007</v>
      </c>
      <c r="S9" s="250">
        <v>8.9</v>
      </c>
      <c r="T9" s="250">
        <v>8.1</v>
      </c>
      <c r="U9" s="250">
        <v>7.7</v>
      </c>
      <c r="V9" s="250">
        <v>8.6999999999999993</v>
      </c>
      <c r="W9" s="250">
        <v>8.6999999999999993</v>
      </c>
      <c r="X9" s="250">
        <v>8.1</v>
      </c>
      <c r="Y9" s="250">
        <v>7.9</v>
      </c>
      <c r="Z9" s="250">
        <v>8.8000000000000007</v>
      </c>
      <c r="AA9" s="250">
        <v>8.9</v>
      </c>
      <c r="AB9" s="250">
        <v>8</v>
      </c>
      <c r="AC9" s="250">
        <v>8</v>
      </c>
      <c r="AD9" s="250">
        <v>8.8000000000000007</v>
      </c>
      <c r="AE9" s="250">
        <v>8.4</v>
      </c>
      <c r="AF9" s="250">
        <v>8.1999999999999993</v>
      </c>
      <c r="AG9" s="250">
        <v>7.7</v>
      </c>
      <c r="AH9" s="250">
        <v>8.3000000000000007</v>
      </c>
      <c r="AI9" s="250">
        <v>8.1999999999999993</v>
      </c>
      <c r="AJ9" s="250">
        <v>7.8</v>
      </c>
      <c r="AK9" s="250">
        <v>7.4</v>
      </c>
      <c r="AL9" s="250">
        <v>7.8</v>
      </c>
      <c r="AM9" s="250">
        <v>8.5</v>
      </c>
      <c r="AN9" s="250">
        <v>8.4</v>
      </c>
      <c r="AO9" s="250">
        <v>7.4</v>
      </c>
      <c r="AP9" s="250">
        <v>8.1999999999999993</v>
      </c>
      <c r="AQ9" s="250">
        <v>8.3000000000000007</v>
      </c>
      <c r="AR9" s="250">
        <v>7.7</v>
      </c>
      <c r="AS9" s="250">
        <v>7.5</v>
      </c>
      <c r="AT9" s="250">
        <v>8.1999999999999993</v>
      </c>
      <c r="AU9" s="250">
        <v>7.8</v>
      </c>
      <c r="AV9" s="250">
        <v>8</v>
      </c>
      <c r="AW9" s="250">
        <v>7.9</v>
      </c>
      <c r="AX9" s="250">
        <v>8</v>
      </c>
      <c r="AY9" s="250">
        <v>7.8</v>
      </c>
      <c r="AZ9" s="250">
        <v>7.4</v>
      </c>
      <c r="BA9" s="250">
        <v>7.5</v>
      </c>
      <c r="BB9" s="250">
        <v>7.6</v>
      </c>
      <c r="BC9" s="250">
        <v>7.4</v>
      </c>
      <c r="BD9" s="250">
        <v>7.2</v>
      </c>
      <c r="BE9" s="250">
        <v>7.4</v>
      </c>
      <c r="BF9" s="250">
        <v>7.6</v>
      </c>
      <c r="BG9" s="250">
        <v>7.4</v>
      </c>
      <c r="BH9" s="250">
        <v>7.5</v>
      </c>
      <c r="BI9" s="250">
        <v>7.7</v>
      </c>
      <c r="BJ9" s="250">
        <v>7.9</v>
      </c>
      <c r="BK9" s="250">
        <v>7.7</v>
      </c>
      <c r="BL9" s="250">
        <v>7.6</v>
      </c>
      <c r="BM9" s="250">
        <v>7.7</v>
      </c>
      <c r="BN9" s="250">
        <v>7.8</v>
      </c>
      <c r="BO9" s="250">
        <v>7.5</v>
      </c>
      <c r="BP9" s="250">
        <v>7.4</v>
      </c>
    </row>
    <row r="10" spans="1:68" x14ac:dyDescent="0.3">
      <c r="A10" s="35">
        <v>5</v>
      </c>
      <c r="B10" s="35" t="s">
        <v>138</v>
      </c>
      <c r="C10" s="27" t="s">
        <v>36</v>
      </c>
      <c r="D10" s="250">
        <v>86.9</v>
      </c>
      <c r="E10" s="250">
        <v>92.8</v>
      </c>
      <c r="F10" s="250">
        <v>99.1</v>
      </c>
      <c r="G10" s="250">
        <v>84.8</v>
      </c>
      <c r="H10" s="250">
        <v>80.8</v>
      </c>
      <c r="I10" s="250">
        <v>84.8</v>
      </c>
      <c r="J10" s="250">
        <v>88.8</v>
      </c>
      <c r="K10" s="250">
        <v>78.5</v>
      </c>
      <c r="L10" s="250">
        <v>77.3</v>
      </c>
      <c r="M10" s="250">
        <v>82</v>
      </c>
      <c r="N10" s="250">
        <v>88</v>
      </c>
      <c r="O10" s="250">
        <v>76.7</v>
      </c>
      <c r="P10" s="250">
        <v>75.8</v>
      </c>
      <c r="Q10" s="250">
        <v>80.7</v>
      </c>
      <c r="R10" s="250">
        <v>85.8</v>
      </c>
      <c r="S10" s="250">
        <v>75.3</v>
      </c>
      <c r="T10" s="250">
        <v>74.2</v>
      </c>
      <c r="U10" s="250">
        <v>77.3</v>
      </c>
      <c r="V10" s="250">
        <v>81.5</v>
      </c>
      <c r="W10" s="250">
        <v>71.599999999999994</v>
      </c>
      <c r="X10" s="250">
        <v>70</v>
      </c>
      <c r="Y10" s="250">
        <v>73.099999999999994</v>
      </c>
      <c r="Z10" s="250">
        <v>76.7</v>
      </c>
      <c r="AA10" s="250">
        <v>69.099999999999994</v>
      </c>
      <c r="AB10" s="250">
        <v>69.400000000000006</v>
      </c>
      <c r="AC10" s="250">
        <v>70.099999999999994</v>
      </c>
      <c r="AD10" s="250">
        <v>75.099999999999994</v>
      </c>
      <c r="AE10" s="250">
        <v>69</v>
      </c>
      <c r="AF10" s="250">
        <v>70.099999999999994</v>
      </c>
      <c r="AG10" s="250">
        <v>70.5</v>
      </c>
      <c r="AH10" s="250">
        <v>72.900000000000006</v>
      </c>
      <c r="AI10" s="250">
        <v>70.8</v>
      </c>
      <c r="AJ10" s="250">
        <v>68.8</v>
      </c>
      <c r="AK10" s="250">
        <v>69.8</v>
      </c>
      <c r="AL10" s="250">
        <v>71.400000000000006</v>
      </c>
      <c r="AM10" s="250">
        <v>68.3</v>
      </c>
      <c r="AN10" s="250">
        <v>69.8</v>
      </c>
      <c r="AO10" s="250">
        <v>70.3</v>
      </c>
      <c r="AP10" s="250">
        <v>73</v>
      </c>
      <c r="AQ10" s="250">
        <v>68.900000000000006</v>
      </c>
      <c r="AR10" s="250">
        <v>70.599999999999994</v>
      </c>
      <c r="AS10" s="250">
        <v>70.900000000000006</v>
      </c>
      <c r="AT10" s="250">
        <v>71.900000000000006</v>
      </c>
      <c r="AU10" s="250">
        <v>67.5</v>
      </c>
      <c r="AV10" s="250">
        <v>68.5</v>
      </c>
      <c r="AW10" s="250">
        <v>68.3</v>
      </c>
      <c r="AX10" s="250">
        <v>70.7</v>
      </c>
      <c r="AY10" s="250">
        <v>65.7</v>
      </c>
      <c r="AZ10" s="250">
        <v>67.099999999999994</v>
      </c>
      <c r="BA10" s="250">
        <v>67.599999999999994</v>
      </c>
      <c r="BB10" s="250">
        <v>69.400000000000006</v>
      </c>
      <c r="BC10" s="250">
        <v>66.8</v>
      </c>
      <c r="BD10" s="250">
        <v>67.099999999999994</v>
      </c>
      <c r="BE10" s="250">
        <v>68.3</v>
      </c>
      <c r="BF10" s="250">
        <v>70.5</v>
      </c>
      <c r="BG10" s="250">
        <v>68.099999999999994</v>
      </c>
      <c r="BH10" s="250">
        <v>68.400000000000006</v>
      </c>
      <c r="BI10" s="250">
        <v>70.3</v>
      </c>
      <c r="BJ10" s="250">
        <v>72.7</v>
      </c>
      <c r="BK10" s="250">
        <v>69.7</v>
      </c>
      <c r="BL10" s="250">
        <v>68.5</v>
      </c>
      <c r="BM10" s="250">
        <v>68.3</v>
      </c>
      <c r="BN10" s="250">
        <v>69.5</v>
      </c>
      <c r="BO10" s="250">
        <v>65.8</v>
      </c>
      <c r="BP10" s="250">
        <v>63.9</v>
      </c>
    </row>
    <row r="11" spans="1:68" x14ac:dyDescent="0.3">
      <c r="A11" s="35">
        <v>6</v>
      </c>
      <c r="B11" s="35" t="s">
        <v>139</v>
      </c>
      <c r="C11" s="27" t="s">
        <v>37</v>
      </c>
      <c r="D11" s="250">
        <v>39.799999999999997</v>
      </c>
      <c r="E11" s="250">
        <v>38.4</v>
      </c>
      <c r="F11" s="250">
        <v>37.6</v>
      </c>
      <c r="G11" s="250">
        <v>37</v>
      </c>
      <c r="H11" s="250">
        <v>36.1</v>
      </c>
      <c r="I11" s="250">
        <v>36.1</v>
      </c>
      <c r="J11" s="250">
        <v>35.200000000000003</v>
      </c>
      <c r="K11" s="250">
        <v>35</v>
      </c>
      <c r="L11" s="250">
        <v>35.200000000000003</v>
      </c>
      <c r="M11" s="250">
        <v>34.4</v>
      </c>
      <c r="N11" s="250">
        <v>34.5</v>
      </c>
      <c r="O11" s="250">
        <v>33.5</v>
      </c>
      <c r="P11" s="250">
        <v>34.9</v>
      </c>
      <c r="Q11" s="250">
        <v>33.6</v>
      </c>
      <c r="R11" s="250">
        <v>33.299999999999997</v>
      </c>
      <c r="S11" s="250">
        <v>32.5</v>
      </c>
      <c r="T11" s="250">
        <v>33.700000000000003</v>
      </c>
      <c r="U11" s="250">
        <v>32</v>
      </c>
      <c r="V11" s="250">
        <v>32.4</v>
      </c>
      <c r="W11" s="250">
        <v>31.3</v>
      </c>
      <c r="X11" s="250">
        <v>34.4</v>
      </c>
      <c r="Y11" s="250">
        <v>31.8</v>
      </c>
      <c r="Z11" s="250">
        <v>32.4</v>
      </c>
      <c r="AA11" s="250">
        <v>31.1</v>
      </c>
      <c r="AB11" s="250">
        <v>32.5</v>
      </c>
      <c r="AC11" s="250">
        <v>31.8</v>
      </c>
      <c r="AD11" s="250">
        <v>32.1</v>
      </c>
      <c r="AE11" s="250">
        <v>30.8</v>
      </c>
      <c r="AF11" s="250">
        <v>33.4</v>
      </c>
      <c r="AG11" s="250">
        <v>32.200000000000003</v>
      </c>
      <c r="AH11" s="250">
        <v>31.6</v>
      </c>
      <c r="AI11" s="250">
        <v>31.1</v>
      </c>
      <c r="AJ11" s="250">
        <v>32</v>
      </c>
      <c r="AK11" s="250">
        <v>32</v>
      </c>
      <c r="AL11" s="250">
        <v>31.6</v>
      </c>
      <c r="AM11" s="250">
        <v>31.6</v>
      </c>
      <c r="AN11" s="250">
        <v>34.6</v>
      </c>
      <c r="AO11" s="250">
        <v>32.6</v>
      </c>
      <c r="AP11" s="250">
        <v>33.4</v>
      </c>
      <c r="AQ11" s="250">
        <v>31.6</v>
      </c>
      <c r="AR11" s="250">
        <v>33.200000000000003</v>
      </c>
      <c r="AS11" s="250">
        <v>34.200000000000003</v>
      </c>
      <c r="AT11" s="250">
        <v>34.700000000000003</v>
      </c>
      <c r="AU11" s="250">
        <v>32.700000000000003</v>
      </c>
      <c r="AV11" s="250">
        <v>34</v>
      </c>
      <c r="AW11" s="250">
        <v>34.1</v>
      </c>
      <c r="AX11" s="250">
        <v>35.299999999999997</v>
      </c>
      <c r="AY11" s="250">
        <v>33.9</v>
      </c>
      <c r="AZ11" s="250">
        <v>34.5</v>
      </c>
      <c r="BA11" s="250">
        <v>35.200000000000003</v>
      </c>
      <c r="BB11" s="250">
        <v>36.299999999999997</v>
      </c>
      <c r="BC11" s="250">
        <v>35.1</v>
      </c>
      <c r="BD11" s="250">
        <v>35.4</v>
      </c>
      <c r="BE11" s="250">
        <v>36.1</v>
      </c>
      <c r="BF11" s="250">
        <v>37.299999999999997</v>
      </c>
      <c r="BG11" s="250">
        <v>36</v>
      </c>
      <c r="BH11" s="250">
        <v>36</v>
      </c>
      <c r="BI11" s="250">
        <v>36.5</v>
      </c>
      <c r="BJ11" s="250">
        <v>37.6</v>
      </c>
      <c r="BK11" s="250">
        <v>36.299999999999997</v>
      </c>
      <c r="BL11" s="250">
        <v>36.200000000000003</v>
      </c>
      <c r="BM11" s="250">
        <v>36.700000000000003</v>
      </c>
      <c r="BN11" s="250">
        <v>37.700000000000003</v>
      </c>
      <c r="BO11" s="250">
        <v>36.6</v>
      </c>
      <c r="BP11" s="250">
        <v>36.700000000000003</v>
      </c>
    </row>
    <row r="12" spans="1:68" x14ac:dyDescent="0.3">
      <c r="A12" s="35">
        <v>7</v>
      </c>
      <c r="B12" s="35" t="s">
        <v>140</v>
      </c>
      <c r="C12" s="27" t="s">
        <v>38</v>
      </c>
      <c r="D12" s="250">
        <v>38</v>
      </c>
      <c r="E12" s="250">
        <v>41.6</v>
      </c>
      <c r="F12" s="250">
        <v>44.3</v>
      </c>
      <c r="G12" s="250">
        <v>39.799999999999997</v>
      </c>
      <c r="H12" s="250">
        <v>35.1</v>
      </c>
      <c r="I12" s="250">
        <v>37.4</v>
      </c>
      <c r="J12" s="250">
        <v>38.200000000000003</v>
      </c>
      <c r="K12" s="250">
        <v>37.700000000000003</v>
      </c>
      <c r="L12" s="250">
        <v>34.299999999999997</v>
      </c>
      <c r="M12" s="250">
        <v>38.200000000000003</v>
      </c>
      <c r="N12" s="250">
        <v>40.200000000000003</v>
      </c>
      <c r="O12" s="250">
        <v>40</v>
      </c>
      <c r="P12" s="250">
        <v>36.200000000000003</v>
      </c>
      <c r="Q12" s="250">
        <v>40.700000000000003</v>
      </c>
      <c r="R12" s="250">
        <v>41</v>
      </c>
      <c r="S12" s="250">
        <v>40</v>
      </c>
      <c r="T12" s="250">
        <v>36.5</v>
      </c>
      <c r="U12" s="250">
        <v>40.4</v>
      </c>
      <c r="V12" s="250">
        <v>40.299999999999997</v>
      </c>
      <c r="W12" s="250">
        <v>39.1</v>
      </c>
      <c r="X12" s="250">
        <v>36.4</v>
      </c>
      <c r="Y12" s="250">
        <v>38.799999999999997</v>
      </c>
      <c r="Z12" s="250">
        <v>39.1</v>
      </c>
      <c r="AA12" s="250">
        <v>38.5</v>
      </c>
      <c r="AB12" s="250">
        <v>35.1</v>
      </c>
      <c r="AC12" s="250">
        <v>36.9</v>
      </c>
      <c r="AD12" s="250">
        <v>38.799999999999997</v>
      </c>
      <c r="AE12" s="250">
        <v>37.299999999999997</v>
      </c>
      <c r="AF12" s="250">
        <v>36</v>
      </c>
      <c r="AG12" s="250">
        <v>36.5</v>
      </c>
      <c r="AH12" s="250">
        <v>38</v>
      </c>
      <c r="AI12" s="250">
        <v>37</v>
      </c>
      <c r="AJ12" s="250">
        <v>36.299999999999997</v>
      </c>
      <c r="AK12" s="250">
        <v>36.9</v>
      </c>
      <c r="AL12" s="250">
        <v>37.700000000000003</v>
      </c>
      <c r="AM12" s="250">
        <v>36.700000000000003</v>
      </c>
      <c r="AN12" s="250">
        <v>37</v>
      </c>
      <c r="AO12" s="250">
        <v>38.200000000000003</v>
      </c>
      <c r="AP12" s="250">
        <v>39.1</v>
      </c>
      <c r="AQ12" s="250">
        <v>38.200000000000003</v>
      </c>
      <c r="AR12" s="250">
        <v>39.6</v>
      </c>
      <c r="AS12" s="250">
        <v>40.700000000000003</v>
      </c>
      <c r="AT12" s="250">
        <v>40.5</v>
      </c>
      <c r="AU12" s="250">
        <v>39.200000000000003</v>
      </c>
      <c r="AV12" s="250">
        <v>39.1</v>
      </c>
      <c r="AW12" s="250">
        <v>38.9</v>
      </c>
      <c r="AX12" s="250">
        <v>39.200000000000003</v>
      </c>
      <c r="AY12" s="250">
        <v>38</v>
      </c>
      <c r="AZ12" s="250">
        <v>38.1</v>
      </c>
      <c r="BA12" s="250">
        <v>38.1</v>
      </c>
      <c r="BB12" s="250">
        <v>38.5</v>
      </c>
      <c r="BC12" s="250">
        <v>37.700000000000003</v>
      </c>
      <c r="BD12" s="250">
        <v>37.6</v>
      </c>
      <c r="BE12" s="250">
        <v>38.200000000000003</v>
      </c>
      <c r="BF12" s="250">
        <v>39.200000000000003</v>
      </c>
      <c r="BG12" s="250">
        <v>38.4</v>
      </c>
      <c r="BH12" s="250">
        <v>38.299999999999997</v>
      </c>
      <c r="BI12" s="250">
        <v>38.9</v>
      </c>
      <c r="BJ12" s="250">
        <v>39.799999999999997</v>
      </c>
      <c r="BK12" s="250">
        <v>38.6</v>
      </c>
      <c r="BL12" s="250">
        <v>38.1</v>
      </c>
      <c r="BM12" s="250">
        <v>38.1</v>
      </c>
      <c r="BN12" s="250">
        <v>38.299999999999997</v>
      </c>
      <c r="BO12" s="250">
        <v>36.9</v>
      </c>
      <c r="BP12" s="250">
        <v>35.9</v>
      </c>
    </row>
    <row r="13" spans="1:68" x14ac:dyDescent="0.3">
      <c r="A13" s="35">
        <v>8</v>
      </c>
      <c r="B13" s="35" t="s">
        <v>141</v>
      </c>
      <c r="C13" s="27" t="s">
        <v>39</v>
      </c>
      <c r="D13" s="250">
        <v>115</v>
      </c>
      <c r="E13" s="250">
        <v>122.6</v>
      </c>
      <c r="F13" s="250">
        <v>118.9</v>
      </c>
      <c r="G13" s="250">
        <v>115.3</v>
      </c>
      <c r="H13" s="250">
        <v>110.2</v>
      </c>
      <c r="I13" s="250">
        <v>106.8</v>
      </c>
      <c r="J13" s="250">
        <v>100.3</v>
      </c>
      <c r="K13" s="250">
        <v>100.8</v>
      </c>
      <c r="L13" s="250">
        <v>99</v>
      </c>
      <c r="M13" s="250">
        <v>103.8</v>
      </c>
      <c r="N13" s="250">
        <v>104.5</v>
      </c>
      <c r="O13" s="250">
        <v>105.1</v>
      </c>
      <c r="P13" s="250">
        <v>104.2</v>
      </c>
      <c r="Q13" s="250">
        <v>107.4</v>
      </c>
      <c r="R13" s="250">
        <v>107.7</v>
      </c>
      <c r="S13" s="250">
        <v>104.6</v>
      </c>
      <c r="T13" s="250">
        <v>105.9</v>
      </c>
      <c r="U13" s="250">
        <v>106.7</v>
      </c>
      <c r="V13" s="250">
        <v>106</v>
      </c>
      <c r="W13" s="250">
        <v>103.5</v>
      </c>
      <c r="X13" s="250">
        <v>102.7</v>
      </c>
      <c r="Y13" s="250">
        <v>101.8</v>
      </c>
      <c r="Z13" s="250">
        <v>103.5</v>
      </c>
      <c r="AA13" s="250">
        <v>101.5</v>
      </c>
      <c r="AB13" s="250">
        <v>101</v>
      </c>
      <c r="AC13" s="250">
        <v>100.8</v>
      </c>
      <c r="AD13" s="250">
        <v>103.4</v>
      </c>
      <c r="AE13" s="250">
        <v>102</v>
      </c>
      <c r="AF13" s="250">
        <v>100.1</v>
      </c>
      <c r="AG13" s="250">
        <v>100.2</v>
      </c>
      <c r="AH13" s="250">
        <v>100.9</v>
      </c>
      <c r="AI13" s="250">
        <v>98.2</v>
      </c>
      <c r="AJ13" s="250">
        <v>98</v>
      </c>
      <c r="AK13" s="250">
        <v>99.7</v>
      </c>
      <c r="AL13" s="250">
        <v>96.7</v>
      </c>
      <c r="AM13" s="250">
        <v>93.6</v>
      </c>
      <c r="AN13" s="250">
        <v>97.2</v>
      </c>
      <c r="AO13" s="250">
        <v>99.6</v>
      </c>
      <c r="AP13" s="250">
        <v>100.8</v>
      </c>
      <c r="AQ13" s="250">
        <v>96.4</v>
      </c>
      <c r="AR13" s="250">
        <v>98.9</v>
      </c>
      <c r="AS13" s="250">
        <v>100.5</v>
      </c>
      <c r="AT13" s="250">
        <v>101.5</v>
      </c>
      <c r="AU13" s="250">
        <v>98.2</v>
      </c>
      <c r="AV13" s="250">
        <v>97.9</v>
      </c>
      <c r="AW13" s="250">
        <v>100.2</v>
      </c>
      <c r="AX13" s="250">
        <v>103.2</v>
      </c>
      <c r="AY13" s="250">
        <v>97.5</v>
      </c>
      <c r="AZ13" s="250">
        <v>96.6</v>
      </c>
      <c r="BA13" s="250">
        <v>96.4</v>
      </c>
      <c r="BB13" s="250">
        <v>96.2</v>
      </c>
      <c r="BC13" s="250">
        <v>94</v>
      </c>
      <c r="BD13" s="250">
        <v>93.8</v>
      </c>
      <c r="BE13" s="250">
        <v>95.5</v>
      </c>
      <c r="BF13" s="250">
        <v>98.2</v>
      </c>
      <c r="BG13" s="250">
        <v>96.1</v>
      </c>
      <c r="BH13" s="250">
        <v>96.2</v>
      </c>
      <c r="BI13" s="250">
        <v>98.2</v>
      </c>
      <c r="BJ13" s="250">
        <v>100.5</v>
      </c>
      <c r="BK13" s="250">
        <v>97.6</v>
      </c>
      <c r="BL13" s="250">
        <v>96.9</v>
      </c>
      <c r="BM13" s="250">
        <v>98.3</v>
      </c>
      <c r="BN13" s="250">
        <v>100.5</v>
      </c>
      <c r="BO13" s="250">
        <v>97.3</v>
      </c>
      <c r="BP13" s="250">
        <v>96.3</v>
      </c>
    </row>
    <row r="14" spans="1:68" x14ac:dyDescent="0.3">
      <c r="A14" s="35">
        <v>9</v>
      </c>
      <c r="B14" s="35" t="s">
        <v>142</v>
      </c>
      <c r="C14" s="27" t="s">
        <v>4</v>
      </c>
      <c r="D14" s="250">
        <v>24.4</v>
      </c>
      <c r="E14" s="250">
        <v>24.8</v>
      </c>
      <c r="F14" s="250">
        <v>26.4</v>
      </c>
      <c r="G14" s="250">
        <v>24.8</v>
      </c>
      <c r="H14" s="250">
        <v>26.2</v>
      </c>
      <c r="I14" s="250">
        <v>26</v>
      </c>
      <c r="J14" s="250">
        <v>27</v>
      </c>
      <c r="K14" s="250">
        <v>25.7</v>
      </c>
      <c r="L14" s="250">
        <v>24.7</v>
      </c>
      <c r="M14" s="250">
        <v>24.5</v>
      </c>
      <c r="N14" s="250">
        <v>25.9</v>
      </c>
      <c r="O14" s="250">
        <v>24.8</v>
      </c>
      <c r="P14" s="250">
        <v>24.2</v>
      </c>
      <c r="Q14" s="250">
        <v>24</v>
      </c>
      <c r="R14" s="250">
        <v>25</v>
      </c>
      <c r="S14" s="250">
        <v>24</v>
      </c>
      <c r="T14" s="250">
        <v>24</v>
      </c>
      <c r="U14" s="250">
        <v>25.1</v>
      </c>
      <c r="V14" s="250">
        <v>26.8</v>
      </c>
      <c r="W14" s="250">
        <v>24.1</v>
      </c>
      <c r="X14" s="250">
        <v>25.6</v>
      </c>
      <c r="Y14" s="250">
        <v>26.4</v>
      </c>
      <c r="Z14" s="250">
        <v>26.9</v>
      </c>
      <c r="AA14" s="250">
        <v>25</v>
      </c>
      <c r="AB14" s="250">
        <v>23.5</v>
      </c>
      <c r="AC14" s="250">
        <v>25.4</v>
      </c>
      <c r="AD14" s="250">
        <v>26.4</v>
      </c>
      <c r="AE14" s="250">
        <v>24.7</v>
      </c>
      <c r="AF14" s="250">
        <v>17.8</v>
      </c>
      <c r="AG14" s="250">
        <v>19.8</v>
      </c>
      <c r="AH14" s="250">
        <v>19.3</v>
      </c>
      <c r="AI14" s="250">
        <v>17.7</v>
      </c>
      <c r="AJ14" s="250">
        <v>16.7</v>
      </c>
      <c r="AK14" s="250">
        <v>17.8</v>
      </c>
      <c r="AL14" s="250">
        <v>17.899999999999999</v>
      </c>
      <c r="AM14" s="250">
        <v>16.5</v>
      </c>
      <c r="AN14" s="250">
        <v>15.8</v>
      </c>
      <c r="AO14" s="250">
        <v>16.899999999999999</v>
      </c>
      <c r="AP14" s="250">
        <v>16.899999999999999</v>
      </c>
      <c r="AQ14" s="250">
        <v>16</v>
      </c>
      <c r="AR14" s="250">
        <v>18.7</v>
      </c>
      <c r="AS14" s="250">
        <v>18.5</v>
      </c>
      <c r="AT14" s="250">
        <v>18.2</v>
      </c>
      <c r="AU14" s="250">
        <v>17.8</v>
      </c>
      <c r="AV14" s="250">
        <v>19.5</v>
      </c>
      <c r="AW14" s="250">
        <v>20.100000000000001</v>
      </c>
      <c r="AX14" s="250">
        <v>20.2</v>
      </c>
      <c r="AY14" s="250">
        <v>19.8</v>
      </c>
      <c r="AZ14" s="250">
        <v>19.5</v>
      </c>
      <c r="BA14" s="250">
        <v>19.5</v>
      </c>
      <c r="BB14" s="250">
        <v>19.7</v>
      </c>
      <c r="BC14" s="250">
        <v>19.399999999999999</v>
      </c>
      <c r="BD14" s="250">
        <v>19.600000000000001</v>
      </c>
      <c r="BE14" s="250">
        <v>19.600000000000001</v>
      </c>
      <c r="BF14" s="250">
        <v>20.2</v>
      </c>
      <c r="BG14" s="250">
        <v>19.8</v>
      </c>
      <c r="BH14" s="250">
        <v>20</v>
      </c>
      <c r="BI14" s="250">
        <v>20.100000000000001</v>
      </c>
      <c r="BJ14" s="250">
        <v>20.7</v>
      </c>
      <c r="BK14" s="250">
        <v>20.3</v>
      </c>
      <c r="BL14" s="250">
        <v>20.7</v>
      </c>
      <c r="BM14" s="250">
        <v>21.1</v>
      </c>
      <c r="BN14" s="250">
        <v>21.9</v>
      </c>
      <c r="BO14" s="250">
        <v>21.5</v>
      </c>
      <c r="BP14" s="250">
        <v>21.6</v>
      </c>
    </row>
    <row r="15" spans="1:68" x14ac:dyDescent="0.3">
      <c r="A15" s="35">
        <v>10</v>
      </c>
      <c r="B15" s="35" t="s">
        <v>143</v>
      </c>
      <c r="C15" s="27" t="s">
        <v>5</v>
      </c>
      <c r="D15" s="250">
        <v>28.7</v>
      </c>
      <c r="E15" s="250">
        <v>27.1</v>
      </c>
      <c r="F15" s="250">
        <v>28.3</v>
      </c>
      <c r="G15" s="250">
        <v>26.3</v>
      </c>
      <c r="H15" s="250">
        <v>26.1</v>
      </c>
      <c r="I15" s="250">
        <v>24.9</v>
      </c>
      <c r="J15" s="250">
        <v>25.9</v>
      </c>
      <c r="K15" s="250">
        <v>25</v>
      </c>
      <c r="L15" s="250">
        <v>26.1</v>
      </c>
      <c r="M15" s="250">
        <v>24.5</v>
      </c>
      <c r="N15" s="250">
        <v>24.8</v>
      </c>
      <c r="O15" s="250">
        <v>24.2</v>
      </c>
      <c r="P15" s="250">
        <v>25.6</v>
      </c>
      <c r="Q15" s="250">
        <v>24.7</v>
      </c>
      <c r="R15" s="250">
        <v>25.3</v>
      </c>
      <c r="S15" s="250">
        <v>24</v>
      </c>
      <c r="T15" s="250">
        <v>24.6</v>
      </c>
      <c r="U15" s="250">
        <v>24.1</v>
      </c>
      <c r="V15" s="250">
        <v>25.2</v>
      </c>
      <c r="W15" s="250">
        <v>24.5</v>
      </c>
      <c r="X15" s="250">
        <v>23.8</v>
      </c>
      <c r="Y15" s="250">
        <v>23.3</v>
      </c>
      <c r="Z15" s="250">
        <v>24.4</v>
      </c>
      <c r="AA15" s="250">
        <v>23.3</v>
      </c>
      <c r="AB15" s="250">
        <v>24.3</v>
      </c>
      <c r="AC15" s="250">
        <v>23.5</v>
      </c>
      <c r="AD15" s="250">
        <v>25.2</v>
      </c>
      <c r="AE15" s="250">
        <v>23</v>
      </c>
      <c r="AF15" s="250">
        <v>23.8</v>
      </c>
      <c r="AG15" s="250">
        <v>22.1</v>
      </c>
      <c r="AH15" s="250">
        <v>23.8</v>
      </c>
      <c r="AI15" s="250">
        <v>21.9</v>
      </c>
      <c r="AJ15" s="250">
        <v>21.5</v>
      </c>
      <c r="AK15" s="250">
        <v>21.1</v>
      </c>
      <c r="AL15" s="250">
        <v>22.2</v>
      </c>
      <c r="AM15" s="250">
        <v>20.7</v>
      </c>
      <c r="AN15" s="250">
        <v>21.1</v>
      </c>
      <c r="AO15" s="250">
        <v>21</v>
      </c>
      <c r="AP15" s="250">
        <v>22.8</v>
      </c>
      <c r="AQ15" s="250">
        <v>20.6</v>
      </c>
      <c r="AR15" s="250">
        <v>22.1</v>
      </c>
      <c r="AS15" s="250">
        <v>21.2</v>
      </c>
      <c r="AT15" s="250">
        <v>22.2</v>
      </c>
      <c r="AU15" s="250">
        <v>21</v>
      </c>
      <c r="AV15" s="250">
        <v>21.6</v>
      </c>
      <c r="AW15" s="250">
        <v>21.9</v>
      </c>
      <c r="AX15" s="250">
        <v>22.4</v>
      </c>
      <c r="AY15" s="250">
        <v>21.4</v>
      </c>
      <c r="AZ15" s="250">
        <v>21.8</v>
      </c>
      <c r="BA15" s="250">
        <v>21.9</v>
      </c>
      <c r="BB15" s="250">
        <v>22.4</v>
      </c>
      <c r="BC15" s="250">
        <v>22</v>
      </c>
      <c r="BD15" s="250">
        <v>22.1</v>
      </c>
      <c r="BE15" s="250">
        <v>22.6</v>
      </c>
      <c r="BF15" s="250">
        <v>23.5</v>
      </c>
      <c r="BG15" s="250">
        <v>23.3</v>
      </c>
      <c r="BH15" s="250">
        <v>23.8</v>
      </c>
      <c r="BI15" s="250">
        <v>24.5</v>
      </c>
      <c r="BJ15" s="250">
        <v>25.7</v>
      </c>
      <c r="BK15" s="250">
        <v>25.6</v>
      </c>
      <c r="BL15" s="250">
        <v>26.3</v>
      </c>
      <c r="BM15" s="250">
        <v>26.9</v>
      </c>
      <c r="BN15" s="250">
        <v>28.2</v>
      </c>
      <c r="BO15" s="250">
        <v>28.1</v>
      </c>
      <c r="BP15" s="250">
        <v>30.5</v>
      </c>
    </row>
    <row r="16" spans="1:68" x14ac:dyDescent="0.3">
      <c r="A16" s="35">
        <v>11</v>
      </c>
      <c r="B16" s="35" t="s">
        <v>144</v>
      </c>
      <c r="C16" s="27" t="s">
        <v>6</v>
      </c>
      <c r="D16" s="250">
        <v>86</v>
      </c>
      <c r="E16" s="250">
        <v>87.2</v>
      </c>
      <c r="F16" s="250">
        <v>93.9</v>
      </c>
      <c r="G16" s="250">
        <v>83.7</v>
      </c>
      <c r="H16" s="250">
        <v>80.5</v>
      </c>
      <c r="I16" s="250">
        <v>75.3</v>
      </c>
      <c r="J16" s="250">
        <v>76.3</v>
      </c>
      <c r="K16" s="250">
        <v>71.099999999999994</v>
      </c>
      <c r="L16" s="250">
        <v>72.3</v>
      </c>
      <c r="M16" s="250">
        <v>72</v>
      </c>
      <c r="N16" s="250">
        <v>78.3</v>
      </c>
      <c r="O16" s="250">
        <v>74.900000000000006</v>
      </c>
      <c r="P16" s="250">
        <v>76.2</v>
      </c>
      <c r="Q16" s="250">
        <v>74.2</v>
      </c>
      <c r="R16" s="250">
        <v>81.099999999999994</v>
      </c>
      <c r="S16" s="250">
        <v>74.099999999999994</v>
      </c>
      <c r="T16" s="250">
        <v>75.7</v>
      </c>
      <c r="U16" s="250">
        <v>72.7</v>
      </c>
      <c r="V16" s="250">
        <v>78</v>
      </c>
      <c r="W16" s="250">
        <v>72.8</v>
      </c>
      <c r="X16" s="250">
        <v>72.8</v>
      </c>
      <c r="Y16" s="250">
        <v>72.2</v>
      </c>
      <c r="Z16" s="250">
        <v>74.400000000000006</v>
      </c>
      <c r="AA16" s="250">
        <v>72.2</v>
      </c>
      <c r="AB16" s="250">
        <v>67.599999999999994</v>
      </c>
      <c r="AC16" s="250">
        <v>70.3</v>
      </c>
      <c r="AD16" s="250">
        <v>70.599999999999994</v>
      </c>
      <c r="AE16" s="250">
        <v>69.8</v>
      </c>
      <c r="AF16" s="250">
        <v>67.5</v>
      </c>
      <c r="AG16" s="250">
        <v>69.400000000000006</v>
      </c>
      <c r="AH16" s="250">
        <v>67.400000000000006</v>
      </c>
      <c r="AI16" s="250">
        <v>69.8</v>
      </c>
      <c r="AJ16" s="250">
        <v>67.3</v>
      </c>
      <c r="AK16" s="250">
        <v>67.400000000000006</v>
      </c>
      <c r="AL16" s="250">
        <v>66</v>
      </c>
      <c r="AM16" s="250">
        <v>67.7</v>
      </c>
      <c r="AN16" s="250">
        <v>67.099999999999994</v>
      </c>
      <c r="AO16" s="250">
        <v>69.2</v>
      </c>
      <c r="AP16" s="250">
        <v>69.099999999999994</v>
      </c>
      <c r="AQ16" s="250">
        <v>69.3</v>
      </c>
      <c r="AR16" s="250">
        <v>69.599999999999994</v>
      </c>
      <c r="AS16" s="250">
        <v>71.7</v>
      </c>
      <c r="AT16" s="250">
        <v>72.2</v>
      </c>
      <c r="AU16" s="250">
        <v>70.099999999999994</v>
      </c>
      <c r="AV16" s="250">
        <v>71.900000000000006</v>
      </c>
      <c r="AW16" s="250">
        <v>72.7</v>
      </c>
      <c r="AX16" s="250">
        <v>73.8</v>
      </c>
      <c r="AY16" s="250">
        <v>72.5</v>
      </c>
      <c r="AZ16" s="250">
        <v>73</v>
      </c>
      <c r="BA16" s="250">
        <v>72.7</v>
      </c>
      <c r="BB16" s="250">
        <v>73</v>
      </c>
      <c r="BC16" s="250">
        <v>71.400000000000006</v>
      </c>
      <c r="BD16" s="250">
        <v>71.3</v>
      </c>
      <c r="BE16" s="250">
        <v>72.400000000000006</v>
      </c>
      <c r="BF16" s="250">
        <v>74.3</v>
      </c>
      <c r="BG16" s="250">
        <v>73.3</v>
      </c>
      <c r="BH16" s="250">
        <v>74.900000000000006</v>
      </c>
      <c r="BI16" s="250">
        <v>76.2</v>
      </c>
      <c r="BJ16" s="250">
        <v>78.599999999999994</v>
      </c>
      <c r="BK16" s="250">
        <v>77.400000000000006</v>
      </c>
      <c r="BL16" s="250">
        <v>77.8</v>
      </c>
      <c r="BM16" s="250">
        <v>79</v>
      </c>
      <c r="BN16" s="250">
        <v>81.3</v>
      </c>
      <c r="BO16" s="250">
        <v>79.599999999999994</v>
      </c>
      <c r="BP16" s="250">
        <v>78.2</v>
      </c>
    </row>
    <row r="17" spans="1:68" x14ac:dyDescent="0.3">
      <c r="A17" s="35">
        <v>12</v>
      </c>
      <c r="B17" s="35" t="s">
        <v>145</v>
      </c>
      <c r="C17" s="27" t="s">
        <v>7</v>
      </c>
      <c r="D17" s="250">
        <v>87.5</v>
      </c>
      <c r="E17" s="250">
        <v>74.3</v>
      </c>
      <c r="F17" s="250">
        <v>78.2</v>
      </c>
      <c r="G17" s="250">
        <v>78.900000000000006</v>
      </c>
      <c r="H17" s="250">
        <v>74.099999999999994</v>
      </c>
      <c r="I17" s="250">
        <v>58.8</v>
      </c>
      <c r="J17" s="250">
        <v>61.2</v>
      </c>
      <c r="K17" s="250">
        <v>61.6</v>
      </c>
      <c r="L17" s="250">
        <v>63.7</v>
      </c>
      <c r="M17" s="250">
        <v>57.6</v>
      </c>
      <c r="N17" s="250">
        <v>64</v>
      </c>
      <c r="O17" s="250">
        <v>67.8</v>
      </c>
      <c r="P17" s="250">
        <v>71.2</v>
      </c>
      <c r="Q17" s="250">
        <v>63.8</v>
      </c>
      <c r="R17" s="250">
        <v>69.8</v>
      </c>
      <c r="S17" s="250">
        <v>67.5</v>
      </c>
      <c r="T17" s="250">
        <v>66.2</v>
      </c>
      <c r="U17" s="250">
        <v>60.4</v>
      </c>
      <c r="V17" s="250">
        <v>67</v>
      </c>
      <c r="W17" s="250">
        <v>63.1</v>
      </c>
      <c r="X17" s="250">
        <v>66</v>
      </c>
      <c r="Y17" s="250">
        <v>60.7</v>
      </c>
      <c r="Z17" s="250">
        <v>67.900000000000006</v>
      </c>
      <c r="AA17" s="250">
        <v>63.8</v>
      </c>
      <c r="AB17" s="250">
        <v>67.2</v>
      </c>
      <c r="AC17" s="250">
        <v>63.7</v>
      </c>
      <c r="AD17" s="250">
        <v>68.5</v>
      </c>
      <c r="AE17" s="250">
        <v>65.400000000000006</v>
      </c>
      <c r="AF17" s="250">
        <v>66.2</v>
      </c>
      <c r="AG17" s="250">
        <v>64.3</v>
      </c>
      <c r="AH17" s="250">
        <v>69</v>
      </c>
      <c r="AI17" s="250">
        <v>66</v>
      </c>
      <c r="AJ17" s="250">
        <v>67.7</v>
      </c>
      <c r="AK17" s="250">
        <v>67.900000000000006</v>
      </c>
      <c r="AL17" s="250">
        <v>69.099999999999994</v>
      </c>
      <c r="AM17" s="250">
        <v>69.3</v>
      </c>
      <c r="AN17" s="250">
        <v>72.7</v>
      </c>
      <c r="AO17" s="250">
        <v>73</v>
      </c>
      <c r="AP17" s="250">
        <v>76</v>
      </c>
      <c r="AQ17" s="250">
        <v>76.3</v>
      </c>
      <c r="AR17" s="250">
        <v>78.5</v>
      </c>
      <c r="AS17" s="250">
        <v>81.5</v>
      </c>
      <c r="AT17" s="250">
        <v>81.400000000000006</v>
      </c>
      <c r="AU17" s="250">
        <v>79.400000000000006</v>
      </c>
      <c r="AV17" s="250">
        <v>78.7</v>
      </c>
      <c r="AW17" s="250">
        <v>78.2</v>
      </c>
      <c r="AX17" s="250">
        <v>78.2</v>
      </c>
      <c r="AY17" s="250">
        <v>74.900000000000006</v>
      </c>
      <c r="AZ17" s="250">
        <v>74.599999999999994</v>
      </c>
      <c r="BA17" s="250">
        <v>74.2</v>
      </c>
      <c r="BB17" s="250">
        <v>74.3</v>
      </c>
      <c r="BC17" s="250">
        <v>73.7</v>
      </c>
      <c r="BD17" s="250">
        <v>73.8</v>
      </c>
      <c r="BE17" s="250">
        <v>75</v>
      </c>
      <c r="BF17" s="250">
        <v>77.3</v>
      </c>
      <c r="BG17" s="250">
        <v>75.5</v>
      </c>
      <c r="BH17" s="250">
        <v>76</v>
      </c>
      <c r="BI17" s="250">
        <v>77.2</v>
      </c>
      <c r="BJ17" s="250">
        <v>79</v>
      </c>
      <c r="BK17" s="250">
        <v>77.400000000000006</v>
      </c>
      <c r="BL17" s="250">
        <v>78.099999999999994</v>
      </c>
      <c r="BM17" s="250">
        <v>79.5</v>
      </c>
      <c r="BN17" s="250">
        <v>81.5</v>
      </c>
      <c r="BO17" s="250">
        <v>79.599999999999994</v>
      </c>
      <c r="BP17" s="250">
        <v>80.400000000000006</v>
      </c>
    </row>
    <row r="18" spans="1:68" x14ac:dyDescent="0.3">
      <c r="A18" s="35">
        <v>13</v>
      </c>
      <c r="B18" s="35" t="s">
        <v>146</v>
      </c>
      <c r="C18" s="27" t="s">
        <v>8</v>
      </c>
      <c r="D18" s="250">
        <v>15.6</v>
      </c>
      <c r="E18" s="250">
        <v>16.600000000000001</v>
      </c>
      <c r="F18" s="250">
        <v>14.6</v>
      </c>
      <c r="G18" s="250">
        <v>14</v>
      </c>
      <c r="H18" s="250">
        <v>16.2</v>
      </c>
      <c r="I18" s="250">
        <v>16.7</v>
      </c>
      <c r="J18" s="250">
        <v>15.1</v>
      </c>
      <c r="K18" s="250">
        <v>14.4</v>
      </c>
      <c r="L18" s="250">
        <v>15.3</v>
      </c>
      <c r="M18" s="250">
        <v>15.6</v>
      </c>
      <c r="N18" s="250">
        <v>14.4</v>
      </c>
      <c r="O18" s="250">
        <v>13.8</v>
      </c>
      <c r="P18" s="250">
        <v>14.5</v>
      </c>
      <c r="Q18" s="250">
        <v>15.6</v>
      </c>
      <c r="R18" s="250">
        <v>14.3</v>
      </c>
      <c r="S18" s="250">
        <v>14</v>
      </c>
      <c r="T18" s="250">
        <v>14.5</v>
      </c>
      <c r="U18" s="250">
        <v>15.5</v>
      </c>
      <c r="V18" s="250">
        <v>14.4</v>
      </c>
      <c r="W18" s="250">
        <v>14.4</v>
      </c>
      <c r="X18" s="250">
        <v>15.2</v>
      </c>
      <c r="Y18" s="250">
        <v>15.4</v>
      </c>
      <c r="Z18" s="250">
        <v>14.5</v>
      </c>
      <c r="AA18" s="250">
        <v>14.5</v>
      </c>
      <c r="AB18" s="250">
        <v>15.1</v>
      </c>
      <c r="AC18" s="250">
        <v>15.5</v>
      </c>
      <c r="AD18" s="250">
        <v>14.5</v>
      </c>
      <c r="AE18" s="250">
        <v>14.9</v>
      </c>
      <c r="AF18" s="250">
        <v>15.6</v>
      </c>
      <c r="AG18" s="250">
        <v>15.8</v>
      </c>
      <c r="AH18" s="250">
        <v>15.4</v>
      </c>
      <c r="AI18" s="250">
        <v>15.1</v>
      </c>
      <c r="AJ18" s="250">
        <v>15</v>
      </c>
      <c r="AK18" s="250">
        <v>15.3</v>
      </c>
      <c r="AL18" s="250">
        <v>14.8</v>
      </c>
      <c r="AM18" s="250">
        <v>14.1</v>
      </c>
      <c r="AN18" s="250">
        <v>15.6</v>
      </c>
      <c r="AO18" s="250">
        <v>15.6</v>
      </c>
      <c r="AP18" s="250">
        <v>15.5</v>
      </c>
      <c r="AQ18" s="250">
        <v>14.9</v>
      </c>
      <c r="AR18" s="250">
        <v>14.3</v>
      </c>
      <c r="AS18" s="250">
        <v>14.6</v>
      </c>
      <c r="AT18" s="250">
        <v>14.5</v>
      </c>
      <c r="AU18" s="250">
        <v>14.1</v>
      </c>
      <c r="AV18" s="250">
        <v>14.3</v>
      </c>
      <c r="AW18" s="250">
        <v>14.8</v>
      </c>
      <c r="AX18" s="250">
        <v>14.9</v>
      </c>
      <c r="AY18" s="250">
        <v>14.8</v>
      </c>
      <c r="AZ18" s="250">
        <v>15.3</v>
      </c>
      <c r="BA18" s="250">
        <v>15.4</v>
      </c>
      <c r="BB18" s="250">
        <v>15.3</v>
      </c>
      <c r="BC18" s="250">
        <v>15.2</v>
      </c>
      <c r="BD18" s="250">
        <v>15.2</v>
      </c>
      <c r="BE18" s="250">
        <v>15.3</v>
      </c>
      <c r="BF18" s="250">
        <v>15.6</v>
      </c>
      <c r="BG18" s="250">
        <v>15.5</v>
      </c>
      <c r="BH18" s="250">
        <v>15.6</v>
      </c>
      <c r="BI18" s="250">
        <v>15.8</v>
      </c>
      <c r="BJ18" s="250">
        <v>16.3</v>
      </c>
      <c r="BK18" s="250">
        <v>16.2</v>
      </c>
      <c r="BL18" s="250">
        <v>16.5</v>
      </c>
      <c r="BM18" s="250">
        <v>16.899999999999999</v>
      </c>
      <c r="BN18" s="250">
        <v>17.5</v>
      </c>
      <c r="BO18" s="250">
        <v>17.600000000000001</v>
      </c>
      <c r="BP18" s="250">
        <v>17.899999999999999</v>
      </c>
    </row>
    <row r="19" spans="1:68" x14ac:dyDescent="0.3">
      <c r="A19" s="35">
        <v>14</v>
      </c>
      <c r="B19" s="35" t="s">
        <v>147</v>
      </c>
      <c r="C19" s="27" t="s">
        <v>40</v>
      </c>
      <c r="D19" s="250">
        <v>51.3</v>
      </c>
      <c r="E19" s="250">
        <v>53.7</v>
      </c>
      <c r="F19" s="250">
        <v>51.4</v>
      </c>
      <c r="G19" s="250">
        <v>51.4</v>
      </c>
      <c r="H19" s="250">
        <v>47.1</v>
      </c>
      <c r="I19" s="250">
        <v>48.2</v>
      </c>
      <c r="J19" s="250">
        <v>48.2</v>
      </c>
      <c r="K19" s="250">
        <v>50.8</v>
      </c>
      <c r="L19" s="250">
        <v>45.5</v>
      </c>
      <c r="M19" s="250">
        <v>46.2</v>
      </c>
      <c r="N19" s="250">
        <v>46.8</v>
      </c>
      <c r="O19" s="250">
        <v>49.2</v>
      </c>
      <c r="P19" s="250">
        <v>47.3</v>
      </c>
      <c r="Q19" s="250">
        <v>47.8</v>
      </c>
      <c r="R19" s="250">
        <v>48.7</v>
      </c>
      <c r="S19" s="250">
        <v>48.5</v>
      </c>
      <c r="T19" s="250">
        <v>47.6</v>
      </c>
      <c r="U19" s="250">
        <v>48.7</v>
      </c>
      <c r="V19" s="250">
        <v>47.5</v>
      </c>
      <c r="W19" s="250">
        <v>48.4</v>
      </c>
      <c r="X19" s="250">
        <v>46.1</v>
      </c>
      <c r="Y19" s="250">
        <v>44.6</v>
      </c>
      <c r="Z19" s="250">
        <v>44.2</v>
      </c>
      <c r="AA19" s="250">
        <v>45.8</v>
      </c>
      <c r="AB19" s="250">
        <v>46.6</v>
      </c>
      <c r="AC19" s="250">
        <v>44.7</v>
      </c>
      <c r="AD19" s="250">
        <v>44.2</v>
      </c>
      <c r="AE19" s="250">
        <v>43.8</v>
      </c>
      <c r="AF19" s="250">
        <v>45.3</v>
      </c>
      <c r="AG19" s="250">
        <v>43.9</v>
      </c>
      <c r="AH19" s="250">
        <v>43.1</v>
      </c>
      <c r="AI19" s="250">
        <v>44</v>
      </c>
      <c r="AJ19" s="250">
        <v>42.4</v>
      </c>
      <c r="AK19" s="250">
        <v>43.8</v>
      </c>
      <c r="AL19" s="250">
        <v>43.4</v>
      </c>
      <c r="AM19" s="250">
        <v>43.5</v>
      </c>
      <c r="AN19" s="250">
        <v>43</v>
      </c>
      <c r="AO19" s="250">
        <v>43.6</v>
      </c>
      <c r="AP19" s="250">
        <v>43.2</v>
      </c>
      <c r="AQ19" s="250">
        <v>42</v>
      </c>
      <c r="AR19" s="250">
        <v>42.7</v>
      </c>
      <c r="AS19" s="250">
        <v>44.1</v>
      </c>
      <c r="AT19" s="250">
        <v>43.7</v>
      </c>
      <c r="AU19" s="250">
        <v>42.2</v>
      </c>
      <c r="AV19" s="250">
        <v>42.3</v>
      </c>
      <c r="AW19" s="250">
        <v>42.7</v>
      </c>
      <c r="AX19" s="250">
        <v>44</v>
      </c>
      <c r="AY19" s="250">
        <v>42.7</v>
      </c>
      <c r="AZ19" s="250">
        <v>42.6</v>
      </c>
      <c r="BA19" s="250">
        <v>42.6</v>
      </c>
      <c r="BB19" s="250">
        <v>42.6</v>
      </c>
      <c r="BC19" s="250">
        <v>42.2</v>
      </c>
      <c r="BD19" s="250">
        <v>41.9</v>
      </c>
      <c r="BE19" s="250">
        <v>42.6</v>
      </c>
      <c r="BF19" s="250">
        <v>43.1</v>
      </c>
      <c r="BG19" s="250">
        <v>43</v>
      </c>
      <c r="BH19" s="250">
        <v>43.3</v>
      </c>
      <c r="BI19" s="250">
        <v>44</v>
      </c>
      <c r="BJ19" s="250">
        <v>44.6</v>
      </c>
      <c r="BK19" s="250">
        <v>44</v>
      </c>
      <c r="BL19" s="250">
        <v>44</v>
      </c>
      <c r="BM19" s="250">
        <v>44.1</v>
      </c>
      <c r="BN19" s="250">
        <v>44.8</v>
      </c>
      <c r="BO19" s="250">
        <v>43.9</v>
      </c>
      <c r="BP19" s="250">
        <v>43.5</v>
      </c>
    </row>
    <row r="20" spans="1:68" x14ac:dyDescent="0.3">
      <c r="A20" s="35">
        <v>15</v>
      </c>
      <c r="B20" s="35" t="s">
        <v>148</v>
      </c>
      <c r="C20" s="27" t="s">
        <v>41</v>
      </c>
      <c r="D20" s="250">
        <v>49</v>
      </c>
      <c r="E20" s="250">
        <v>51.1</v>
      </c>
      <c r="F20" s="250">
        <v>49.1</v>
      </c>
      <c r="G20" s="250">
        <v>47.2</v>
      </c>
      <c r="H20" s="250">
        <v>50.2</v>
      </c>
      <c r="I20" s="250">
        <v>53.5</v>
      </c>
      <c r="J20" s="250">
        <v>50.1</v>
      </c>
      <c r="K20" s="250">
        <v>47.1</v>
      </c>
      <c r="L20" s="250">
        <v>50.4</v>
      </c>
      <c r="M20" s="250">
        <v>52.4</v>
      </c>
      <c r="N20" s="250">
        <v>49.5</v>
      </c>
      <c r="O20" s="250">
        <v>47.1</v>
      </c>
      <c r="P20" s="250">
        <v>51.8</v>
      </c>
      <c r="Q20" s="250">
        <v>52.8</v>
      </c>
      <c r="R20" s="250">
        <v>50.4</v>
      </c>
      <c r="S20" s="250">
        <v>47.7</v>
      </c>
      <c r="T20" s="250">
        <v>52.4</v>
      </c>
      <c r="U20" s="250">
        <v>52.7</v>
      </c>
      <c r="V20" s="250">
        <v>51.7</v>
      </c>
      <c r="W20" s="250">
        <v>48.8</v>
      </c>
      <c r="X20" s="250">
        <v>53.6</v>
      </c>
      <c r="Y20" s="250">
        <v>54.4</v>
      </c>
      <c r="Z20" s="250">
        <v>53.1</v>
      </c>
      <c r="AA20" s="250">
        <v>49.7</v>
      </c>
      <c r="AB20" s="250">
        <v>54.2</v>
      </c>
      <c r="AC20" s="250">
        <v>54.5</v>
      </c>
      <c r="AD20" s="250">
        <v>53.8</v>
      </c>
      <c r="AE20" s="250">
        <v>51.1</v>
      </c>
      <c r="AF20" s="250">
        <v>54.1</v>
      </c>
      <c r="AG20" s="250">
        <v>53.7</v>
      </c>
      <c r="AH20" s="250">
        <v>54.7</v>
      </c>
      <c r="AI20" s="250">
        <v>52.4</v>
      </c>
      <c r="AJ20" s="250">
        <v>53.4</v>
      </c>
      <c r="AK20" s="250">
        <v>54.2</v>
      </c>
      <c r="AL20" s="250">
        <v>54.2</v>
      </c>
      <c r="AM20" s="250">
        <v>53.8</v>
      </c>
      <c r="AN20" s="250">
        <v>55.4</v>
      </c>
      <c r="AO20" s="250">
        <v>54.4</v>
      </c>
      <c r="AP20" s="250">
        <v>55.6</v>
      </c>
      <c r="AQ20" s="250">
        <v>54.7</v>
      </c>
      <c r="AR20" s="250">
        <v>56.3</v>
      </c>
      <c r="AS20" s="250">
        <v>55.7</v>
      </c>
      <c r="AT20" s="250">
        <v>56.5</v>
      </c>
      <c r="AU20" s="250">
        <v>55.1</v>
      </c>
      <c r="AV20" s="250">
        <v>56.4</v>
      </c>
      <c r="AW20" s="250">
        <v>56.2</v>
      </c>
      <c r="AX20" s="250">
        <v>57.8</v>
      </c>
      <c r="AY20" s="250">
        <v>57.1</v>
      </c>
      <c r="AZ20" s="250">
        <v>57.7</v>
      </c>
      <c r="BA20" s="250">
        <v>58.3</v>
      </c>
      <c r="BB20" s="250">
        <v>60.2</v>
      </c>
      <c r="BC20" s="250">
        <v>58.6</v>
      </c>
      <c r="BD20" s="250">
        <v>58.5</v>
      </c>
      <c r="BE20" s="250">
        <v>59.4</v>
      </c>
      <c r="BF20" s="250">
        <v>61.4</v>
      </c>
      <c r="BG20" s="250">
        <v>59.8</v>
      </c>
      <c r="BH20" s="250">
        <v>59.4</v>
      </c>
      <c r="BI20" s="250">
        <v>59.8</v>
      </c>
      <c r="BJ20" s="250">
        <v>61.5</v>
      </c>
      <c r="BK20" s="250">
        <v>60.3</v>
      </c>
      <c r="BL20" s="250">
        <v>60.3</v>
      </c>
      <c r="BM20" s="250">
        <v>61.7</v>
      </c>
      <c r="BN20" s="250">
        <v>63.9</v>
      </c>
      <c r="BO20" s="250">
        <v>63</v>
      </c>
      <c r="BP20" s="250">
        <v>63.2</v>
      </c>
    </row>
    <row r="21" spans="1:68" x14ac:dyDescent="0.3">
      <c r="A21" s="35">
        <v>16</v>
      </c>
      <c r="B21" s="35" t="s">
        <v>149</v>
      </c>
      <c r="C21" s="27" t="s">
        <v>9</v>
      </c>
      <c r="D21" s="250">
        <v>301.3</v>
      </c>
      <c r="E21" s="250">
        <v>296.10000000000002</v>
      </c>
      <c r="F21" s="250">
        <v>291.2</v>
      </c>
      <c r="G21" s="250">
        <v>283</v>
      </c>
      <c r="H21" s="250">
        <v>304</v>
      </c>
      <c r="I21" s="250">
        <v>297.39999999999998</v>
      </c>
      <c r="J21" s="250">
        <v>288.60000000000002</v>
      </c>
      <c r="K21" s="250">
        <v>282.39999999999998</v>
      </c>
      <c r="L21" s="250">
        <v>308.60000000000002</v>
      </c>
      <c r="M21" s="250">
        <v>299</v>
      </c>
      <c r="N21" s="250">
        <v>294.7</v>
      </c>
      <c r="O21" s="250">
        <v>289.39999999999998</v>
      </c>
      <c r="P21" s="250">
        <v>327.5</v>
      </c>
      <c r="Q21" s="250">
        <v>307.3</v>
      </c>
      <c r="R21" s="250">
        <v>305.5</v>
      </c>
      <c r="S21" s="250">
        <v>307.7</v>
      </c>
      <c r="T21" s="250">
        <v>327.3</v>
      </c>
      <c r="U21" s="250">
        <v>321.7</v>
      </c>
      <c r="V21" s="250">
        <v>315.8</v>
      </c>
      <c r="W21" s="250">
        <v>302.39999999999998</v>
      </c>
      <c r="X21" s="250">
        <v>310.8</v>
      </c>
      <c r="Y21" s="250">
        <v>323.8</v>
      </c>
      <c r="Z21" s="250">
        <v>322.3</v>
      </c>
      <c r="AA21" s="250">
        <v>318</v>
      </c>
      <c r="AB21" s="250">
        <v>317.60000000000002</v>
      </c>
      <c r="AC21" s="250">
        <v>329.2</v>
      </c>
      <c r="AD21" s="250">
        <v>326.5</v>
      </c>
      <c r="AE21" s="250">
        <v>325.10000000000002</v>
      </c>
      <c r="AF21" s="250">
        <v>326.7</v>
      </c>
      <c r="AG21" s="250">
        <v>333.9</v>
      </c>
      <c r="AH21" s="250">
        <v>332.8</v>
      </c>
      <c r="AI21" s="250">
        <v>337.8</v>
      </c>
      <c r="AJ21" s="250">
        <v>327.39999999999998</v>
      </c>
      <c r="AK21" s="250">
        <v>340.4</v>
      </c>
      <c r="AL21" s="250">
        <v>341.6</v>
      </c>
      <c r="AM21" s="250">
        <v>343.3</v>
      </c>
      <c r="AN21" s="250">
        <v>353.7</v>
      </c>
      <c r="AO21" s="250">
        <v>362.1</v>
      </c>
      <c r="AP21" s="250">
        <v>371</v>
      </c>
      <c r="AQ21" s="250">
        <v>364.8</v>
      </c>
      <c r="AR21" s="250">
        <v>363.6</v>
      </c>
      <c r="AS21" s="250">
        <v>378.3</v>
      </c>
      <c r="AT21" s="250">
        <v>380.5</v>
      </c>
      <c r="AU21" s="250">
        <v>378.7</v>
      </c>
      <c r="AV21" s="250">
        <v>366.9</v>
      </c>
      <c r="AW21" s="250">
        <v>378.3</v>
      </c>
      <c r="AX21" s="250">
        <v>380.2</v>
      </c>
      <c r="AY21" s="250">
        <v>378.3</v>
      </c>
      <c r="AZ21" s="250">
        <v>365.8</v>
      </c>
      <c r="BA21" s="250">
        <v>373.5</v>
      </c>
      <c r="BB21" s="250">
        <v>379</v>
      </c>
      <c r="BC21" s="250">
        <v>376.4</v>
      </c>
      <c r="BD21" s="250">
        <v>367.9</v>
      </c>
      <c r="BE21" s="250">
        <v>377.4</v>
      </c>
      <c r="BF21" s="250">
        <v>389.1</v>
      </c>
      <c r="BG21" s="250">
        <v>389.9</v>
      </c>
      <c r="BH21" s="250">
        <v>382.6</v>
      </c>
      <c r="BI21" s="250">
        <v>391.5</v>
      </c>
      <c r="BJ21" s="250">
        <v>402</v>
      </c>
      <c r="BK21" s="250">
        <v>402</v>
      </c>
      <c r="BL21" s="250">
        <v>392.5</v>
      </c>
      <c r="BM21" s="250">
        <v>395.7</v>
      </c>
      <c r="BN21" s="250">
        <v>400.8</v>
      </c>
      <c r="BO21" s="250">
        <v>393.3</v>
      </c>
      <c r="BP21" s="250">
        <v>376.4</v>
      </c>
    </row>
    <row r="22" spans="1:68" x14ac:dyDescent="0.3">
      <c r="A22" s="35">
        <v>17</v>
      </c>
      <c r="B22" s="35" t="s">
        <v>150</v>
      </c>
      <c r="C22" s="27" t="s">
        <v>10</v>
      </c>
      <c r="D22" s="250">
        <v>559.9</v>
      </c>
      <c r="E22" s="250">
        <v>566.79999999999995</v>
      </c>
      <c r="F22" s="250">
        <v>567</v>
      </c>
      <c r="G22" s="250">
        <v>542.20000000000005</v>
      </c>
      <c r="H22" s="250">
        <v>572.9</v>
      </c>
      <c r="I22" s="250">
        <v>567.29999999999995</v>
      </c>
      <c r="J22" s="250">
        <v>565.29999999999995</v>
      </c>
      <c r="K22" s="250">
        <v>547.9</v>
      </c>
      <c r="L22" s="250">
        <v>569.5</v>
      </c>
      <c r="M22" s="250">
        <v>573.9</v>
      </c>
      <c r="N22" s="250">
        <v>575</v>
      </c>
      <c r="O22" s="250">
        <v>557.9</v>
      </c>
      <c r="P22" s="250">
        <v>579.29999999999995</v>
      </c>
      <c r="Q22" s="250">
        <v>586.5</v>
      </c>
      <c r="R22" s="250">
        <v>583</v>
      </c>
      <c r="S22" s="250">
        <v>563.6</v>
      </c>
      <c r="T22" s="250">
        <v>576.70000000000005</v>
      </c>
      <c r="U22" s="250">
        <v>585.9</v>
      </c>
      <c r="V22" s="250">
        <v>584.5</v>
      </c>
      <c r="W22" s="250">
        <v>564.29999999999995</v>
      </c>
      <c r="X22" s="250">
        <v>572.5</v>
      </c>
      <c r="Y22" s="250">
        <v>582.9</v>
      </c>
      <c r="Z22" s="250">
        <v>591.6</v>
      </c>
      <c r="AA22" s="250">
        <v>572.9</v>
      </c>
      <c r="AB22" s="250">
        <v>573.9</v>
      </c>
      <c r="AC22" s="250">
        <v>596.9</v>
      </c>
      <c r="AD22" s="250">
        <v>604</v>
      </c>
      <c r="AE22" s="250">
        <v>581.5</v>
      </c>
      <c r="AF22" s="250">
        <v>578.5</v>
      </c>
      <c r="AG22" s="250">
        <v>598.20000000000005</v>
      </c>
      <c r="AH22" s="250">
        <v>604.9</v>
      </c>
      <c r="AI22" s="250">
        <v>580.70000000000005</v>
      </c>
      <c r="AJ22" s="250">
        <v>594.79999999999995</v>
      </c>
      <c r="AK22" s="250">
        <v>596.70000000000005</v>
      </c>
      <c r="AL22" s="250">
        <v>597.20000000000005</v>
      </c>
      <c r="AM22" s="250">
        <v>581.70000000000005</v>
      </c>
      <c r="AN22" s="250">
        <v>605.5</v>
      </c>
      <c r="AO22" s="250">
        <v>604.70000000000005</v>
      </c>
      <c r="AP22" s="250">
        <v>614.9</v>
      </c>
      <c r="AQ22" s="250">
        <v>589.4</v>
      </c>
      <c r="AR22" s="250">
        <v>608.5</v>
      </c>
      <c r="AS22" s="250">
        <v>617</v>
      </c>
      <c r="AT22" s="250">
        <v>621.9</v>
      </c>
      <c r="AU22" s="250">
        <v>604.20000000000005</v>
      </c>
      <c r="AV22" s="250">
        <v>619.5</v>
      </c>
      <c r="AW22" s="250">
        <v>613.6</v>
      </c>
      <c r="AX22" s="250">
        <v>624.9</v>
      </c>
      <c r="AY22" s="250">
        <v>598.1</v>
      </c>
      <c r="AZ22" s="250">
        <v>598.20000000000005</v>
      </c>
      <c r="BA22" s="250">
        <v>595.70000000000005</v>
      </c>
      <c r="BB22" s="250">
        <v>616.9</v>
      </c>
      <c r="BC22" s="250">
        <v>594.79999999999995</v>
      </c>
      <c r="BD22" s="250">
        <v>588.4</v>
      </c>
      <c r="BE22" s="250">
        <v>601.6</v>
      </c>
      <c r="BF22" s="250">
        <v>636.4</v>
      </c>
      <c r="BG22" s="250">
        <v>609.70000000000005</v>
      </c>
      <c r="BH22" s="250">
        <v>606.9</v>
      </c>
      <c r="BI22" s="250">
        <v>620.20000000000005</v>
      </c>
      <c r="BJ22" s="250">
        <v>652.70000000000005</v>
      </c>
      <c r="BK22" s="250">
        <v>619.29999999999995</v>
      </c>
      <c r="BL22" s="250">
        <v>610.79999999999995</v>
      </c>
      <c r="BM22" s="250">
        <v>620.70000000000005</v>
      </c>
      <c r="BN22" s="250">
        <v>652.70000000000005</v>
      </c>
      <c r="BO22" s="250">
        <v>617.9</v>
      </c>
      <c r="BP22" s="250">
        <v>609.29999999999995</v>
      </c>
    </row>
    <row r="23" spans="1:68" x14ac:dyDescent="0.3">
      <c r="A23" s="35">
        <v>18</v>
      </c>
      <c r="B23" s="35" t="s">
        <v>151</v>
      </c>
      <c r="C23" s="27" t="s">
        <v>42</v>
      </c>
      <c r="D23" s="250">
        <v>224.4</v>
      </c>
      <c r="E23" s="250">
        <v>240.9</v>
      </c>
      <c r="F23" s="250">
        <v>255.8</v>
      </c>
      <c r="G23" s="250">
        <v>238.7</v>
      </c>
      <c r="H23" s="250">
        <v>218.4</v>
      </c>
      <c r="I23" s="250">
        <v>232.3</v>
      </c>
      <c r="J23" s="250">
        <v>244.8</v>
      </c>
      <c r="K23" s="250">
        <v>229.8</v>
      </c>
      <c r="L23" s="250">
        <v>218.1</v>
      </c>
      <c r="M23" s="250">
        <v>234.4</v>
      </c>
      <c r="N23" s="250">
        <v>244.6</v>
      </c>
      <c r="O23" s="250">
        <v>232.6</v>
      </c>
      <c r="P23" s="250">
        <v>223.6</v>
      </c>
      <c r="Q23" s="250">
        <v>238.3</v>
      </c>
      <c r="R23" s="250">
        <v>246.3</v>
      </c>
      <c r="S23" s="250">
        <v>235.9</v>
      </c>
      <c r="T23" s="250">
        <v>222.2</v>
      </c>
      <c r="U23" s="250">
        <v>234.2</v>
      </c>
      <c r="V23" s="250">
        <v>240.4</v>
      </c>
      <c r="W23" s="250">
        <v>231.4</v>
      </c>
      <c r="X23" s="250">
        <v>223</v>
      </c>
      <c r="Y23" s="250">
        <v>231.2</v>
      </c>
      <c r="Z23" s="250">
        <v>241.3</v>
      </c>
      <c r="AA23" s="250">
        <v>231.5</v>
      </c>
      <c r="AB23" s="250">
        <v>221.7</v>
      </c>
      <c r="AC23" s="250">
        <v>227.2</v>
      </c>
      <c r="AD23" s="250">
        <v>240.8</v>
      </c>
      <c r="AE23" s="250">
        <v>224.1</v>
      </c>
      <c r="AF23" s="250">
        <v>219.5</v>
      </c>
      <c r="AG23" s="250">
        <v>225.9</v>
      </c>
      <c r="AH23" s="250">
        <v>233.3</v>
      </c>
      <c r="AI23" s="250">
        <v>222.2</v>
      </c>
      <c r="AJ23" s="250">
        <v>225.3</v>
      </c>
      <c r="AK23" s="250">
        <v>232.4</v>
      </c>
      <c r="AL23" s="250">
        <v>229.7</v>
      </c>
      <c r="AM23" s="250">
        <v>229.4</v>
      </c>
      <c r="AN23" s="250">
        <v>231.1</v>
      </c>
      <c r="AO23" s="250">
        <v>236.6</v>
      </c>
      <c r="AP23" s="250">
        <v>236.2</v>
      </c>
      <c r="AQ23" s="250">
        <v>232.8</v>
      </c>
      <c r="AR23" s="250">
        <v>234.1</v>
      </c>
      <c r="AS23" s="250">
        <v>245.5</v>
      </c>
      <c r="AT23" s="250">
        <v>243.1</v>
      </c>
      <c r="AU23" s="250">
        <v>238.2</v>
      </c>
      <c r="AV23" s="250">
        <v>238.3</v>
      </c>
      <c r="AW23" s="250">
        <v>248.1</v>
      </c>
      <c r="AX23" s="250">
        <v>247.4</v>
      </c>
      <c r="AY23" s="250">
        <v>241.2</v>
      </c>
      <c r="AZ23" s="250">
        <v>238.1</v>
      </c>
      <c r="BA23" s="250">
        <v>232.9</v>
      </c>
      <c r="BB23" s="250">
        <v>234.7</v>
      </c>
      <c r="BC23" s="250">
        <v>230.1</v>
      </c>
      <c r="BD23" s="250">
        <v>228.8</v>
      </c>
      <c r="BE23" s="250">
        <v>231.2</v>
      </c>
      <c r="BF23" s="250">
        <v>239.3</v>
      </c>
      <c r="BG23" s="250">
        <v>237.2</v>
      </c>
      <c r="BH23" s="250">
        <v>236.8</v>
      </c>
      <c r="BI23" s="250">
        <v>238.2</v>
      </c>
      <c r="BJ23" s="250">
        <v>244.7</v>
      </c>
      <c r="BK23" s="250">
        <v>238.9</v>
      </c>
      <c r="BL23" s="250">
        <v>236.7</v>
      </c>
      <c r="BM23" s="250">
        <v>238.5</v>
      </c>
      <c r="BN23" s="250">
        <v>244.4</v>
      </c>
      <c r="BO23" s="250">
        <v>237.7</v>
      </c>
      <c r="BP23" s="250">
        <v>233.4</v>
      </c>
    </row>
    <row r="24" spans="1:68" x14ac:dyDescent="0.3">
      <c r="A24" s="35">
        <v>19</v>
      </c>
      <c r="B24" s="35" t="s">
        <v>152</v>
      </c>
      <c r="C24" s="27" t="s">
        <v>11</v>
      </c>
      <c r="D24" s="250">
        <v>118.6</v>
      </c>
      <c r="E24" s="250">
        <v>137.5</v>
      </c>
      <c r="F24" s="250">
        <v>141.1</v>
      </c>
      <c r="G24" s="250">
        <v>136</v>
      </c>
      <c r="H24" s="250">
        <v>117.9</v>
      </c>
      <c r="I24" s="250">
        <v>137.9</v>
      </c>
      <c r="J24" s="250">
        <v>145.9</v>
      </c>
      <c r="K24" s="250">
        <v>145.69999999999999</v>
      </c>
      <c r="L24" s="250">
        <v>121.8</v>
      </c>
      <c r="M24" s="250">
        <v>143.30000000000001</v>
      </c>
      <c r="N24" s="250">
        <v>153.9</v>
      </c>
      <c r="O24" s="250">
        <v>146.19999999999999</v>
      </c>
      <c r="P24" s="250">
        <v>131.9</v>
      </c>
      <c r="Q24" s="250">
        <v>150.6</v>
      </c>
      <c r="R24" s="250">
        <v>157</v>
      </c>
      <c r="S24" s="250">
        <v>149.19999999999999</v>
      </c>
      <c r="T24" s="250">
        <v>141.6</v>
      </c>
      <c r="U24" s="250">
        <v>157.5</v>
      </c>
      <c r="V24" s="250">
        <v>160.80000000000001</v>
      </c>
      <c r="W24" s="250">
        <v>157.19999999999999</v>
      </c>
      <c r="X24" s="250">
        <v>153.5</v>
      </c>
      <c r="Y24" s="250">
        <v>163.9</v>
      </c>
      <c r="Z24" s="250">
        <v>171.5</v>
      </c>
      <c r="AA24" s="250">
        <v>165.5</v>
      </c>
      <c r="AB24" s="250">
        <v>162.80000000000001</v>
      </c>
      <c r="AC24" s="250">
        <v>171.2</v>
      </c>
      <c r="AD24" s="250">
        <v>177.9</v>
      </c>
      <c r="AE24" s="250">
        <v>167.4</v>
      </c>
      <c r="AF24" s="250">
        <v>165.8</v>
      </c>
      <c r="AG24" s="250">
        <v>173.4</v>
      </c>
      <c r="AH24" s="250">
        <v>189.1</v>
      </c>
      <c r="AI24" s="250">
        <v>179.6</v>
      </c>
      <c r="AJ24" s="250">
        <v>180</v>
      </c>
      <c r="AK24" s="250">
        <v>195</v>
      </c>
      <c r="AL24" s="250">
        <v>201.5</v>
      </c>
      <c r="AM24" s="250">
        <v>182.3</v>
      </c>
      <c r="AN24" s="250">
        <v>175.2</v>
      </c>
      <c r="AO24" s="250">
        <v>199.5</v>
      </c>
      <c r="AP24" s="250">
        <v>206.8</v>
      </c>
      <c r="AQ24" s="250">
        <v>190.6</v>
      </c>
      <c r="AR24" s="250">
        <v>188.1</v>
      </c>
      <c r="AS24" s="250">
        <v>192</v>
      </c>
      <c r="AT24" s="250">
        <v>202.3</v>
      </c>
      <c r="AU24" s="250">
        <v>193.3</v>
      </c>
      <c r="AV24" s="250">
        <v>180.8</v>
      </c>
      <c r="AW24" s="250">
        <v>192.3</v>
      </c>
      <c r="AX24" s="250">
        <v>203.5</v>
      </c>
      <c r="AY24" s="250">
        <v>193</v>
      </c>
      <c r="AZ24" s="250">
        <v>181.5</v>
      </c>
      <c r="BA24" s="250">
        <v>157.69999999999999</v>
      </c>
      <c r="BB24" s="250">
        <v>171.5</v>
      </c>
      <c r="BC24" s="250">
        <v>157.30000000000001</v>
      </c>
      <c r="BD24" s="250">
        <v>135</v>
      </c>
      <c r="BE24" s="250">
        <v>147.1</v>
      </c>
      <c r="BF24" s="250">
        <v>186.1</v>
      </c>
      <c r="BG24" s="250">
        <v>178.6</v>
      </c>
      <c r="BH24" s="250">
        <v>170.7</v>
      </c>
      <c r="BI24" s="250">
        <v>194</v>
      </c>
      <c r="BJ24" s="250">
        <v>222</v>
      </c>
      <c r="BK24" s="250">
        <v>196.9</v>
      </c>
      <c r="BL24" s="250">
        <v>186.7</v>
      </c>
      <c r="BM24" s="250">
        <v>201.7</v>
      </c>
      <c r="BN24" s="250">
        <v>226.2</v>
      </c>
      <c r="BO24" s="250">
        <v>198.6</v>
      </c>
      <c r="BP24" s="250">
        <v>186.9</v>
      </c>
    </row>
    <row r="25" spans="1:68" x14ac:dyDescent="0.3">
      <c r="A25" s="35">
        <v>20</v>
      </c>
      <c r="B25" s="35" t="s">
        <v>153</v>
      </c>
      <c r="C25" s="27" t="s">
        <v>43</v>
      </c>
      <c r="D25" s="250">
        <v>53.2</v>
      </c>
      <c r="E25" s="250">
        <v>42.8</v>
      </c>
      <c r="F25" s="250">
        <v>45.3</v>
      </c>
      <c r="G25" s="250">
        <v>47.4</v>
      </c>
      <c r="H25" s="250">
        <v>53</v>
      </c>
      <c r="I25" s="250">
        <v>43</v>
      </c>
      <c r="J25" s="250">
        <v>45.1</v>
      </c>
      <c r="K25" s="250">
        <v>46.3</v>
      </c>
      <c r="L25" s="250">
        <v>50.9</v>
      </c>
      <c r="M25" s="250">
        <v>40.6</v>
      </c>
      <c r="N25" s="250">
        <v>44.1</v>
      </c>
      <c r="O25" s="250">
        <v>45.3</v>
      </c>
      <c r="P25" s="250">
        <v>50.6</v>
      </c>
      <c r="Q25" s="250">
        <v>40.5</v>
      </c>
      <c r="R25" s="250">
        <v>43.7</v>
      </c>
      <c r="S25" s="250">
        <v>44.1</v>
      </c>
      <c r="T25" s="250">
        <v>50.4</v>
      </c>
      <c r="U25" s="250">
        <v>40.700000000000003</v>
      </c>
      <c r="V25" s="250">
        <v>44</v>
      </c>
      <c r="W25" s="250">
        <v>44.1</v>
      </c>
      <c r="X25" s="250">
        <v>49.6</v>
      </c>
      <c r="Y25" s="250">
        <v>42</v>
      </c>
      <c r="Z25" s="250">
        <v>45.5</v>
      </c>
      <c r="AA25" s="250">
        <v>44.9</v>
      </c>
      <c r="AB25" s="250">
        <v>48.9</v>
      </c>
      <c r="AC25" s="250">
        <v>43.4</v>
      </c>
      <c r="AD25" s="250">
        <v>44.2</v>
      </c>
      <c r="AE25" s="250">
        <v>45.1</v>
      </c>
      <c r="AF25" s="250">
        <v>50.6</v>
      </c>
      <c r="AG25" s="250">
        <v>44.1</v>
      </c>
      <c r="AH25" s="250">
        <v>45.4</v>
      </c>
      <c r="AI25" s="250">
        <v>47</v>
      </c>
      <c r="AJ25" s="250">
        <v>47.2</v>
      </c>
      <c r="AK25" s="250">
        <v>45.2</v>
      </c>
      <c r="AL25" s="250">
        <v>44.4</v>
      </c>
      <c r="AM25" s="250">
        <v>46.7</v>
      </c>
      <c r="AN25" s="250">
        <v>47.9</v>
      </c>
      <c r="AO25" s="250">
        <v>46.8</v>
      </c>
      <c r="AP25" s="250">
        <v>47.7</v>
      </c>
      <c r="AQ25" s="250">
        <v>48.7</v>
      </c>
      <c r="AR25" s="250">
        <v>46.4</v>
      </c>
      <c r="AS25" s="250">
        <v>46.1</v>
      </c>
      <c r="AT25" s="250">
        <v>46.9</v>
      </c>
      <c r="AU25" s="250">
        <v>49</v>
      </c>
      <c r="AV25" s="250">
        <v>47.4</v>
      </c>
      <c r="AW25" s="250">
        <v>48.8</v>
      </c>
      <c r="AX25" s="250">
        <v>49.7</v>
      </c>
      <c r="AY25" s="250">
        <v>50.6</v>
      </c>
      <c r="AZ25" s="250">
        <v>49.4</v>
      </c>
      <c r="BA25" s="250">
        <v>49.4</v>
      </c>
      <c r="BB25" s="250">
        <v>49</v>
      </c>
      <c r="BC25" s="250">
        <v>50.6</v>
      </c>
      <c r="BD25" s="250">
        <v>50</v>
      </c>
      <c r="BE25" s="250">
        <v>51.3</v>
      </c>
      <c r="BF25" s="250">
        <v>52.6</v>
      </c>
      <c r="BG25" s="250">
        <v>53.8</v>
      </c>
      <c r="BH25" s="250">
        <v>52.9</v>
      </c>
      <c r="BI25" s="250">
        <v>54.2</v>
      </c>
      <c r="BJ25" s="250">
        <v>55.1</v>
      </c>
      <c r="BK25" s="250">
        <v>55.9</v>
      </c>
      <c r="BL25" s="250">
        <v>55.4</v>
      </c>
      <c r="BM25" s="250">
        <v>55.9</v>
      </c>
      <c r="BN25" s="250">
        <v>55.9</v>
      </c>
      <c r="BO25" s="250">
        <v>55.7</v>
      </c>
      <c r="BP25" s="250">
        <v>53.5</v>
      </c>
    </row>
    <row r="26" spans="1:68" x14ac:dyDescent="0.3">
      <c r="A26" s="35">
        <v>21</v>
      </c>
      <c r="B26" s="35" t="s">
        <v>154</v>
      </c>
      <c r="C26" s="27" t="s">
        <v>12</v>
      </c>
      <c r="D26" s="250">
        <v>23.1</v>
      </c>
      <c r="E26" s="250">
        <v>28.5</v>
      </c>
      <c r="F26" s="250">
        <v>27.3</v>
      </c>
      <c r="G26" s="250">
        <v>24.3</v>
      </c>
      <c r="H26" s="250">
        <v>23.5</v>
      </c>
      <c r="I26" s="250">
        <v>28.2</v>
      </c>
      <c r="J26" s="250">
        <v>26.7</v>
      </c>
      <c r="K26" s="250">
        <v>23.7</v>
      </c>
      <c r="L26" s="250">
        <v>21.7</v>
      </c>
      <c r="M26" s="250">
        <v>26.2</v>
      </c>
      <c r="N26" s="250">
        <v>24</v>
      </c>
      <c r="O26" s="250">
        <v>22.1</v>
      </c>
      <c r="P26" s="250">
        <v>20.399999999999999</v>
      </c>
      <c r="Q26" s="250">
        <v>24.4</v>
      </c>
      <c r="R26" s="250">
        <v>22.9</v>
      </c>
      <c r="S26" s="250">
        <v>20.7</v>
      </c>
      <c r="T26" s="250">
        <v>21.5</v>
      </c>
      <c r="U26" s="250">
        <v>23.3</v>
      </c>
      <c r="V26" s="250">
        <v>23.4</v>
      </c>
      <c r="W26" s="250">
        <v>21.3</v>
      </c>
      <c r="X26" s="250">
        <v>21.9</v>
      </c>
      <c r="Y26" s="250">
        <v>23.2</v>
      </c>
      <c r="Z26" s="250">
        <v>23.8</v>
      </c>
      <c r="AA26" s="250">
        <v>21.5</v>
      </c>
      <c r="AB26" s="250">
        <v>21.9</v>
      </c>
      <c r="AC26" s="250">
        <v>24</v>
      </c>
      <c r="AD26" s="250">
        <v>23.9</v>
      </c>
      <c r="AE26" s="250">
        <v>21.8</v>
      </c>
      <c r="AF26" s="250">
        <v>23.8</v>
      </c>
      <c r="AG26" s="250">
        <v>25</v>
      </c>
      <c r="AH26" s="250">
        <v>24.2</v>
      </c>
      <c r="AI26" s="250">
        <v>23.1</v>
      </c>
      <c r="AJ26" s="250">
        <v>23.7</v>
      </c>
      <c r="AK26" s="250">
        <v>24.4</v>
      </c>
      <c r="AL26" s="250">
        <v>24.4</v>
      </c>
      <c r="AM26" s="250">
        <v>22.7</v>
      </c>
      <c r="AN26" s="250">
        <v>25.1</v>
      </c>
      <c r="AO26" s="250">
        <v>24.2</v>
      </c>
      <c r="AP26" s="250">
        <v>24.1</v>
      </c>
      <c r="AQ26" s="250">
        <v>21.1</v>
      </c>
      <c r="AR26" s="250">
        <v>23.5</v>
      </c>
      <c r="AS26" s="250">
        <v>24.3</v>
      </c>
      <c r="AT26" s="250">
        <v>23.4</v>
      </c>
      <c r="AU26" s="250">
        <v>21.7</v>
      </c>
      <c r="AV26" s="250">
        <v>23</v>
      </c>
      <c r="AW26" s="250">
        <v>22.9</v>
      </c>
      <c r="AX26" s="250">
        <v>22.7</v>
      </c>
      <c r="AY26" s="250">
        <v>20.6</v>
      </c>
      <c r="AZ26" s="250">
        <v>22.2</v>
      </c>
      <c r="BA26" s="250">
        <v>22.1</v>
      </c>
      <c r="BB26" s="250">
        <v>22</v>
      </c>
      <c r="BC26" s="250">
        <v>21.7</v>
      </c>
      <c r="BD26" s="250">
        <v>21.6</v>
      </c>
      <c r="BE26" s="250">
        <v>21.5</v>
      </c>
      <c r="BF26" s="250">
        <v>21.6</v>
      </c>
      <c r="BG26" s="250">
        <v>21.3</v>
      </c>
      <c r="BH26" s="250">
        <v>21.1</v>
      </c>
      <c r="BI26" s="250">
        <v>21.2</v>
      </c>
      <c r="BJ26" s="250">
        <v>21.3</v>
      </c>
      <c r="BK26" s="250">
        <v>21.2</v>
      </c>
      <c r="BL26" s="250">
        <v>21.2</v>
      </c>
      <c r="BM26" s="250">
        <v>21.5</v>
      </c>
      <c r="BN26" s="250">
        <v>21.6</v>
      </c>
      <c r="BO26" s="250">
        <v>21.5</v>
      </c>
      <c r="BP26" s="250">
        <v>21.1</v>
      </c>
    </row>
    <row r="27" spans="1:68" x14ac:dyDescent="0.3">
      <c r="A27" s="35">
        <v>22</v>
      </c>
      <c r="B27" s="35" t="s">
        <v>155</v>
      </c>
      <c r="C27" s="27" t="s">
        <v>13</v>
      </c>
      <c r="D27" s="250">
        <v>112.9</v>
      </c>
      <c r="E27" s="250">
        <v>117.9</v>
      </c>
      <c r="F27" s="250">
        <v>118.2</v>
      </c>
      <c r="G27" s="250">
        <v>106.2</v>
      </c>
      <c r="H27" s="250">
        <v>111.1</v>
      </c>
      <c r="I27" s="250">
        <v>115.5</v>
      </c>
      <c r="J27" s="250">
        <v>111.8</v>
      </c>
      <c r="K27" s="250">
        <v>100</v>
      </c>
      <c r="L27" s="250">
        <v>109.5</v>
      </c>
      <c r="M27" s="250">
        <v>113.4</v>
      </c>
      <c r="N27" s="250">
        <v>113.2</v>
      </c>
      <c r="O27" s="250">
        <v>102.3</v>
      </c>
      <c r="P27" s="250">
        <v>111.8</v>
      </c>
      <c r="Q27" s="250">
        <v>114.7</v>
      </c>
      <c r="R27" s="250">
        <v>119</v>
      </c>
      <c r="S27" s="250">
        <v>107.6</v>
      </c>
      <c r="T27" s="250">
        <v>116.6</v>
      </c>
      <c r="U27" s="250">
        <v>118.7</v>
      </c>
      <c r="V27" s="250">
        <v>121.2</v>
      </c>
      <c r="W27" s="250">
        <v>109.8</v>
      </c>
      <c r="X27" s="250">
        <v>118</v>
      </c>
      <c r="Y27" s="250">
        <v>122.1</v>
      </c>
      <c r="Z27" s="250">
        <v>116.5</v>
      </c>
      <c r="AA27" s="250">
        <v>111</v>
      </c>
      <c r="AB27" s="250">
        <v>118.4</v>
      </c>
      <c r="AC27" s="250">
        <v>125.1</v>
      </c>
      <c r="AD27" s="250">
        <v>125.3</v>
      </c>
      <c r="AE27" s="250">
        <v>113.1</v>
      </c>
      <c r="AF27" s="250">
        <v>123.8</v>
      </c>
      <c r="AG27" s="250">
        <v>129.1</v>
      </c>
      <c r="AH27" s="250">
        <v>126.5</v>
      </c>
      <c r="AI27" s="250">
        <v>119.7</v>
      </c>
      <c r="AJ27" s="250">
        <v>125.5</v>
      </c>
      <c r="AK27" s="250">
        <v>129.30000000000001</v>
      </c>
      <c r="AL27" s="250">
        <v>127.4</v>
      </c>
      <c r="AM27" s="250">
        <v>115.7</v>
      </c>
      <c r="AN27" s="250">
        <v>128.9</v>
      </c>
      <c r="AO27" s="250">
        <v>133.30000000000001</v>
      </c>
      <c r="AP27" s="250">
        <v>133.80000000000001</v>
      </c>
      <c r="AQ27" s="250">
        <v>128.30000000000001</v>
      </c>
      <c r="AR27" s="250">
        <v>138</v>
      </c>
      <c r="AS27" s="250">
        <v>142.6</v>
      </c>
      <c r="AT27" s="250">
        <v>135.6</v>
      </c>
      <c r="AU27" s="250">
        <v>133.80000000000001</v>
      </c>
      <c r="AV27" s="250">
        <v>141.69999999999999</v>
      </c>
      <c r="AW27" s="250">
        <v>143.1</v>
      </c>
      <c r="AX27" s="250">
        <v>141.30000000000001</v>
      </c>
      <c r="AY27" s="250">
        <v>145.80000000000001</v>
      </c>
      <c r="AZ27" s="250">
        <v>145.30000000000001</v>
      </c>
      <c r="BA27" s="250">
        <v>146.4</v>
      </c>
      <c r="BB27" s="250">
        <v>146</v>
      </c>
      <c r="BC27" s="250">
        <v>146.1</v>
      </c>
      <c r="BD27" s="250">
        <v>147.4</v>
      </c>
      <c r="BE27" s="250">
        <v>150.30000000000001</v>
      </c>
      <c r="BF27" s="250">
        <v>153.19999999999999</v>
      </c>
      <c r="BG27" s="250">
        <v>155.9</v>
      </c>
      <c r="BH27" s="250">
        <v>158.80000000000001</v>
      </c>
      <c r="BI27" s="250">
        <v>162.4</v>
      </c>
      <c r="BJ27" s="250">
        <v>165.9</v>
      </c>
      <c r="BK27" s="250">
        <v>168.2</v>
      </c>
      <c r="BL27" s="250">
        <v>168.9</v>
      </c>
      <c r="BM27" s="250">
        <v>170.6</v>
      </c>
      <c r="BN27" s="250">
        <v>171.6</v>
      </c>
      <c r="BO27" s="250">
        <v>171</v>
      </c>
      <c r="BP27" s="250">
        <v>168.7</v>
      </c>
    </row>
    <row r="28" spans="1:68" x14ac:dyDescent="0.3">
      <c r="A28" s="35">
        <v>23</v>
      </c>
      <c r="B28" s="35" t="s">
        <v>156</v>
      </c>
      <c r="C28" s="27" t="s">
        <v>44</v>
      </c>
      <c r="D28" s="250">
        <v>90.6</v>
      </c>
      <c r="E28" s="250">
        <v>92.6</v>
      </c>
      <c r="F28" s="250">
        <v>87.3</v>
      </c>
      <c r="G28" s="250">
        <v>88</v>
      </c>
      <c r="H28" s="250">
        <v>89.4</v>
      </c>
      <c r="I28" s="250">
        <v>87.8</v>
      </c>
      <c r="J28" s="250">
        <v>84.8</v>
      </c>
      <c r="K28" s="250">
        <v>88</v>
      </c>
      <c r="L28" s="250">
        <v>86.4</v>
      </c>
      <c r="M28" s="250">
        <v>89.6</v>
      </c>
      <c r="N28" s="250">
        <v>85.7</v>
      </c>
      <c r="O28" s="250">
        <v>87.5</v>
      </c>
      <c r="P28" s="250">
        <v>89.3</v>
      </c>
      <c r="Q28" s="250">
        <v>90.7</v>
      </c>
      <c r="R28" s="250">
        <v>87.9</v>
      </c>
      <c r="S28" s="250">
        <v>87.7</v>
      </c>
      <c r="T28" s="250">
        <v>86.7</v>
      </c>
      <c r="U28" s="250">
        <v>92.8</v>
      </c>
      <c r="V28" s="250">
        <v>89.3</v>
      </c>
      <c r="W28" s="250">
        <v>89.6</v>
      </c>
      <c r="X28" s="250">
        <v>87.5</v>
      </c>
      <c r="Y28" s="250">
        <v>92.6</v>
      </c>
      <c r="Z28" s="250">
        <v>89.6</v>
      </c>
      <c r="AA28" s="250">
        <v>88.3</v>
      </c>
      <c r="AB28" s="250">
        <v>88.7</v>
      </c>
      <c r="AC28" s="250">
        <v>91.2</v>
      </c>
      <c r="AD28" s="250">
        <v>89.8</v>
      </c>
      <c r="AE28" s="250">
        <v>89.2</v>
      </c>
      <c r="AF28" s="250">
        <v>87.8</v>
      </c>
      <c r="AG28" s="250">
        <v>90.2</v>
      </c>
      <c r="AH28" s="250">
        <v>88.8</v>
      </c>
      <c r="AI28" s="250">
        <v>88.3</v>
      </c>
      <c r="AJ28" s="250">
        <v>86.1</v>
      </c>
      <c r="AK28" s="250">
        <v>88.7</v>
      </c>
      <c r="AL28" s="250">
        <v>86.9</v>
      </c>
      <c r="AM28" s="250">
        <v>86.9</v>
      </c>
      <c r="AN28" s="250">
        <v>84.5</v>
      </c>
      <c r="AO28" s="250">
        <v>86.8</v>
      </c>
      <c r="AP28" s="250">
        <v>85.4</v>
      </c>
      <c r="AQ28" s="250">
        <v>85</v>
      </c>
      <c r="AR28" s="250">
        <v>86.2</v>
      </c>
      <c r="AS28" s="250">
        <v>88.1</v>
      </c>
      <c r="AT28" s="250">
        <v>87.6</v>
      </c>
      <c r="AU28" s="250">
        <v>86.2</v>
      </c>
      <c r="AV28" s="250">
        <v>88.1</v>
      </c>
      <c r="AW28" s="250">
        <v>91.4</v>
      </c>
      <c r="AX28" s="250">
        <v>94</v>
      </c>
      <c r="AY28" s="250">
        <v>92.1</v>
      </c>
      <c r="AZ28" s="250">
        <v>97.4</v>
      </c>
      <c r="BA28" s="250">
        <v>98.5</v>
      </c>
      <c r="BB28" s="250">
        <v>99.1</v>
      </c>
      <c r="BC28" s="250">
        <v>98.6</v>
      </c>
      <c r="BD28" s="250">
        <v>99.5</v>
      </c>
      <c r="BE28" s="250">
        <v>101.5</v>
      </c>
      <c r="BF28" s="250">
        <v>102.6</v>
      </c>
      <c r="BG28" s="250">
        <v>102.2</v>
      </c>
      <c r="BH28" s="250">
        <v>103.4</v>
      </c>
      <c r="BI28" s="250">
        <v>105.7</v>
      </c>
      <c r="BJ28" s="250">
        <v>106.7</v>
      </c>
      <c r="BK28" s="250">
        <v>106.2</v>
      </c>
      <c r="BL28" s="250">
        <v>107.3</v>
      </c>
      <c r="BM28" s="250">
        <v>108.4</v>
      </c>
      <c r="BN28" s="250">
        <v>109.8</v>
      </c>
      <c r="BO28" s="250">
        <v>109.3</v>
      </c>
      <c r="BP28" s="250">
        <v>110.1</v>
      </c>
    </row>
    <row r="29" spans="1:68" x14ac:dyDescent="0.3">
      <c r="A29" s="35">
        <v>24</v>
      </c>
      <c r="B29" s="35" t="s">
        <v>157</v>
      </c>
      <c r="C29" s="27" t="s">
        <v>14</v>
      </c>
      <c r="D29" s="250">
        <v>59.7</v>
      </c>
      <c r="E29" s="250">
        <v>78.3</v>
      </c>
      <c r="F29" s="250">
        <v>74.5</v>
      </c>
      <c r="G29" s="250">
        <v>64.2</v>
      </c>
      <c r="H29" s="250">
        <v>61.1</v>
      </c>
      <c r="I29" s="250">
        <v>77.2</v>
      </c>
      <c r="J29" s="250">
        <v>74.2</v>
      </c>
      <c r="K29" s="250">
        <v>66.599999999999994</v>
      </c>
      <c r="L29" s="250">
        <v>61.4</v>
      </c>
      <c r="M29" s="250">
        <v>75</v>
      </c>
      <c r="N29" s="250">
        <v>72.8</v>
      </c>
      <c r="O29" s="250">
        <v>66.400000000000006</v>
      </c>
      <c r="P29" s="250">
        <v>64.8</v>
      </c>
      <c r="Q29" s="250">
        <v>77.5</v>
      </c>
      <c r="R29" s="250">
        <v>74.099999999999994</v>
      </c>
      <c r="S29" s="250">
        <v>70.400000000000006</v>
      </c>
      <c r="T29" s="250">
        <v>63.9</v>
      </c>
      <c r="U29" s="250">
        <v>76.400000000000006</v>
      </c>
      <c r="V29" s="250">
        <v>75.099999999999994</v>
      </c>
      <c r="W29" s="250">
        <v>71.599999999999994</v>
      </c>
      <c r="X29" s="250">
        <v>67.7</v>
      </c>
      <c r="Y29" s="250">
        <v>78</v>
      </c>
      <c r="Z29" s="250">
        <v>79.900000000000006</v>
      </c>
      <c r="AA29" s="250">
        <v>71.400000000000006</v>
      </c>
      <c r="AB29" s="250">
        <v>68.8</v>
      </c>
      <c r="AC29" s="250">
        <v>79.3</v>
      </c>
      <c r="AD29" s="250">
        <v>80.7</v>
      </c>
      <c r="AE29" s="250">
        <v>76.7</v>
      </c>
      <c r="AF29" s="250">
        <v>70.900000000000006</v>
      </c>
      <c r="AG29" s="250">
        <v>80</v>
      </c>
      <c r="AH29" s="250">
        <v>80.5</v>
      </c>
      <c r="AI29" s="250">
        <v>80.5</v>
      </c>
      <c r="AJ29" s="250">
        <v>74.7</v>
      </c>
      <c r="AK29" s="250">
        <v>84.5</v>
      </c>
      <c r="AL29" s="250">
        <v>80.3</v>
      </c>
      <c r="AM29" s="250">
        <v>80.5</v>
      </c>
      <c r="AN29" s="250">
        <v>78.900000000000006</v>
      </c>
      <c r="AO29" s="250">
        <v>86.3</v>
      </c>
      <c r="AP29" s="250">
        <v>86.3</v>
      </c>
      <c r="AQ29" s="250">
        <v>89.5</v>
      </c>
      <c r="AR29" s="250">
        <v>81.8</v>
      </c>
      <c r="AS29" s="250">
        <v>84.7</v>
      </c>
      <c r="AT29" s="250">
        <v>88.7</v>
      </c>
      <c r="AU29" s="250">
        <v>88.9</v>
      </c>
      <c r="AV29" s="250">
        <v>80.599999999999994</v>
      </c>
      <c r="AW29" s="250">
        <v>86.6</v>
      </c>
      <c r="AX29" s="250">
        <v>90.9</v>
      </c>
      <c r="AY29" s="250">
        <v>89.6</v>
      </c>
      <c r="AZ29" s="250">
        <v>82.6</v>
      </c>
      <c r="BA29" s="250">
        <v>87.9</v>
      </c>
      <c r="BB29" s="250">
        <v>90.5</v>
      </c>
      <c r="BC29" s="250">
        <v>89.7</v>
      </c>
      <c r="BD29" s="250">
        <v>82.8</v>
      </c>
      <c r="BE29" s="250">
        <v>88.8</v>
      </c>
      <c r="BF29" s="250">
        <v>90.9</v>
      </c>
      <c r="BG29" s="250">
        <v>90</v>
      </c>
      <c r="BH29" s="250">
        <v>84.6</v>
      </c>
      <c r="BI29" s="250">
        <v>90.7</v>
      </c>
      <c r="BJ29" s="250">
        <v>91.9</v>
      </c>
      <c r="BK29" s="250">
        <v>90.8</v>
      </c>
      <c r="BL29" s="250">
        <v>83.8</v>
      </c>
      <c r="BM29" s="250">
        <v>89.4</v>
      </c>
      <c r="BN29" s="250">
        <v>90.3</v>
      </c>
      <c r="BO29" s="250">
        <v>89.5</v>
      </c>
      <c r="BP29" s="250">
        <v>83.3</v>
      </c>
    </row>
    <row r="30" spans="1:68" x14ac:dyDescent="0.3">
      <c r="A30" s="35">
        <v>25</v>
      </c>
      <c r="B30" s="35" t="s">
        <v>158</v>
      </c>
      <c r="C30" s="27" t="s">
        <v>45</v>
      </c>
      <c r="D30" s="250">
        <v>175.5</v>
      </c>
      <c r="E30" s="250">
        <v>184.1</v>
      </c>
      <c r="F30" s="250">
        <v>183</v>
      </c>
      <c r="G30" s="250">
        <v>189.6</v>
      </c>
      <c r="H30" s="250">
        <v>182.7</v>
      </c>
      <c r="I30" s="250">
        <v>183.7</v>
      </c>
      <c r="J30" s="250">
        <v>182</v>
      </c>
      <c r="K30" s="250">
        <v>188.7</v>
      </c>
      <c r="L30" s="250">
        <v>183.6</v>
      </c>
      <c r="M30" s="250">
        <v>186.7</v>
      </c>
      <c r="N30" s="250">
        <v>190.1</v>
      </c>
      <c r="O30" s="250">
        <v>194.9</v>
      </c>
      <c r="P30" s="250">
        <v>189.8</v>
      </c>
      <c r="Q30" s="250">
        <v>195.1</v>
      </c>
      <c r="R30" s="250">
        <v>197.8</v>
      </c>
      <c r="S30" s="250">
        <v>204.2</v>
      </c>
      <c r="T30" s="250">
        <v>199.8</v>
      </c>
      <c r="U30" s="250">
        <v>200.6</v>
      </c>
      <c r="V30" s="250">
        <v>208.3</v>
      </c>
      <c r="W30" s="250">
        <v>213</v>
      </c>
      <c r="X30" s="250">
        <v>207.7</v>
      </c>
      <c r="Y30" s="250">
        <v>208.4</v>
      </c>
      <c r="Z30" s="250">
        <v>206.8</v>
      </c>
      <c r="AA30" s="250">
        <v>214.7</v>
      </c>
      <c r="AB30" s="250">
        <v>211.2</v>
      </c>
      <c r="AC30" s="250">
        <v>209.9</v>
      </c>
      <c r="AD30" s="250">
        <v>212.2</v>
      </c>
      <c r="AE30" s="250">
        <v>222.8</v>
      </c>
      <c r="AF30" s="250">
        <v>214.7</v>
      </c>
      <c r="AG30" s="250">
        <v>210.7</v>
      </c>
      <c r="AH30" s="250">
        <v>217.4</v>
      </c>
      <c r="AI30" s="250">
        <v>232.5</v>
      </c>
      <c r="AJ30" s="250">
        <v>214.4</v>
      </c>
      <c r="AK30" s="250">
        <v>229.2</v>
      </c>
      <c r="AL30" s="250">
        <v>220.7</v>
      </c>
      <c r="AM30" s="250">
        <v>227.4</v>
      </c>
      <c r="AN30" s="250">
        <v>234.3</v>
      </c>
      <c r="AO30" s="250">
        <v>244.3</v>
      </c>
      <c r="AP30" s="250">
        <v>239.5</v>
      </c>
      <c r="AQ30" s="250">
        <v>245.3</v>
      </c>
      <c r="AR30" s="250">
        <v>242.8</v>
      </c>
      <c r="AS30" s="250">
        <v>254.7</v>
      </c>
      <c r="AT30" s="250">
        <v>249</v>
      </c>
      <c r="AU30" s="250">
        <v>248.6</v>
      </c>
      <c r="AV30" s="250">
        <v>252.2</v>
      </c>
      <c r="AW30" s="250">
        <v>260.7</v>
      </c>
      <c r="AX30" s="250">
        <v>257.60000000000002</v>
      </c>
      <c r="AY30" s="250">
        <v>256.3</v>
      </c>
      <c r="AZ30" s="250">
        <v>257.2</v>
      </c>
      <c r="BA30" s="250">
        <v>260.10000000000002</v>
      </c>
      <c r="BB30" s="250">
        <v>256.2</v>
      </c>
      <c r="BC30" s="250">
        <v>256.5</v>
      </c>
      <c r="BD30" s="250">
        <v>253.7</v>
      </c>
      <c r="BE30" s="250">
        <v>257.10000000000002</v>
      </c>
      <c r="BF30" s="250">
        <v>260.3</v>
      </c>
      <c r="BG30" s="250">
        <v>264.39999999999998</v>
      </c>
      <c r="BH30" s="250">
        <v>264.8</v>
      </c>
      <c r="BI30" s="250">
        <v>269.8</v>
      </c>
      <c r="BJ30" s="250">
        <v>273.2</v>
      </c>
      <c r="BK30" s="250">
        <v>277.89999999999998</v>
      </c>
      <c r="BL30" s="250">
        <v>275.3</v>
      </c>
      <c r="BM30" s="250">
        <v>277.89999999999998</v>
      </c>
      <c r="BN30" s="250">
        <v>280.2</v>
      </c>
      <c r="BO30" s="250">
        <v>282.7</v>
      </c>
      <c r="BP30" s="250">
        <v>281.89999999999998</v>
      </c>
    </row>
    <row r="31" spans="1:68" x14ac:dyDescent="0.3">
      <c r="A31" s="35">
        <v>26</v>
      </c>
      <c r="B31" s="35" t="s">
        <v>159</v>
      </c>
      <c r="C31" s="27" t="s">
        <v>15</v>
      </c>
      <c r="D31" s="250">
        <v>63.3</v>
      </c>
      <c r="E31" s="250">
        <v>67.2</v>
      </c>
      <c r="F31" s="250">
        <v>66.400000000000006</v>
      </c>
      <c r="G31" s="250">
        <v>64.7</v>
      </c>
      <c r="H31" s="250">
        <v>61.7</v>
      </c>
      <c r="I31" s="250">
        <v>64.5</v>
      </c>
      <c r="J31" s="250">
        <v>64.3</v>
      </c>
      <c r="K31" s="250">
        <v>61.1</v>
      </c>
      <c r="L31" s="250">
        <v>62.8</v>
      </c>
      <c r="M31" s="250">
        <v>65.7</v>
      </c>
      <c r="N31" s="250">
        <v>65.5</v>
      </c>
      <c r="O31" s="250">
        <v>62.5</v>
      </c>
      <c r="P31" s="250">
        <v>63.5</v>
      </c>
      <c r="Q31" s="250">
        <v>63.8</v>
      </c>
      <c r="R31" s="250">
        <v>63.4</v>
      </c>
      <c r="S31" s="250">
        <v>60.5</v>
      </c>
      <c r="T31" s="250">
        <v>64.2</v>
      </c>
      <c r="U31" s="250">
        <v>62</v>
      </c>
      <c r="V31" s="250">
        <v>65.400000000000006</v>
      </c>
      <c r="W31" s="250">
        <v>61.2</v>
      </c>
      <c r="X31" s="250">
        <v>64.599999999999994</v>
      </c>
      <c r="Y31" s="250">
        <v>64.3</v>
      </c>
      <c r="Z31" s="250">
        <v>62.7</v>
      </c>
      <c r="AA31" s="250">
        <v>63</v>
      </c>
      <c r="AB31" s="250">
        <v>64</v>
      </c>
      <c r="AC31" s="250">
        <v>65</v>
      </c>
      <c r="AD31" s="250">
        <v>65</v>
      </c>
      <c r="AE31" s="250">
        <v>62.6</v>
      </c>
      <c r="AF31" s="250">
        <v>63.7</v>
      </c>
      <c r="AG31" s="250">
        <v>63.7</v>
      </c>
      <c r="AH31" s="250">
        <v>66.8</v>
      </c>
      <c r="AI31" s="250">
        <v>65.7</v>
      </c>
      <c r="AJ31" s="250">
        <v>63.4</v>
      </c>
      <c r="AK31" s="250">
        <v>64</v>
      </c>
      <c r="AL31" s="250">
        <v>66.7</v>
      </c>
      <c r="AM31" s="250">
        <v>65</v>
      </c>
      <c r="AN31" s="250">
        <v>66.3</v>
      </c>
      <c r="AO31" s="250">
        <v>67.599999999999994</v>
      </c>
      <c r="AP31" s="250">
        <v>65.2</v>
      </c>
      <c r="AQ31" s="250">
        <v>65.3</v>
      </c>
      <c r="AR31" s="250">
        <v>65.3</v>
      </c>
      <c r="AS31" s="250">
        <v>68</v>
      </c>
      <c r="AT31" s="250">
        <v>65.7</v>
      </c>
      <c r="AU31" s="250">
        <v>69.400000000000006</v>
      </c>
      <c r="AV31" s="250">
        <v>66.7</v>
      </c>
      <c r="AW31" s="250">
        <v>65.8</v>
      </c>
      <c r="AX31" s="250">
        <v>66.900000000000006</v>
      </c>
      <c r="AY31" s="250">
        <v>67.3</v>
      </c>
      <c r="AZ31" s="250">
        <v>64.8</v>
      </c>
      <c r="BA31" s="250">
        <v>65.2</v>
      </c>
      <c r="BB31" s="250">
        <v>64</v>
      </c>
      <c r="BC31" s="250">
        <v>64.900000000000006</v>
      </c>
      <c r="BD31" s="250">
        <v>63.3</v>
      </c>
      <c r="BE31" s="250">
        <v>65</v>
      </c>
      <c r="BF31" s="250">
        <v>65.3</v>
      </c>
      <c r="BG31" s="250">
        <v>66.5</v>
      </c>
      <c r="BH31" s="250">
        <v>65.599999999999994</v>
      </c>
      <c r="BI31" s="250">
        <v>68</v>
      </c>
      <c r="BJ31" s="250">
        <v>68.5</v>
      </c>
      <c r="BK31" s="250">
        <v>69.599999999999994</v>
      </c>
      <c r="BL31" s="250">
        <v>67.7</v>
      </c>
      <c r="BM31" s="250">
        <v>69</v>
      </c>
      <c r="BN31" s="250">
        <v>68.5</v>
      </c>
      <c r="BO31" s="250">
        <v>68.3</v>
      </c>
      <c r="BP31" s="250">
        <v>66.400000000000006</v>
      </c>
    </row>
    <row r="32" spans="1:68" x14ac:dyDescent="0.3">
      <c r="A32" s="35">
        <v>27</v>
      </c>
      <c r="B32" s="35" t="s">
        <v>160</v>
      </c>
      <c r="C32" s="27" t="s">
        <v>46</v>
      </c>
      <c r="D32" s="250">
        <v>202.1</v>
      </c>
      <c r="E32" s="250">
        <v>216.6</v>
      </c>
      <c r="F32" s="250">
        <v>220.2</v>
      </c>
      <c r="G32" s="250">
        <v>210.3</v>
      </c>
      <c r="H32" s="250">
        <v>188.2</v>
      </c>
      <c r="I32" s="250">
        <v>206.6</v>
      </c>
      <c r="J32" s="250">
        <v>212.8</v>
      </c>
      <c r="K32" s="250">
        <v>194.5</v>
      </c>
      <c r="L32" s="250">
        <v>186.3</v>
      </c>
      <c r="M32" s="250">
        <v>212.8</v>
      </c>
      <c r="N32" s="250">
        <v>230.6</v>
      </c>
      <c r="O32" s="250">
        <v>218.4</v>
      </c>
      <c r="P32" s="250">
        <v>205</v>
      </c>
      <c r="Q32" s="250">
        <v>232.5</v>
      </c>
      <c r="R32" s="250">
        <v>247.1</v>
      </c>
      <c r="S32" s="250">
        <v>232.9</v>
      </c>
      <c r="T32" s="250">
        <v>217.3</v>
      </c>
      <c r="U32" s="250">
        <v>236.7</v>
      </c>
      <c r="V32" s="250">
        <v>249.9</v>
      </c>
      <c r="W32" s="250">
        <v>234.7</v>
      </c>
      <c r="X32" s="250">
        <v>221.3</v>
      </c>
      <c r="Y32" s="250">
        <v>238.6</v>
      </c>
      <c r="Z32" s="250">
        <v>254.3</v>
      </c>
      <c r="AA32" s="250">
        <v>236.8</v>
      </c>
      <c r="AB32" s="250">
        <v>225.9</v>
      </c>
      <c r="AC32" s="250">
        <v>242.7</v>
      </c>
      <c r="AD32" s="250">
        <v>258.39999999999998</v>
      </c>
      <c r="AE32" s="250">
        <v>244.2</v>
      </c>
      <c r="AF32" s="250">
        <v>239.2</v>
      </c>
      <c r="AG32" s="250">
        <v>252.7</v>
      </c>
      <c r="AH32" s="250">
        <v>273</v>
      </c>
      <c r="AI32" s="250">
        <v>255.5</v>
      </c>
      <c r="AJ32" s="250">
        <v>253.2</v>
      </c>
      <c r="AK32" s="250">
        <v>258.60000000000002</v>
      </c>
      <c r="AL32" s="250">
        <v>281.3</v>
      </c>
      <c r="AM32" s="250">
        <v>278.5</v>
      </c>
      <c r="AN32" s="250">
        <v>261.60000000000002</v>
      </c>
      <c r="AO32" s="250">
        <v>271.8</v>
      </c>
      <c r="AP32" s="250">
        <v>290.39999999999998</v>
      </c>
      <c r="AQ32" s="250">
        <v>283.39999999999998</v>
      </c>
      <c r="AR32" s="250">
        <v>271</v>
      </c>
      <c r="AS32" s="250">
        <v>281.5</v>
      </c>
      <c r="AT32" s="250">
        <v>299.5</v>
      </c>
      <c r="AU32" s="250">
        <v>285.60000000000002</v>
      </c>
      <c r="AV32" s="250">
        <v>275.89999999999998</v>
      </c>
      <c r="AW32" s="250">
        <v>287</v>
      </c>
      <c r="AX32" s="250">
        <v>294.60000000000002</v>
      </c>
      <c r="AY32" s="250">
        <v>287.10000000000002</v>
      </c>
      <c r="AZ32" s="250">
        <v>271.60000000000002</v>
      </c>
      <c r="BA32" s="250">
        <v>267.7</v>
      </c>
      <c r="BB32" s="250">
        <v>268.39999999999998</v>
      </c>
      <c r="BC32" s="250">
        <v>266</v>
      </c>
      <c r="BD32" s="250">
        <v>261.8</v>
      </c>
      <c r="BE32" s="250">
        <v>272.60000000000002</v>
      </c>
      <c r="BF32" s="250">
        <v>288.60000000000002</v>
      </c>
      <c r="BG32" s="250">
        <v>288.10000000000002</v>
      </c>
      <c r="BH32" s="250">
        <v>286.2</v>
      </c>
      <c r="BI32" s="250">
        <v>296.5</v>
      </c>
      <c r="BJ32" s="250">
        <v>311.8</v>
      </c>
      <c r="BK32" s="250">
        <v>307.10000000000002</v>
      </c>
      <c r="BL32" s="250">
        <v>294.8</v>
      </c>
      <c r="BM32" s="250">
        <v>302</v>
      </c>
      <c r="BN32" s="250">
        <v>311.8</v>
      </c>
      <c r="BO32" s="250">
        <v>301.8</v>
      </c>
      <c r="BP32" s="250">
        <v>289.5</v>
      </c>
    </row>
    <row r="33" spans="1:68" x14ac:dyDescent="0.3">
      <c r="A33" s="35">
        <v>28</v>
      </c>
      <c r="B33" s="35" t="s">
        <v>161</v>
      </c>
      <c r="C33" s="27" t="s">
        <v>16</v>
      </c>
      <c r="D33" s="250">
        <v>54.9</v>
      </c>
      <c r="E33" s="250">
        <v>54.9</v>
      </c>
      <c r="F33" s="250">
        <v>58</v>
      </c>
      <c r="G33" s="250">
        <v>60.2</v>
      </c>
      <c r="H33" s="250">
        <v>58.6</v>
      </c>
      <c r="I33" s="250">
        <v>59.7</v>
      </c>
      <c r="J33" s="250">
        <v>63</v>
      </c>
      <c r="K33" s="250">
        <v>66.099999999999994</v>
      </c>
      <c r="L33" s="250">
        <v>61.5</v>
      </c>
      <c r="M33" s="250">
        <v>61.6</v>
      </c>
      <c r="N33" s="250">
        <v>65.599999999999994</v>
      </c>
      <c r="O33" s="250">
        <v>69.8</v>
      </c>
      <c r="P33" s="250">
        <v>66.8</v>
      </c>
      <c r="Q33" s="250">
        <v>69.400000000000006</v>
      </c>
      <c r="R33" s="250">
        <v>72.5</v>
      </c>
      <c r="S33" s="250">
        <v>72.5</v>
      </c>
      <c r="T33" s="250">
        <v>69.400000000000006</v>
      </c>
      <c r="U33" s="250">
        <v>73.8</v>
      </c>
      <c r="V33" s="250">
        <v>75.3</v>
      </c>
      <c r="W33" s="250">
        <v>78.400000000000006</v>
      </c>
      <c r="X33" s="250">
        <v>71.5</v>
      </c>
      <c r="Y33" s="250">
        <v>75</v>
      </c>
      <c r="Z33" s="250">
        <v>77.3</v>
      </c>
      <c r="AA33" s="250">
        <v>78.7</v>
      </c>
      <c r="AB33" s="250">
        <v>71.8</v>
      </c>
      <c r="AC33" s="250">
        <v>76.7</v>
      </c>
      <c r="AD33" s="250">
        <v>80.099999999999994</v>
      </c>
      <c r="AE33" s="250">
        <v>83.3</v>
      </c>
      <c r="AF33" s="250">
        <v>78.2</v>
      </c>
      <c r="AG33" s="250">
        <v>81.400000000000006</v>
      </c>
      <c r="AH33" s="250">
        <v>80.7</v>
      </c>
      <c r="AI33" s="250">
        <v>83.4</v>
      </c>
      <c r="AJ33" s="250">
        <v>85.2</v>
      </c>
      <c r="AK33" s="250">
        <v>87.7</v>
      </c>
      <c r="AL33" s="250">
        <v>89.7</v>
      </c>
      <c r="AM33" s="250">
        <v>92.9</v>
      </c>
      <c r="AN33" s="250">
        <v>85.3</v>
      </c>
      <c r="AO33" s="250">
        <v>88</v>
      </c>
      <c r="AP33" s="250">
        <v>88.3</v>
      </c>
      <c r="AQ33" s="250">
        <v>91.2</v>
      </c>
      <c r="AR33" s="250">
        <v>88.6</v>
      </c>
      <c r="AS33" s="250">
        <v>90.6</v>
      </c>
      <c r="AT33" s="250">
        <v>90.6</v>
      </c>
      <c r="AU33" s="250">
        <v>90.6</v>
      </c>
      <c r="AV33" s="250">
        <v>89.2</v>
      </c>
      <c r="AW33" s="250">
        <v>90.9</v>
      </c>
      <c r="AX33" s="250">
        <v>89.3</v>
      </c>
      <c r="AY33" s="250">
        <v>91.3</v>
      </c>
      <c r="AZ33" s="250">
        <v>93</v>
      </c>
      <c r="BA33" s="250">
        <v>92.6</v>
      </c>
      <c r="BB33" s="250">
        <v>90</v>
      </c>
      <c r="BC33" s="250">
        <v>95.1</v>
      </c>
      <c r="BD33" s="250">
        <v>94.6</v>
      </c>
      <c r="BE33" s="250">
        <v>97.2</v>
      </c>
      <c r="BF33" s="250">
        <v>94.1</v>
      </c>
      <c r="BG33" s="250">
        <v>98.1</v>
      </c>
      <c r="BH33" s="250">
        <v>97.9</v>
      </c>
      <c r="BI33" s="250">
        <v>99.5</v>
      </c>
      <c r="BJ33" s="250">
        <v>95.4</v>
      </c>
      <c r="BK33" s="250">
        <v>99.6</v>
      </c>
      <c r="BL33" s="250">
        <v>99.4</v>
      </c>
      <c r="BM33" s="250">
        <v>100.7</v>
      </c>
      <c r="BN33" s="250">
        <v>96.8</v>
      </c>
      <c r="BO33" s="250">
        <v>99.8</v>
      </c>
      <c r="BP33" s="250">
        <v>99.1</v>
      </c>
    </row>
    <row r="34" spans="1:68" x14ac:dyDescent="0.3">
      <c r="A34" s="35">
        <v>29</v>
      </c>
      <c r="B34" s="35" t="s">
        <v>162</v>
      </c>
      <c r="C34" s="27" t="s">
        <v>17</v>
      </c>
      <c r="D34" s="250">
        <v>63.2</v>
      </c>
      <c r="E34" s="250">
        <v>58.2</v>
      </c>
      <c r="F34" s="250">
        <v>60.4</v>
      </c>
      <c r="G34" s="250">
        <v>58.7</v>
      </c>
      <c r="H34" s="250">
        <v>62.6</v>
      </c>
      <c r="I34" s="250">
        <v>58.8</v>
      </c>
      <c r="J34" s="250">
        <v>60.9</v>
      </c>
      <c r="K34" s="250">
        <v>60.5</v>
      </c>
      <c r="L34" s="250">
        <v>67.3</v>
      </c>
      <c r="M34" s="250">
        <v>60.6</v>
      </c>
      <c r="N34" s="250">
        <v>63.3</v>
      </c>
      <c r="O34" s="250">
        <v>62.5</v>
      </c>
      <c r="P34" s="250">
        <v>70.8</v>
      </c>
      <c r="Q34" s="250">
        <v>64.2</v>
      </c>
      <c r="R34" s="250">
        <v>66</v>
      </c>
      <c r="S34" s="250">
        <v>64.5</v>
      </c>
      <c r="T34" s="250">
        <v>61.1</v>
      </c>
      <c r="U34" s="250">
        <v>56.3</v>
      </c>
      <c r="V34" s="250">
        <v>57.5</v>
      </c>
      <c r="W34" s="250">
        <v>57.5</v>
      </c>
      <c r="X34" s="250">
        <v>62.1</v>
      </c>
      <c r="Y34" s="250">
        <v>59.6</v>
      </c>
      <c r="Z34" s="250">
        <v>58.7</v>
      </c>
      <c r="AA34" s="250">
        <v>58</v>
      </c>
      <c r="AB34" s="250">
        <v>68.599999999999994</v>
      </c>
      <c r="AC34" s="250">
        <v>61.3</v>
      </c>
      <c r="AD34" s="250">
        <v>62.9</v>
      </c>
      <c r="AE34" s="250">
        <v>61.6</v>
      </c>
      <c r="AF34" s="250">
        <v>68.400000000000006</v>
      </c>
      <c r="AG34" s="250">
        <v>63.9</v>
      </c>
      <c r="AH34" s="250">
        <v>66.5</v>
      </c>
      <c r="AI34" s="250">
        <v>62.7</v>
      </c>
      <c r="AJ34" s="250">
        <v>68.3</v>
      </c>
      <c r="AK34" s="250">
        <v>66.7</v>
      </c>
      <c r="AL34" s="250">
        <v>67.8</v>
      </c>
      <c r="AM34" s="250">
        <v>63.6</v>
      </c>
      <c r="AN34" s="250">
        <v>68.5</v>
      </c>
      <c r="AO34" s="250">
        <v>70</v>
      </c>
      <c r="AP34" s="250">
        <v>70</v>
      </c>
      <c r="AQ34" s="250">
        <v>65.900000000000006</v>
      </c>
      <c r="AR34" s="250">
        <v>73.7</v>
      </c>
      <c r="AS34" s="250">
        <v>74.5</v>
      </c>
      <c r="AT34" s="250">
        <v>71.900000000000006</v>
      </c>
      <c r="AU34" s="250">
        <v>67.2</v>
      </c>
      <c r="AV34" s="250">
        <v>72.400000000000006</v>
      </c>
      <c r="AW34" s="250">
        <v>74.2</v>
      </c>
      <c r="AX34" s="250">
        <v>74</v>
      </c>
      <c r="AY34" s="250">
        <v>72.400000000000006</v>
      </c>
      <c r="AZ34" s="250">
        <v>74.8</v>
      </c>
      <c r="BA34" s="250">
        <v>74.599999999999994</v>
      </c>
      <c r="BB34" s="250">
        <v>75.2</v>
      </c>
      <c r="BC34" s="250">
        <v>76.2</v>
      </c>
      <c r="BD34" s="250">
        <v>76.8</v>
      </c>
      <c r="BE34" s="250">
        <v>79.099999999999994</v>
      </c>
      <c r="BF34" s="250">
        <v>81.7</v>
      </c>
      <c r="BG34" s="250">
        <v>81.2</v>
      </c>
      <c r="BH34" s="250">
        <v>81.8</v>
      </c>
      <c r="BI34" s="250">
        <v>81.8</v>
      </c>
      <c r="BJ34" s="250">
        <v>82.1</v>
      </c>
      <c r="BK34" s="250">
        <v>82.3</v>
      </c>
      <c r="BL34" s="250">
        <v>82.2</v>
      </c>
      <c r="BM34" s="250">
        <v>83.1</v>
      </c>
      <c r="BN34" s="250">
        <v>83.4</v>
      </c>
      <c r="BO34" s="250">
        <v>83.8</v>
      </c>
      <c r="BP34" s="250">
        <v>83.6</v>
      </c>
    </row>
    <row r="35" spans="1:68" x14ac:dyDescent="0.3">
      <c r="A35" s="35">
        <v>30</v>
      </c>
      <c r="B35" s="35" t="s">
        <v>163</v>
      </c>
      <c r="C35" s="27" t="s">
        <v>18</v>
      </c>
      <c r="D35" s="250">
        <v>76.900000000000006</v>
      </c>
      <c r="E35" s="250">
        <v>82.1</v>
      </c>
      <c r="F35" s="250">
        <v>89.6</v>
      </c>
      <c r="G35" s="250">
        <v>88.9</v>
      </c>
      <c r="H35" s="250">
        <v>82.4</v>
      </c>
      <c r="I35" s="250">
        <v>87.8</v>
      </c>
      <c r="J35" s="250">
        <v>96</v>
      </c>
      <c r="K35" s="250">
        <v>95.5</v>
      </c>
      <c r="L35" s="250">
        <v>87.9</v>
      </c>
      <c r="M35" s="250">
        <v>93.5</v>
      </c>
      <c r="N35" s="250">
        <v>101.9</v>
      </c>
      <c r="O35" s="250">
        <v>101.9</v>
      </c>
      <c r="P35" s="250">
        <v>95.6</v>
      </c>
      <c r="Q35" s="250">
        <v>104.3</v>
      </c>
      <c r="R35" s="250">
        <v>113.8</v>
      </c>
      <c r="S35" s="250">
        <v>112.5</v>
      </c>
      <c r="T35" s="250">
        <v>100.4</v>
      </c>
      <c r="U35" s="250">
        <v>108.6</v>
      </c>
      <c r="V35" s="250">
        <v>114</v>
      </c>
      <c r="W35" s="250">
        <v>115.7</v>
      </c>
      <c r="X35" s="250">
        <v>107.5</v>
      </c>
      <c r="Y35" s="250">
        <v>115</v>
      </c>
      <c r="Z35" s="250">
        <v>121.1</v>
      </c>
      <c r="AA35" s="250">
        <v>125.3</v>
      </c>
      <c r="AB35" s="250">
        <v>115.3</v>
      </c>
      <c r="AC35" s="250">
        <v>123.5</v>
      </c>
      <c r="AD35" s="250">
        <v>130.80000000000001</v>
      </c>
      <c r="AE35" s="250">
        <v>134.9</v>
      </c>
      <c r="AF35" s="250">
        <v>124.3</v>
      </c>
      <c r="AG35" s="250">
        <v>128.1</v>
      </c>
      <c r="AH35" s="250">
        <v>139.80000000000001</v>
      </c>
      <c r="AI35" s="250">
        <v>137.4</v>
      </c>
      <c r="AJ35" s="250">
        <v>146.1</v>
      </c>
      <c r="AK35" s="250">
        <v>142.4</v>
      </c>
      <c r="AL35" s="250">
        <v>160.4</v>
      </c>
      <c r="AM35" s="250">
        <v>151.5</v>
      </c>
      <c r="AN35" s="250">
        <v>142.5</v>
      </c>
      <c r="AO35" s="250">
        <v>133.4</v>
      </c>
      <c r="AP35" s="250">
        <v>147.69999999999999</v>
      </c>
      <c r="AQ35" s="250">
        <v>140</v>
      </c>
      <c r="AR35" s="250">
        <v>142.6</v>
      </c>
      <c r="AS35" s="250">
        <v>133.4</v>
      </c>
      <c r="AT35" s="250">
        <v>146</v>
      </c>
      <c r="AU35" s="250">
        <v>132.9</v>
      </c>
      <c r="AV35" s="250">
        <v>130.4</v>
      </c>
      <c r="AW35" s="250">
        <v>128.30000000000001</v>
      </c>
      <c r="AX35" s="250">
        <v>137.9</v>
      </c>
      <c r="AY35" s="250">
        <v>129.4</v>
      </c>
      <c r="AZ35" s="250">
        <v>130.9</v>
      </c>
      <c r="BA35" s="250">
        <v>132.5</v>
      </c>
      <c r="BB35" s="250">
        <v>135.4</v>
      </c>
      <c r="BC35" s="250">
        <v>130.80000000000001</v>
      </c>
      <c r="BD35" s="250">
        <v>129.80000000000001</v>
      </c>
      <c r="BE35" s="250">
        <v>131.80000000000001</v>
      </c>
      <c r="BF35" s="250">
        <v>136.30000000000001</v>
      </c>
      <c r="BG35" s="250">
        <v>131.6</v>
      </c>
      <c r="BH35" s="250">
        <v>130.80000000000001</v>
      </c>
      <c r="BI35" s="250">
        <v>131.4</v>
      </c>
      <c r="BJ35" s="250">
        <v>135.4</v>
      </c>
      <c r="BK35" s="250">
        <v>131.6</v>
      </c>
      <c r="BL35" s="250">
        <v>130.19999999999999</v>
      </c>
      <c r="BM35" s="250">
        <v>131.69999999999999</v>
      </c>
      <c r="BN35" s="250">
        <v>135.80000000000001</v>
      </c>
      <c r="BO35" s="250">
        <v>132</v>
      </c>
      <c r="BP35" s="250">
        <v>130.6</v>
      </c>
    </row>
    <row r="36" spans="1:68" x14ac:dyDescent="0.3">
      <c r="A36" s="35">
        <v>31</v>
      </c>
      <c r="B36" s="35" t="s">
        <v>164</v>
      </c>
      <c r="C36" s="27" t="s">
        <v>19</v>
      </c>
      <c r="D36" s="250">
        <v>42.9</v>
      </c>
      <c r="E36" s="250">
        <v>45.3</v>
      </c>
      <c r="F36" s="250">
        <v>51.4</v>
      </c>
      <c r="G36" s="250">
        <v>46.4</v>
      </c>
      <c r="H36" s="250">
        <v>42.2</v>
      </c>
      <c r="I36" s="250">
        <v>45.6</v>
      </c>
      <c r="J36" s="250">
        <v>51</v>
      </c>
      <c r="K36" s="250">
        <v>45.8</v>
      </c>
      <c r="L36" s="250">
        <v>43.8</v>
      </c>
      <c r="M36" s="250">
        <v>47.5</v>
      </c>
      <c r="N36" s="250">
        <v>53.3</v>
      </c>
      <c r="O36" s="250">
        <v>47.4</v>
      </c>
      <c r="P36" s="250">
        <v>43.5</v>
      </c>
      <c r="Q36" s="250">
        <v>47.6</v>
      </c>
      <c r="R36" s="250">
        <v>53.9</v>
      </c>
      <c r="S36" s="250">
        <v>46.9</v>
      </c>
      <c r="T36" s="250">
        <v>45.3</v>
      </c>
      <c r="U36" s="250">
        <v>49.2</v>
      </c>
      <c r="V36" s="250">
        <v>55.5</v>
      </c>
      <c r="W36" s="250">
        <v>49.2</v>
      </c>
      <c r="X36" s="250">
        <v>45.4</v>
      </c>
      <c r="Y36" s="250">
        <v>51.6</v>
      </c>
      <c r="Z36" s="250">
        <v>57.1</v>
      </c>
      <c r="AA36" s="250">
        <v>50.7</v>
      </c>
      <c r="AB36" s="250">
        <v>47.2</v>
      </c>
      <c r="AC36" s="250">
        <v>55.4</v>
      </c>
      <c r="AD36" s="250">
        <v>58.7</v>
      </c>
      <c r="AE36" s="250">
        <v>51.7</v>
      </c>
      <c r="AF36" s="250">
        <v>50.8</v>
      </c>
      <c r="AG36" s="250">
        <v>56.2</v>
      </c>
      <c r="AH36" s="250">
        <v>59.1</v>
      </c>
      <c r="AI36" s="250">
        <v>52.8</v>
      </c>
      <c r="AJ36" s="250">
        <v>49.5</v>
      </c>
      <c r="AK36" s="250">
        <v>58.7</v>
      </c>
      <c r="AL36" s="250">
        <v>60.5</v>
      </c>
      <c r="AM36" s="250">
        <v>55.3</v>
      </c>
      <c r="AN36" s="250">
        <v>54.3</v>
      </c>
      <c r="AO36" s="250">
        <v>61.2</v>
      </c>
      <c r="AP36" s="250">
        <v>63.4</v>
      </c>
      <c r="AQ36" s="250">
        <v>58.4</v>
      </c>
      <c r="AR36" s="250">
        <v>55.6</v>
      </c>
      <c r="AS36" s="250">
        <v>61.7</v>
      </c>
      <c r="AT36" s="250">
        <v>64.099999999999994</v>
      </c>
      <c r="AU36" s="250">
        <v>61.1</v>
      </c>
      <c r="AV36" s="250">
        <v>59.2</v>
      </c>
      <c r="AW36" s="250">
        <v>63.7</v>
      </c>
      <c r="AX36" s="250">
        <v>64.5</v>
      </c>
      <c r="AY36" s="250">
        <v>59.5</v>
      </c>
      <c r="AZ36" s="250">
        <v>61.5</v>
      </c>
      <c r="BA36" s="250">
        <v>57.3</v>
      </c>
      <c r="BB36" s="250">
        <v>57.4</v>
      </c>
      <c r="BC36" s="250">
        <v>56.3</v>
      </c>
      <c r="BD36" s="250">
        <v>55.3</v>
      </c>
      <c r="BE36" s="250">
        <v>56.9</v>
      </c>
      <c r="BF36" s="250">
        <v>62.7</v>
      </c>
      <c r="BG36" s="250">
        <v>62.1</v>
      </c>
      <c r="BH36" s="250">
        <v>61.9</v>
      </c>
      <c r="BI36" s="250">
        <v>66.400000000000006</v>
      </c>
      <c r="BJ36" s="250">
        <v>70.599999999999994</v>
      </c>
      <c r="BK36" s="250">
        <v>67.099999999999994</v>
      </c>
      <c r="BL36" s="250">
        <v>66.099999999999994</v>
      </c>
      <c r="BM36" s="250">
        <v>69.099999999999994</v>
      </c>
      <c r="BN36" s="250">
        <v>74</v>
      </c>
      <c r="BO36" s="250">
        <v>69.099999999999994</v>
      </c>
      <c r="BP36" s="250">
        <v>67.2</v>
      </c>
    </row>
    <row r="37" spans="1:68" x14ac:dyDescent="0.3">
      <c r="A37" s="35">
        <v>32</v>
      </c>
      <c r="B37" s="35" t="s">
        <v>165</v>
      </c>
      <c r="C37" s="27" t="s">
        <v>20</v>
      </c>
      <c r="D37" s="250">
        <v>63.4</v>
      </c>
      <c r="E37" s="250">
        <v>60.8</v>
      </c>
      <c r="F37" s="250">
        <v>62</v>
      </c>
      <c r="G37" s="250">
        <v>65.3</v>
      </c>
      <c r="H37" s="250">
        <v>64.400000000000006</v>
      </c>
      <c r="I37" s="250">
        <v>60.1</v>
      </c>
      <c r="J37" s="250">
        <v>66.599999999999994</v>
      </c>
      <c r="K37" s="250">
        <v>69</v>
      </c>
      <c r="L37" s="250">
        <v>66.3</v>
      </c>
      <c r="M37" s="250">
        <v>62</v>
      </c>
      <c r="N37" s="250">
        <v>69.8</v>
      </c>
      <c r="O37" s="250">
        <v>70.099999999999994</v>
      </c>
      <c r="P37" s="250">
        <v>64.7</v>
      </c>
      <c r="Q37" s="250">
        <v>60</v>
      </c>
      <c r="R37" s="250">
        <v>67.599999999999994</v>
      </c>
      <c r="S37" s="250">
        <v>67.400000000000006</v>
      </c>
      <c r="T37" s="250">
        <v>67.3</v>
      </c>
      <c r="U37" s="250">
        <v>61.2</v>
      </c>
      <c r="V37" s="250">
        <v>66.599999999999994</v>
      </c>
      <c r="W37" s="250">
        <v>73.400000000000006</v>
      </c>
      <c r="X37" s="250">
        <v>70.5</v>
      </c>
      <c r="Y37" s="250">
        <v>63.7</v>
      </c>
      <c r="Z37" s="250">
        <v>70.099999999999994</v>
      </c>
      <c r="AA37" s="250">
        <v>75</v>
      </c>
      <c r="AB37" s="250">
        <v>75.3</v>
      </c>
      <c r="AC37" s="250">
        <v>68.2</v>
      </c>
      <c r="AD37" s="250">
        <v>73.5</v>
      </c>
      <c r="AE37" s="250">
        <v>72</v>
      </c>
      <c r="AF37" s="250">
        <v>72.900000000000006</v>
      </c>
      <c r="AG37" s="250">
        <v>66.900000000000006</v>
      </c>
      <c r="AH37" s="250">
        <v>70.5</v>
      </c>
      <c r="AI37" s="250">
        <v>72.5</v>
      </c>
      <c r="AJ37" s="250">
        <v>70.3</v>
      </c>
      <c r="AK37" s="250">
        <v>69.3</v>
      </c>
      <c r="AL37" s="250">
        <v>71.400000000000006</v>
      </c>
      <c r="AM37" s="250">
        <v>74.400000000000006</v>
      </c>
      <c r="AN37" s="250">
        <v>68.900000000000006</v>
      </c>
      <c r="AO37" s="250">
        <v>67</v>
      </c>
      <c r="AP37" s="250">
        <v>71.8</v>
      </c>
      <c r="AQ37" s="250">
        <v>76.3</v>
      </c>
      <c r="AR37" s="250">
        <v>66.5</v>
      </c>
      <c r="AS37" s="250">
        <v>67.5</v>
      </c>
      <c r="AT37" s="250">
        <v>73.900000000000006</v>
      </c>
      <c r="AU37" s="250">
        <v>76.900000000000006</v>
      </c>
      <c r="AV37" s="250">
        <v>71</v>
      </c>
      <c r="AW37" s="250">
        <v>71.2</v>
      </c>
      <c r="AX37" s="250">
        <v>71.400000000000006</v>
      </c>
      <c r="AY37" s="250">
        <v>70.099999999999994</v>
      </c>
      <c r="AZ37" s="250">
        <v>70.900000000000006</v>
      </c>
      <c r="BA37" s="250">
        <v>70</v>
      </c>
      <c r="BB37" s="250">
        <v>70.2</v>
      </c>
      <c r="BC37" s="250">
        <v>71.7</v>
      </c>
      <c r="BD37" s="250">
        <v>68.8</v>
      </c>
      <c r="BE37" s="250">
        <v>70.8</v>
      </c>
      <c r="BF37" s="250">
        <v>71.2</v>
      </c>
      <c r="BG37" s="250">
        <v>73.099999999999994</v>
      </c>
      <c r="BH37" s="250">
        <v>72.3</v>
      </c>
      <c r="BI37" s="250">
        <v>73.099999999999994</v>
      </c>
      <c r="BJ37" s="250">
        <v>72.599999999999994</v>
      </c>
      <c r="BK37" s="250">
        <v>73.5</v>
      </c>
      <c r="BL37" s="250">
        <v>72.8</v>
      </c>
      <c r="BM37" s="250">
        <v>73.599999999999994</v>
      </c>
      <c r="BN37" s="250">
        <v>72.900000000000006</v>
      </c>
      <c r="BO37" s="250">
        <v>74.400000000000006</v>
      </c>
      <c r="BP37" s="250">
        <v>73.599999999999994</v>
      </c>
    </row>
    <row r="38" spans="1:68" x14ac:dyDescent="0.3">
      <c r="A38" s="35">
        <v>33</v>
      </c>
      <c r="B38" s="35" t="s">
        <v>166</v>
      </c>
      <c r="C38" s="27" t="s">
        <v>50</v>
      </c>
      <c r="D38" s="250">
        <v>99.3</v>
      </c>
      <c r="E38" s="250">
        <v>100.3</v>
      </c>
      <c r="F38" s="250">
        <v>100.9</v>
      </c>
      <c r="G38" s="250">
        <v>96.7</v>
      </c>
      <c r="H38" s="250">
        <v>99.9</v>
      </c>
      <c r="I38" s="250">
        <v>102.7</v>
      </c>
      <c r="J38" s="250">
        <v>102.5</v>
      </c>
      <c r="K38" s="250">
        <v>95.8</v>
      </c>
      <c r="L38" s="250">
        <v>101.1</v>
      </c>
      <c r="M38" s="250">
        <v>101.5</v>
      </c>
      <c r="N38" s="250">
        <v>103.4</v>
      </c>
      <c r="O38" s="250">
        <v>93.6</v>
      </c>
      <c r="P38" s="250">
        <v>101</v>
      </c>
      <c r="Q38" s="250">
        <v>99.4</v>
      </c>
      <c r="R38" s="250">
        <v>101.7</v>
      </c>
      <c r="S38" s="250">
        <v>92.3</v>
      </c>
      <c r="T38" s="250">
        <v>109.3</v>
      </c>
      <c r="U38" s="250">
        <v>101.8</v>
      </c>
      <c r="V38" s="250">
        <v>105.1</v>
      </c>
      <c r="W38" s="250">
        <v>92.1</v>
      </c>
      <c r="X38" s="250">
        <v>117.5</v>
      </c>
      <c r="Y38" s="250">
        <v>102.9</v>
      </c>
      <c r="Z38" s="250">
        <v>112</v>
      </c>
      <c r="AA38" s="250">
        <v>94</v>
      </c>
      <c r="AB38" s="250">
        <v>119.7</v>
      </c>
      <c r="AC38" s="250">
        <v>106.4</v>
      </c>
      <c r="AD38" s="250">
        <v>116.8</v>
      </c>
      <c r="AE38" s="250">
        <v>96.5</v>
      </c>
      <c r="AF38" s="250">
        <v>120.1</v>
      </c>
      <c r="AG38" s="250">
        <v>107.1</v>
      </c>
      <c r="AH38" s="250">
        <v>120.7</v>
      </c>
      <c r="AI38" s="250">
        <v>102.7</v>
      </c>
      <c r="AJ38" s="250">
        <v>119.5</v>
      </c>
      <c r="AK38" s="250">
        <v>109.8</v>
      </c>
      <c r="AL38" s="250">
        <v>121.8</v>
      </c>
      <c r="AM38" s="250">
        <v>104.7</v>
      </c>
      <c r="AN38" s="250">
        <v>113.3</v>
      </c>
      <c r="AO38" s="250">
        <v>120.4</v>
      </c>
      <c r="AP38" s="250">
        <v>121.9</v>
      </c>
      <c r="AQ38" s="250">
        <v>116.8</v>
      </c>
      <c r="AR38" s="250">
        <v>116</v>
      </c>
      <c r="AS38" s="250">
        <v>118</v>
      </c>
      <c r="AT38" s="250">
        <v>120.1</v>
      </c>
      <c r="AU38" s="250">
        <v>122.7</v>
      </c>
      <c r="AV38" s="250">
        <v>119.4</v>
      </c>
      <c r="AW38" s="250">
        <v>119</v>
      </c>
      <c r="AX38" s="250">
        <v>120.1</v>
      </c>
      <c r="AY38" s="250">
        <v>122.1</v>
      </c>
      <c r="AZ38" s="250">
        <v>115</v>
      </c>
      <c r="BA38" s="250">
        <v>116.6</v>
      </c>
      <c r="BB38" s="250">
        <v>118.2</v>
      </c>
      <c r="BC38" s="250">
        <v>122.3</v>
      </c>
      <c r="BD38" s="250">
        <v>107.5</v>
      </c>
      <c r="BE38" s="250">
        <v>114.8</v>
      </c>
      <c r="BF38" s="250">
        <v>119.9</v>
      </c>
      <c r="BG38" s="250">
        <v>126.8</v>
      </c>
      <c r="BH38" s="250">
        <v>112.1</v>
      </c>
      <c r="BI38" s="250">
        <v>121.6</v>
      </c>
      <c r="BJ38" s="250">
        <v>124.1</v>
      </c>
      <c r="BK38" s="250">
        <v>127.5</v>
      </c>
      <c r="BL38" s="250">
        <v>114.8</v>
      </c>
      <c r="BM38" s="250">
        <v>123.3</v>
      </c>
      <c r="BN38" s="250">
        <v>121.3</v>
      </c>
      <c r="BO38" s="250">
        <v>126.1</v>
      </c>
      <c r="BP38" s="250">
        <v>116.5</v>
      </c>
    </row>
    <row r="39" spans="1:68" x14ac:dyDescent="0.3">
      <c r="A39" s="35">
        <v>34</v>
      </c>
      <c r="B39" s="35" t="s">
        <v>167</v>
      </c>
      <c r="C39" s="27" t="s">
        <v>47</v>
      </c>
      <c r="D39" s="250">
        <v>234.2</v>
      </c>
      <c r="E39" s="250">
        <v>244</v>
      </c>
      <c r="F39" s="250">
        <v>238.8</v>
      </c>
      <c r="G39" s="250">
        <v>237.7</v>
      </c>
      <c r="H39" s="250">
        <v>231</v>
      </c>
      <c r="I39" s="250">
        <v>238.9</v>
      </c>
      <c r="J39" s="250">
        <v>237.9</v>
      </c>
      <c r="K39" s="250">
        <v>241.4</v>
      </c>
      <c r="L39" s="250">
        <v>235.9</v>
      </c>
      <c r="M39" s="250">
        <v>243.9</v>
      </c>
      <c r="N39" s="250">
        <v>242.9</v>
      </c>
      <c r="O39" s="250">
        <v>246.5</v>
      </c>
      <c r="P39" s="250">
        <v>237.9</v>
      </c>
      <c r="Q39" s="250">
        <v>244.5</v>
      </c>
      <c r="R39" s="250">
        <v>243.1</v>
      </c>
      <c r="S39" s="250">
        <v>246.6</v>
      </c>
      <c r="T39" s="250">
        <v>241.4</v>
      </c>
      <c r="U39" s="250">
        <v>249.1</v>
      </c>
      <c r="V39" s="250">
        <v>248.3</v>
      </c>
      <c r="W39" s="250">
        <v>251.2</v>
      </c>
      <c r="X39" s="250">
        <v>247.2</v>
      </c>
      <c r="Y39" s="250">
        <v>255.5</v>
      </c>
      <c r="Z39" s="250">
        <v>253.7</v>
      </c>
      <c r="AA39" s="250">
        <v>256.39999999999998</v>
      </c>
      <c r="AB39" s="250">
        <v>251</v>
      </c>
      <c r="AC39" s="250">
        <v>258.39999999999998</v>
      </c>
      <c r="AD39" s="250">
        <v>256.2</v>
      </c>
      <c r="AE39" s="250">
        <v>259.60000000000002</v>
      </c>
      <c r="AF39" s="250">
        <v>254.4</v>
      </c>
      <c r="AG39" s="250">
        <v>259.3</v>
      </c>
      <c r="AH39" s="250">
        <v>256.3</v>
      </c>
      <c r="AI39" s="250">
        <v>260</v>
      </c>
      <c r="AJ39" s="250">
        <v>258</v>
      </c>
      <c r="AK39" s="250">
        <v>263.5</v>
      </c>
      <c r="AL39" s="250">
        <v>259.60000000000002</v>
      </c>
      <c r="AM39" s="250">
        <v>262.10000000000002</v>
      </c>
      <c r="AN39" s="250">
        <v>259.89999999999998</v>
      </c>
      <c r="AO39" s="250">
        <v>266</v>
      </c>
      <c r="AP39" s="250">
        <v>263.8</v>
      </c>
      <c r="AQ39" s="250">
        <v>266.3</v>
      </c>
      <c r="AR39" s="250">
        <v>264</v>
      </c>
      <c r="AS39" s="250">
        <v>270.60000000000002</v>
      </c>
      <c r="AT39" s="250">
        <v>266.39999999999998</v>
      </c>
      <c r="AU39" s="250">
        <v>270.7</v>
      </c>
      <c r="AV39" s="250">
        <v>268.5</v>
      </c>
      <c r="AW39" s="250">
        <v>273.39999999999998</v>
      </c>
      <c r="AX39" s="250">
        <v>269.89999999999998</v>
      </c>
      <c r="AY39" s="250">
        <v>272.89999999999998</v>
      </c>
      <c r="AZ39" s="250">
        <v>272</v>
      </c>
      <c r="BA39" s="250">
        <v>274.60000000000002</v>
      </c>
      <c r="BB39" s="250">
        <v>275.60000000000002</v>
      </c>
      <c r="BC39" s="250">
        <v>280.2</v>
      </c>
      <c r="BD39" s="250">
        <v>278.5</v>
      </c>
      <c r="BE39" s="250">
        <v>283.39999999999998</v>
      </c>
      <c r="BF39" s="250">
        <v>283.60000000000002</v>
      </c>
      <c r="BG39" s="250">
        <v>286.10000000000002</v>
      </c>
      <c r="BH39" s="250">
        <v>287.10000000000002</v>
      </c>
      <c r="BI39" s="250">
        <v>292.2</v>
      </c>
      <c r="BJ39" s="250">
        <v>292.5</v>
      </c>
      <c r="BK39" s="250">
        <v>296.60000000000002</v>
      </c>
      <c r="BL39" s="250">
        <v>296.5</v>
      </c>
      <c r="BM39" s="250">
        <v>300.2</v>
      </c>
      <c r="BN39" s="250">
        <v>300.10000000000002</v>
      </c>
      <c r="BO39" s="250">
        <v>302.10000000000002</v>
      </c>
      <c r="BP39" s="250">
        <v>302.10000000000002</v>
      </c>
    </row>
    <row r="40" spans="1:68" x14ac:dyDescent="0.3">
      <c r="A40" s="35">
        <v>35</v>
      </c>
      <c r="B40" s="35" t="s">
        <v>168</v>
      </c>
      <c r="C40" s="27" t="s">
        <v>48</v>
      </c>
      <c r="D40" s="250">
        <v>843.3</v>
      </c>
      <c r="E40" s="250">
        <v>835.9</v>
      </c>
      <c r="F40" s="250">
        <v>869.4</v>
      </c>
      <c r="G40" s="250">
        <v>836.6</v>
      </c>
      <c r="H40" s="250">
        <v>826.5</v>
      </c>
      <c r="I40" s="250">
        <v>824.8</v>
      </c>
      <c r="J40" s="250">
        <v>847.2</v>
      </c>
      <c r="K40" s="250">
        <v>809.1</v>
      </c>
      <c r="L40" s="250">
        <v>807.4</v>
      </c>
      <c r="M40" s="250">
        <v>815.6</v>
      </c>
      <c r="N40" s="250">
        <v>845.6</v>
      </c>
      <c r="O40" s="250">
        <v>815.4</v>
      </c>
      <c r="P40" s="250">
        <v>810.1</v>
      </c>
      <c r="Q40" s="250">
        <v>820.9</v>
      </c>
      <c r="R40" s="250">
        <v>848</v>
      </c>
      <c r="S40" s="250">
        <v>817.4</v>
      </c>
      <c r="T40" s="250">
        <v>816.2</v>
      </c>
      <c r="U40" s="250">
        <v>826.2</v>
      </c>
      <c r="V40" s="250">
        <v>853.3</v>
      </c>
      <c r="W40" s="250">
        <v>821.9</v>
      </c>
      <c r="X40" s="250">
        <v>819.7</v>
      </c>
      <c r="Y40" s="250">
        <v>833.4</v>
      </c>
      <c r="Z40" s="250">
        <v>859</v>
      </c>
      <c r="AA40" s="250">
        <v>829.1</v>
      </c>
      <c r="AB40" s="250">
        <v>824.9</v>
      </c>
      <c r="AC40" s="250">
        <v>836.3</v>
      </c>
      <c r="AD40" s="250">
        <v>871.5</v>
      </c>
      <c r="AE40" s="250">
        <v>846.1</v>
      </c>
      <c r="AF40" s="250">
        <v>848.2</v>
      </c>
      <c r="AG40" s="250">
        <v>859.1</v>
      </c>
      <c r="AH40" s="250">
        <v>893.4</v>
      </c>
      <c r="AI40" s="250">
        <v>873.3</v>
      </c>
      <c r="AJ40" s="250">
        <v>877</v>
      </c>
      <c r="AK40" s="250">
        <v>891.6</v>
      </c>
      <c r="AL40" s="250">
        <v>929.1</v>
      </c>
      <c r="AM40" s="250">
        <v>907.5</v>
      </c>
      <c r="AN40" s="250">
        <v>899.9</v>
      </c>
      <c r="AO40" s="250">
        <v>910.4</v>
      </c>
      <c r="AP40" s="250">
        <v>940.5</v>
      </c>
      <c r="AQ40" s="250">
        <v>914.8</v>
      </c>
      <c r="AR40" s="250">
        <v>906.9</v>
      </c>
      <c r="AS40" s="250">
        <v>913.3</v>
      </c>
      <c r="AT40" s="250">
        <v>941.4</v>
      </c>
      <c r="AU40" s="250">
        <v>917.5</v>
      </c>
      <c r="AV40" s="250">
        <v>913.4</v>
      </c>
      <c r="AW40" s="250">
        <v>918.4</v>
      </c>
      <c r="AX40" s="250">
        <v>942.9</v>
      </c>
      <c r="AY40" s="250">
        <v>913</v>
      </c>
      <c r="AZ40" s="250">
        <v>905</v>
      </c>
      <c r="BA40" s="250">
        <v>906</v>
      </c>
      <c r="BB40" s="250">
        <v>933.5</v>
      </c>
      <c r="BC40" s="250">
        <v>905.9</v>
      </c>
      <c r="BD40" s="250">
        <v>897.3</v>
      </c>
      <c r="BE40" s="250">
        <v>910.8</v>
      </c>
      <c r="BF40" s="250">
        <v>944.6</v>
      </c>
      <c r="BG40" s="250">
        <v>907.3</v>
      </c>
      <c r="BH40" s="250">
        <v>904.9</v>
      </c>
      <c r="BI40" s="250">
        <v>921.1</v>
      </c>
      <c r="BJ40" s="250">
        <v>951.5</v>
      </c>
      <c r="BK40" s="250">
        <v>919.7</v>
      </c>
      <c r="BL40" s="250">
        <v>914.3</v>
      </c>
      <c r="BM40" s="250">
        <v>930.4</v>
      </c>
      <c r="BN40" s="250">
        <v>956.1</v>
      </c>
      <c r="BO40" s="250">
        <v>921.2</v>
      </c>
      <c r="BP40" s="250">
        <v>916.6</v>
      </c>
    </row>
    <row r="41" spans="1:68" s="37" customFormat="1" x14ac:dyDescent="0.3">
      <c r="A41" s="36">
        <v>36</v>
      </c>
      <c r="B41" s="35" t="s">
        <v>169</v>
      </c>
      <c r="C41" s="37" t="s">
        <v>274</v>
      </c>
      <c r="D41" s="250">
        <v>265.8</v>
      </c>
      <c r="E41" s="250">
        <v>265.39999999999998</v>
      </c>
      <c r="F41" s="250">
        <v>271.3</v>
      </c>
      <c r="G41" s="250">
        <v>265.2</v>
      </c>
      <c r="H41" s="250">
        <v>261.3</v>
      </c>
      <c r="I41" s="250">
        <v>259.5</v>
      </c>
      <c r="J41" s="250">
        <v>264.8</v>
      </c>
      <c r="K41" s="250">
        <v>257.2</v>
      </c>
      <c r="L41" s="250">
        <v>252.9</v>
      </c>
      <c r="M41" s="250">
        <v>253.6</v>
      </c>
      <c r="N41" s="250">
        <v>260.3</v>
      </c>
      <c r="O41" s="250">
        <v>254.3</v>
      </c>
      <c r="P41" s="250">
        <v>253.9</v>
      </c>
      <c r="Q41" s="250">
        <v>256.10000000000002</v>
      </c>
      <c r="R41" s="250">
        <v>262.39999999999998</v>
      </c>
      <c r="S41" s="250">
        <v>256.10000000000002</v>
      </c>
      <c r="T41" s="250">
        <v>254.3</v>
      </c>
      <c r="U41" s="250">
        <v>256</v>
      </c>
      <c r="V41" s="250">
        <v>262.5</v>
      </c>
      <c r="W41" s="250">
        <v>255.3</v>
      </c>
      <c r="X41" s="250">
        <v>256.39999999999998</v>
      </c>
      <c r="Y41" s="250">
        <v>258.8</v>
      </c>
      <c r="Z41" s="250">
        <v>265.60000000000002</v>
      </c>
      <c r="AA41" s="250">
        <v>259.10000000000002</v>
      </c>
      <c r="AB41" s="250">
        <v>260.7</v>
      </c>
      <c r="AC41" s="250">
        <v>262.89999999999998</v>
      </c>
      <c r="AD41" s="250">
        <v>270.7</v>
      </c>
      <c r="AE41" s="250">
        <v>264.8</v>
      </c>
      <c r="AF41" s="250">
        <v>266.39999999999998</v>
      </c>
      <c r="AG41" s="250">
        <v>269.89999999999998</v>
      </c>
      <c r="AH41" s="250">
        <v>276.2</v>
      </c>
      <c r="AI41" s="250">
        <v>269.8</v>
      </c>
      <c r="AJ41" s="250">
        <v>270.8</v>
      </c>
      <c r="AK41" s="250">
        <v>273.5</v>
      </c>
      <c r="AL41" s="250">
        <v>279.8</v>
      </c>
      <c r="AM41" s="250">
        <v>273.89999999999998</v>
      </c>
      <c r="AN41" s="250">
        <v>277.7</v>
      </c>
      <c r="AO41" s="250">
        <v>280.8</v>
      </c>
      <c r="AP41" s="250">
        <v>287.2</v>
      </c>
      <c r="AQ41" s="250">
        <v>281.2</v>
      </c>
      <c r="AR41" s="250">
        <v>284.60000000000002</v>
      </c>
      <c r="AS41" s="250">
        <v>286.7</v>
      </c>
      <c r="AT41" s="250">
        <v>294.3</v>
      </c>
      <c r="AU41" s="250">
        <v>287.5</v>
      </c>
      <c r="AV41" s="250">
        <v>289.10000000000002</v>
      </c>
      <c r="AW41" s="250">
        <v>291.39999999999998</v>
      </c>
      <c r="AX41" s="250">
        <v>299.39999999999998</v>
      </c>
      <c r="AY41" s="250">
        <v>292.39999999999998</v>
      </c>
      <c r="AZ41" s="250">
        <v>291.3</v>
      </c>
      <c r="BA41" s="250">
        <v>292.89999999999998</v>
      </c>
      <c r="BB41" s="250">
        <v>300.10000000000002</v>
      </c>
      <c r="BC41" s="250">
        <v>294.60000000000002</v>
      </c>
      <c r="BD41" s="250">
        <v>297.10000000000002</v>
      </c>
      <c r="BE41" s="250">
        <v>303</v>
      </c>
      <c r="BF41" s="250">
        <v>310.10000000000002</v>
      </c>
      <c r="BG41" s="250">
        <v>299.39999999999998</v>
      </c>
      <c r="BH41" s="250">
        <v>302.5</v>
      </c>
      <c r="BI41" s="250">
        <v>304.2</v>
      </c>
      <c r="BJ41" s="250">
        <v>309.5</v>
      </c>
      <c r="BK41" s="250">
        <v>301.39999999999998</v>
      </c>
      <c r="BL41" s="250">
        <v>302.39999999999998</v>
      </c>
      <c r="BM41" s="250">
        <v>306.7</v>
      </c>
      <c r="BN41" s="250">
        <v>314.3</v>
      </c>
      <c r="BO41" s="250">
        <v>306.2</v>
      </c>
      <c r="BP41" s="250">
        <v>305.89999999999998</v>
      </c>
    </row>
    <row r="42" spans="1:68" x14ac:dyDescent="0.3">
      <c r="A42" s="38"/>
      <c r="B42" s="34" t="s">
        <v>129</v>
      </c>
      <c r="C42" s="177" t="s">
        <v>30</v>
      </c>
      <c r="D42" s="305">
        <f>SUM(D$6:D$41)</f>
        <v>4532.8</v>
      </c>
      <c r="E42" s="305">
        <f>SUM(E$6:E$41)</f>
        <v>4634.0999999999995</v>
      </c>
      <c r="F42" s="305">
        <f t="shared" ref="F42:BP42" si="0">SUM(F$6:F$41)</f>
        <v>4716.4000000000005</v>
      </c>
      <c r="G42" s="305">
        <f t="shared" si="0"/>
        <v>4561.3999999999996</v>
      </c>
      <c r="H42" s="305">
        <f t="shared" si="0"/>
        <v>4475.3999999999996</v>
      </c>
      <c r="I42" s="305">
        <f t="shared" si="0"/>
        <v>4534.2</v>
      </c>
      <c r="J42" s="305">
        <f t="shared" si="0"/>
        <v>4595.1000000000004</v>
      </c>
      <c r="K42" s="305">
        <f t="shared" si="0"/>
        <v>4465.8</v>
      </c>
      <c r="L42" s="305">
        <f t="shared" si="0"/>
        <v>4431.1000000000004</v>
      </c>
      <c r="M42" s="305">
        <f t="shared" si="0"/>
        <v>4542.2000000000007</v>
      </c>
      <c r="N42" s="305">
        <f t="shared" si="0"/>
        <v>4668.2000000000007</v>
      </c>
      <c r="O42" s="305">
        <f t="shared" si="0"/>
        <v>4549.9000000000005</v>
      </c>
      <c r="P42" s="305">
        <f t="shared" si="0"/>
        <v>4556.8000000000011</v>
      </c>
      <c r="Q42" s="305">
        <f t="shared" si="0"/>
        <v>4653.8999999999996</v>
      </c>
      <c r="R42" s="305">
        <f t="shared" si="0"/>
        <v>4767.2</v>
      </c>
      <c r="S42" s="305">
        <f t="shared" si="0"/>
        <v>4630.7000000000007</v>
      </c>
      <c r="T42" s="305">
        <f t="shared" si="0"/>
        <v>4608.9000000000015</v>
      </c>
      <c r="U42" s="305">
        <f t="shared" si="0"/>
        <v>4689.2</v>
      </c>
      <c r="V42" s="305">
        <f t="shared" si="0"/>
        <v>4796.8000000000011</v>
      </c>
      <c r="W42" s="305">
        <f t="shared" si="0"/>
        <v>4657.5999999999995</v>
      </c>
      <c r="X42" s="305">
        <f t="shared" si="0"/>
        <v>4644.2</v>
      </c>
      <c r="Y42" s="305">
        <f t="shared" si="0"/>
        <v>4734.5999999999995</v>
      </c>
      <c r="Z42" s="305">
        <f t="shared" si="0"/>
        <v>4845.8000000000011</v>
      </c>
      <c r="AA42" s="305">
        <f t="shared" si="0"/>
        <v>4719.7000000000007</v>
      </c>
      <c r="AB42" s="305">
        <f t="shared" si="0"/>
        <v>4692.2</v>
      </c>
      <c r="AC42" s="305">
        <f t="shared" si="0"/>
        <v>4797</v>
      </c>
      <c r="AD42" s="305">
        <f t="shared" si="0"/>
        <v>4941.8999999999996</v>
      </c>
      <c r="AE42" s="305">
        <f t="shared" si="0"/>
        <v>4790.5</v>
      </c>
      <c r="AF42" s="305">
        <f t="shared" si="0"/>
        <v>4787</v>
      </c>
      <c r="AG42" s="305">
        <f t="shared" si="0"/>
        <v>4855.3999999999987</v>
      </c>
      <c r="AH42" s="305">
        <f t="shared" si="0"/>
        <v>4995.2</v>
      </c>
      <c r="AI42" s="305">
        <f t="shared" si="0"/>
        <v>4872.8999999999996</v>
      </c>
      <c r="AJ42" s="305">
        <f t="shared" si="0"/>
        <v>4877.8</v>
      </c>
      <c r="AK42" s="305">
        <f t="shared" si="0"/>
        <v>4981.2999999999993</v>
      </c>
      <c r="AL42" s="305">
        <f t="shared" si="0"/>
        <v>5071.5000000000009</v>
      </c>
      <c r="AM42" s="305">
        <f t="shared" si="0"/>
        <v>4968.5999999999995</v>
      </c>
      <c r="AN42" s="305">
        <f t="shared" si="0"/>
        <v>4993.4000000000005</v>
      </c>
      <c r="AO42" s="305">
        <f t="shared" si="0"/>
        <v>5101.2000000000007</v>
      </c>
      <c r="AP42" s="305">
        <f t="shared" si="0"/>
        <v>5213.6000000000004</v>
      </c>
      <c r="AQ42" s="305">
        <f t="shared" si="0"/>
        <v>5093.0000000000009</v>
      </c>
      <c r="AR42" s="305">
        <f t="shared" si="0"/>
        <v>5096.8999999999996</v>
      </c>
      <c r="AS42" s="305">
        <f t="shared" si="0"/>
        <v>5192.3999999999996</v>
      </c>
      <c r="AT42" s="305">
        <f t="shared" si="0"/>
        <v>5283.9</v>
      </c>
      <c r="AU42" s="305">
        <f t="shared" si="0"/>
        <v>5171.7999999999993</v>
      </c>
      <c r="AV42" s="305">
        <f t="shared" si="0"/>
        <v>5140.0999999999995</v>
      </c>
      <c r="AW42" s="305">
        <f t="shared" si="0"/>
        <v>5222.0999999999995</v>
      </c>
      <c r="AX42" s="305">
        <f t="shared" si="0"/>
        <v>5316.9</v>
      </c>
      <c r="AY42" s="305">
        <f t="shared" si="0"/>
        <v>5199.3</v>
      </c>
      <c r="AZ42" s="305">
        <f t="shared" si="0"/>
        <v>5130.2000000000007</v>
      </c>
      <c r="BA42" s="305">
        <f t="shared" si="0"/>
        <v>5125.5</v>
      </c>
      <c r="BB42" s="305">
        <f t="shared" si="0"/>
        <v>5222.2999999999993</v>
      </c>
      <c r="BC42" s="305">
        <f t="shared" si="0"/>
        <v>5133.5999999999995</v>
      </c>
      <c r="BD42" s="305">
        <f t="shared" si="0"/>
        <v>5044.7000000000007</v>
      </c>
      <c r="BE42" s="305">
        <f t="shared" si="0"/>
        <v>5168.5000000000009</v>
      </c>
      <c r="BF42" s="305">
        <f t="shared" si="0"/>
        <v>5374</v>
      </c>
      <c r="BG42" s="305">
        <f t="shared" si="0"/>
        <v>5284.4999999999991</v>
      </c>
      <c r="BH42" s="305">
        <f t="shared" si="0"/>
        <v>5242.3</v>
      </c>
      <c r="BI42" s="305">
        <f t="shared" si="0"/>
        <v>5377.5</v>
      </c>
      <c r="BJ42" s="305">
        <f t="shared" si="0"/>
        <v>5551</v>
      </c>
      <c r="BK42" s="305">
        <f t="shared" si="0"/>
        <v>5430.3999999999987</v>
      </c>
      <c r="BL42" s="305">
        <f t="shared" si="0"/>
        <v>5348.5</v>
      </c>
      <c r="BM42" s="305">
        <f t="shared" si="0"/>
        <v>5453.9999999999991</v>
      </c>
      <c r="BN42" s="305">
        <f t="shared" si="0"/>
        <v>5598.7000000000016</v>
      </c>
      <c r="BO42" s="305">
        <f t="shared" si="0"/>
        <v>5445.6</v>
      </c>
      <c r="BP42" s="305">
        <f t="shared" si="0"/>
        <v>5348.4</v>
      </c>
    </row>
    <row r="43" spans="1:68" x14ac:dyDescent="0.3">
      <c r="C43" s="39"/>
      <c r="D43" s="189"/>
      <c r="E43" s="189"/>
      <c r="F43" s="189"/>
      <c r="G43" s="189"/>
      <c r="H43" s="189"/>
      <c r="I43" s="189"/>
      <c r="J43" s="189"/>
      <c r="K43" s="189"/>
      <c r="L43" s="189"/>
      <c r="M43" s="189"/>
      <c r="N43" s="189"/>
      <c r="O43" s="189"/>
      <c r="P43" s="189"/>
      <c r="Q43" s="189"/>
      <c r="R43" s="189"/>
      <c r="S43" s="189"/>
      <c r="T43" s="189"/>
      <c r="U43" s="189"/>
      <c r="V43" s="189"/>
      <c r="W43" s="189"/>
      <c r="X43" s="189"/>
      <c r="Y43" s="189"/>
      <c r="Z43" s="189"/>
      <c r="AA43" s="189"/>
      <c r="AB43" s="189"/>
      <c r="AC43" s="189"/>
      <c r="AD43" s="189"/>
      <c r="AE43" s="189"/>
      <c r="AF43" s="189"/>
      <c r="AG43" s="189"/>
      <c r="AH43" s="189"/>
      <c r="AI43" s="189"/>
      <c r="AJ43" s="189"/>
      <c r="AK43" s="189"/>
      <c r="AL43" s="189"/>
      <c r="AM43" s="189"/>
      <c r="AN43" s="189"/>
      <c r="AO43" s="189"/>
      <c r="AP43" s="189"/>
      <c r="AQ43" s="189"/>
      <c r="AR43" s="189"/>
      <c r="AS43" s="189"/>
      <c r="AT43" s="189"/>
      <c r="AU43" s="189"/>
      <c r="AV43" s="189"/>
      <c r="AW43" s="189"/>
      <c r="AX43" s="189"/>
      <c r="AY43" s="189"/>
      <c r="AZ43" s="189"/>
      <c r="BA43" s="189"/>
      <c r="BB43" s="189"/>
      <c r="BC43" s="189"/>
      <c r="BD43" s="189"/>
      <c r="BE43" s="189"/>
      <c r="BF43" s="189"/>
      <c r="BG43" s="189"/>
      <c r="BH43" s="189"/>
      <c r="BI43" s="189"/>
      <c r="BJ43" s="189"/>
      <c r="BK43" s="189"/>
      <c r="BL43" s="189"/>
      <c r="BN43" s="219"/>
    </row>
    <row r="44" spans="1:68" ht="14.5" x14ac:dyDescent="0.35">
      <c r="B44" s="29"/>
      <c r="C44" s="39"/>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1"/>
      <c r="AJ44" s="41"/>
      <c r="AK44" s="41"/>
      <c r="AN44" s="41"/>
      <c r="AY44" s="184"/>
      <c r="AZ44" s="184"/>
      <c r="BA44" s="184"/>
      <c r="BB44" s="184"/>
      <c r="BC44" s="184"/>
      <c r="BD44" s="184"/>
      <c r="BE44" s="184"/>
      <c r="BF44" s="184"/>
      <c r="BN44" s="219"/>
    </row>
    <row r="45" spans="1:68" ht="14.5" x14ac:dyDescent="0.35">
      <c r="B45" s="259" t="s">
        <v>257</v>
      </c>
      <c r="C45" s="260" t="s">
        <v>255</v>
      </c>
      <c r="D45" s="30"/>
      <c r="E45" s="30"/>
      <c r="AI45" s="39"/>
      <c r="AJ45" s="39"/>
      <c r="AK45" s="39"/>
      <c r="AN45" s="39"/>
      <c r="AY45" s="184"/>
      <c r="AZ45" s="184"/>
      <c r="BA45" s="184"/>
      <c r="BB45" s="184"/>
      <c r="BC45" s="184"/>
      <c r="BD45" s="184"/>
      <c r="BE45" s="184"/>
      <c r="BF45" s="184"/>
    </row>
    <row r="46" spans="1:68" s="29" customFormat="1" ht="14.5" x14ac:dyDescent="0.35">
      <c r="B46" s="259" t="s">
        <v>258</v>
      </c>
      <c r="C46" s="260" t="s">
        <v>256</v>
      </c>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9"/>
      <c r="AJ46" s="39"/>
      <c r="AK46" s="39"/>
      <c r="AN46" s="39"/>
      <c r="AY46" s="184"/>
      <c r="AZ46" s="184"/>
      <c r="BA46" s="184"/>
      <c r="BB46" s="184"/>
      <c r="BC46" s="184"/>
      <c r="BD46" s="184"/>
      <c r="BE46" s="184"/>
      <c r="BF46" s="184"/>
      <c r="BO46" s="260"/>
      <c r="BP46" s="260"/>
    </row>
    <row r="47" spans="1:68" s="29" customFormat="1" x14ac:dyDescent="0.3">
      <c r="B47" s="42" t="s">
        <v>130</v>
      </c>
      <c r="C47" s="174" t="s">
        <v>206</v>
      </c>
      <c r="D47" s="42" t="s">
        <v>82</v>
      </c>
      <c r="E47" s="42" t="s">
        <v>83</v>
      </c>
      <c r="F47" s="42" t="s">
        <v>84</v>
      </c>
      <c r="G47" s="42" t="s">
        <v>85</v>
      </c>
      <c r="H47" s="42" t="s">
        <v>86</v>
      </c>
      <c r="I47" s="42" t="s">
        <v>87</v>
      </c>
      <c r="J47" s="42" t="s">
        <v>88</v>
      </c>
      <c r="K47" s="42" t="s">
        <v>89</v>
      </c>
      <c r="L47" s="42" t="s">
        <v>90</v>
      </c>
      <c r="M47" s="42" t="s">
        <v>91</v>
      </c>
      <c r="N47" s="42" t="s">
        <v>92</v>
      </c>
      <c r="O47" s="42" t="s">
        <v>93</v>
      </c>
      <c r="P47" s="42" t="s">
        <v>94</v>
      </c>
      <c r="Q47" s="42" t="s">
        <v>95</v>
      </c>
      <c r="R47" s="42" t="s">
        <v>96</v>
      </c>
      <c r="S47" s="42" t="s">
        <v>97</v>
      </c>
      <c r="T47" s="42" t="s">
        <v>98</v>
      </c>
      <c r="U47" s="42" t="s">
        <v>99</v>
      </c>
      <c r="V47" s="42" t="s">
        <v>100</v>
      </c>
      <c r="W47" s="42" t="s">
        <v>101</v>
      </c>
      <c r="X47" s="42" t="s">
        <v>102</v>
      </c>
      <c r="Y47" s="42" t="s">
        <v>103</v>
      </c>
      <c r="Z47" s="42" t="s">
        <v>104</v>
      </c>
      <c r="AA47" s="42" t="s">
        <v>105</v>
      </c>
      <c r="AB47" s="42" t="s">
        <v>106</v>
      </c>
      <c r="AC47" s="42" t="s">
        <v>107</v>
      </c>
      <c r="AD47" s="42" t="s">
        <v>108</v>
      </c>
      <c r="AE47" s="42" t="s">
        <v>109</v>
      </c>
      <c r="AF47" s="42" t="s">
        <v>110</v>
      </c>
      <c r="AG47" s="42" t="s">
        <v>111</v>
      </c>
      <c r="AH47" s="42" t="s">
        <v>177</v>
      </c>
      <c r="AI47" s="42" t="s">
        <v>178</v>
      </c>
      <c r="AJ47" s="42" t="s">
        <v>192</v>
      </c>
      <c r="AK47" s="42" t="s">
        <v>194</v>
      </c>
      <c r="AL47" s="42" t="s">
        <v>196</v>
      </c>
      <c r="AM47" s="175" t="s">
        <v>198</v>
      </c>
      <c r="AN47" s="43" t="s">
        <v>199</v>
      </c>
      <c r="AO47" s="43" t="s">
        <v>203</v>
      </c>
      <c r="AP47" s="43" t="s">
        <v>207</v>
      </c>
      <c r="AQ47" s="43" t="s">
        <v>209</v>
      </c>
      <c r="AR47" s="43" t="s">
        <v>249</v>
      </c>
      <c r="AS47" s="43" t="s">
        <v>259</v>
      </c>
      <c r="AT47" s="43" t="s">
        <v>260</v>
      </c>
      <c r="AU47" s="43" t="s">
        <v>265</v>
      </c>
      <c r="AV47" s="43" t="s">
        <v>266</v>
      </c>
      <c r="AW47" s="43" t="s">
        <v>267</v>
      </c>
      <c r="AX47" s="43" t="s">
        <v>268</v>
      </c>
      <c r="AY47" s="43" t="s">
        <v>270</v>
      </c>
      <c r="AZ47" s="43" t="s">
        <v>273</v>
      </c>
      <c r="BA47" s="43" t="s">
        <v>275</v>
      </c>
      <c r="BB47" s="43" t="s">
        <v>276</v>
      </c>
      <c r="BC47" s="43" t="s">
        <v>278</v>
      </c>
      <c r="BD47" s="43" t="s">
        <v>279</v>
      </c>
      <c r="BE47" s="43" t="s">
        <v>280</v>
      </c>
      <c r="BF47" s="43" t="s">
        <v>282</v>
      </c>
      <c r="BG47" s="43" t="s">
        <v>284</v>
      </c>
      <c r="BH47" s="43" t="s">
        <v>285</v>
      </c>
      <c r="BI47" s="43" t="s">
        <v>286</v>
      </c>
      <c r="BJ47" s="43" t="s">
        <v>288</v>
      </c>
      <c r="BK47" s="43" t="s">
        <v>305</v>
      </c>
      <c r="BL47" s="43" t="s">
        <v>308</v>
      </c>
      <c r="BM47" s="43" t="s">
        <v>396</v>
      </c>
      <c r="BN47" s="43" t="s">
        <v>397</v>
      </c>
      <c r="BO47" s="43" t="s">
        <v>400</v>
      </c>
      <c r="BP47" s="43" t="s">
        <v>401</v>
      </c>
    </row>
    <row r="48" spans="1:68" s="29" customFormat="1" x14ac:dyDescent="0.3">
      <c r="B48" s="50" t="s">
        <v>121</v>
      </c>
      <c r="C48" s="44" t="s">
        <v>22</v>
      </c>
      <c r="D48" s="66">
        <f>D6</f>
        <v>103.8</v>
      </c>
      <c r="E48" s="66">
        <f t="shared" ref="E48:BO49" si="1">E6</f>
        <v>109.5</v>
      </c>
      <c r="F48" s="66">
        <f t="shared" si="1"/>
        <v>111.4</v>
      </c>
      <c r="G48" s="66">
        <f t="shared" si="1"/>
        <v>124.5</v>
      </c>
      <c r="H48" s="66">
        <f t="shared" si="1"/>
        <v>103.1</v>
      </c>
      <c r="I48" s="66">
        <f t="shared" si="1"/>
        <v>111.8</v>
      </c>
      <c r="J48" s="66">
        <f t="shared" si="1"/>
        <v>113.7</v>
      </c>
      <c r="K48" s="66">
        <f t="shared" si="1"/>
        <v>121.3</v>
      </c>
      <c r="L48" s="66">
        <f t="shared" si="1"/>
        <v>106.4</v>
      </c>
      <c r="M48" s="66">
        <f t="shared" si="1"/>
        <v>116.7</v>
      </c>
      <c r="N48" s="66">
        <f t="shared" si="1"/>
        <v>118.5</v>
      </c>
      <c r="O48" s="66">
        <f t="shared" si="1"/>
        <v>125.3</v>
      </c>
      <c r="P48" s="66">
        <f t="shared" si="1"/>
        <v>118.5</v>
      </c>
      <c r="Q48" s="66">
        <f t="shared" si="1"/>
        <v>125.8</v>
      </c>
      <c r="R48" s="66">
        <f t="shared" si="1"/>
        <v>129.6</v>
      </c>
      <c r="S48" s="66">
        <f t="shared" si="1"/>
        <v>137.19999999999999</v>
      </c>
      <c r="T48" s="66">
        <f t="shared" si="1"/>
        <v>126.2</v>
      </c>
      <c r="U48" s="66">
        <f t="shared" si="1"/>
        <v>128.1</v>
      </c>
      <c r="V48" s="66">
        <f t="shared" si="1"/>
        <v>130.80000000000001</v>
      </c>
      <c r="W48" s="66">
        <f t="shared" si="1"/>
        <v>141.69999999999999</v>
      </c>
      <c r="X48" s="66">
        <f t="shared" si="1"/>
        <v>125.9</v>
      </c>
      <c r="Y48" s="66">
        <f t="shared" si="1"/>
        <v>134.19999999999999</v>
      </c>
      <c r="Z48" s="66">
        <f t="shared" si="1"/>
        <v>129.69999999999999</v>
      </c>
      <c r="AA48" s="66">
        <f t="shared" si="1"/>
        <v>140.80000000000001</v>
      </c>
      <c r="AB48" s="66">
        <f t="shared" si="1"/>
        <v>122.8</v>
      </c>
      <c r="AC48" s="66">
        <f t="shared" si="1"/>
        <v>133.4</v>
      </c>
      <c r="AD48" s="66">
        <f t="shared" si="1"/>
        <v>140.1</v>
      </c>
      <c r="AE48" s="66">
        <f t="shared" si="1"/>
        <v>137.30000000000001</v>
      </c>
      <c r="AF48" s="66">
        <f t="shared" si="1"/>
        <v>132.80000000000001</v>
      </c>
      <c r="AG48" s="66">
        <f t="shared" si="1"/>
        <v>135.69999999999999</v>
      </c>
      <c r="AH48" s="66">
        <f t="shared" si="1"/>
        <v>135.6</v>
      </c>
      <c r="AI48" s="66">
        <f t="shared" si="1"/>
        <v>125.4</v>
      </c>
      <c r="AJ48" s="66">
        <f t="shared" si="1"/>
        <v>124.2</v>
      </c>
      <c r="AK48" s="66">
        <f t="shared" si="1"/>
        <v>132.9</v>
      </c>
      <c r="AL48" s="66">
        <f t="shared" si="1"/>
        <v>128.1</v>
      </c>
      <c r="AM48" s="66">
        <f t="shared" si="1"/>
        <v>129.6</v>
      </c>
      <c r="AN48" s="66">
        <f t="shared" si="1"/>
        <v>125.6</v>
      </c>
      <c r="AO48" s="66">
        <f t="shared" si="1"/>
        <v>133.6</v>
      </c>
      <c r="AP48" s="66">
        <f t="shared" si="1"/>
        <v>135</v>
      </c>
      <c r="AQ48" s="66">
        <f t="shared" si="1"/>
        <v>131.5</v>
      </c>
      <c r="AR48" s="66">
        <f t="shared" si="1"/>
        <v>128.80000000000001</v>
      </c>
      <c r="AS48" s="66">
        <f t="shared" si="1"/>
        <v>125.9</v>
      </c>
      <c r="AT48" s="66">
        <f t="shared" si="1"/>
        <v>134.19999999999999</v>
      </c>
      <c r="AU48" s="66">
        <f t="shared" si="1"/>
        <v>134.19999999999999</v>
      </c>
      <c r="AV48" s="66">
        <f t="shared" si="1"/>
        <v>128.9</v>
      </c>
      <c r="AW48" s="66">
        <f t="shared" si="1"/>
        <v>132.19999999999999</v>
      </c>
      <c r="AX48" s="66">
        <f t="shared" si="1"/>
        <v>134.5</v>
      </c>
      <c r="AY48" s="66">
        <f t="shared" si="1"/>
        <v>141.69999999999999</v>
      </c>
      <c r="AZ48" s="66">
        <f t="shared" si="1"/>
        <v>129</v>
      </c>
      <c r="BA48" s="66">
        <f t="shared" si="1"/>
        <v>137</v>
      </c>
      <c r="BB48" s="66">
        <f t="shared" si="1"/>
        <v>144.4</v>
      </c>
      <c r="BC48" s="66">
        <f t="shared" si="1"/>
        <v>139.69999999999999</v>
      </c>
      <c r="BD48" s="66">
        <f t="shared" si="1"/>
        <v>131.6</v>
      </c>
      <c r="BE48" s="66">
        <f t="shared" si="1"/>
        <v>137.30000000000001</v>
      </c>
      <c r="BF48" s="66">
        <f t="shared" si="1"/>
        <v>144.5</v>
      </c>
      <c r="BG48" s="66">
        <f t="shared" si="1"/>
        <v>139</v>
      </c>
      <c r="BH48" s="66">
        <f t="shared" si="1"/>
        <v>132.30000000000001</v>
      </c>
      <c r="BI48" s="66">
        <f t="shared" si="1"/>
        <v>137.5</v>
      </c>
      <c r="BJ48" s="66">
        <f t="shared" si="1"/>
        <v>144.30000000000001</v>
      </c>
      <c r="BK48" s="287">
        <f t="shared" si="1"/>
        <v>139.4</v>
      </c>
      <c r="BL48" s="287">
        <f t="shared" si="1"/>
        <v>132.69999999999999</v>
      </c>
      <c r="BM48" s="287">
        <f t="shared" si="1"/>
        <v>138.69999999999999</v>
      </c>
      <c r="BN48" s="287">
        <f t="shared" si="1"/>
        <v>145.5</v>
      </c>
      <c r="BO48" s="287">
        <f t="shared" si="1"/>
        <v>140.1</v>
      </c>
      <c r="BP48" s="287">
        <f t="shared" ref="BP48" si="2">BP6</f>
        <v>132.80000000000001</v>
      </c>
    </row>
    <row r="49" spans="1:68" s="29" customFormat="1" x14ac:dyDescent="0.3">
      <c r="B49" s="50" t="s">
        <v>122</v>
      </c>
      <c r="C49" s="44" t="s">
        <v>23</v>
      </c>
      <c r="D49" s="66">
        <f>D7</f>
        <v>9.1</v>
      </c>
      <c r="E49" s="66">
        <f t="shared" si="1"/>
        <v>8.1999999999999993</v>
      </c>
      <c r="F49" s="66">
        <f t="shared" si="1"/>
        <v>9.8000000000000007</v>
      </c>
      <c r="G49" s="66">
        <f t="shared" si="1"/>
        <v>9.6999999999999993</v>
      </c>
      <c r="H49" s="66">
        <f t="shared" si="1"/>
        <v>9.1</v>
      </c>
      <c r="I49" s="66">
        <f t="shared" si="1"/>
        <v>7.1</v>
      </c>
      <c r="J49" s="66">
        <f t="shared" si="1"/>
        <v>8.5</v>
      </c>
      <c r="K49" s="66">
        <f t="shared" si="1"/>
        <v>8.9</v>
      </c>
      <c r="L49" s="66">
        <f t="shared" si="1"/>
        <v>9.1</v>
      </c>
      <c r="M49" s="66">
        <f t="shared" si="1"/>
        <v>8</v>
      </c>
      <c r="N49" s="66">
        <f t="shared" si="1"/>
        <v>9</v>
      </c>
      <c r="O49" s="66">
        <f t="shared" si="1"/>
        <v>9.1</v>
      </c>
      <c r="P49" s="66">
        <f t="shared" si="1"/>
        <v>9.5</v>
      </c>
      <c r="Q49" s="66">
        <f t="shared" si="1"/>
        <v>9</v>
      </c>
      <c r="R49" s="66">
        <f t="shared" si="1"/>
        <v>9.6999999999999993</v>
      </c>
      <c r="S49" s="66">
        <f t="shared" si="1"/>
        <v>9.1</v>
      </c>
      <c r="T49" s="66">
        <f t="shared" si="1"/>
        <v>9.1999999999999993</v>
      </c>
      <c r="U49" s="66">
        <f t="shared" si="1"/>
        <v>9.6</v>
      </c>
      <c r="V49" s="66">
        <f t="shared" si="1"/>
        <v>10.3</v>
      </c>
      <c r="W49" s="66">
        <f t="shared" si="1"/>
        <v>9.4</v>
      </c>
      <c r="X49" s="66">
        <f t="shared" si="1"/>
        <v>9.9</v>
      </c>
      <c r="Y49" s="66">
        <f t="shared" si="1"/>
        <v>9.4</v>
      </c>
      <c r="Z49" s="66">
        <f t="shared" si="1"/>
        <v>10.6</v>
      </c>
      <c r="AA49" s="66">
        <f t="shared" si="1"/>
        <v>9.6</v>
      </c>
      <c r="AB49" s="66">
        <f t="shared" si="1"/>
        <v>10.3</v>
      </c>
      <c r="AC49" s="66">
        <f t="shared" si="1"/>
        <v>9.6999999999999993</v>
      </c>
      <c r="AD49" s="66">
        <f t="shared" si="1"/>
        <v>10.7</v>
      </c>
      <c r="AE49" s="66">
        <f t="shared" si="1"/>
        <v>9.4</v>
      </c>
      <c r="AF49" s="66">
        <f t="shared" si="1"/>
        <v>9.8000000000000007</v>
      </c>
      <c r="AG49" s="66">
        <f t="shared" si="1"/>
        <v>8.8000000000000007</v>
      </c>
      <c r="AH49" s="66">
        <f t="shared" si="1"/>
        <v>9.6999999999999993</v>
      </c>
      <c r="AI49" s="66">
        <f t="shared" si="1"/>
        <v>8.8000000000000007</v>
      </c>
      <c r="AJ49" s="66">
        <f t="shared" si="1"/>
        <v>9.3000000000000007</v>
      </c>
      <c r="AK49" s="66">
        <f t="shared" si="1"/>
        <v>9</v>
      </c>
      <c r="AL49" s="66">
        <f t="shared" si="1"/>
        <v>9.6</v>
      </c>
      <c r="AM49" s="66">
        <f t="shared" si="1"/>
        <v>8.9</v>
      </c>
      <c r="AN49" s="66">
        <f t="shared" si="1"/>
        <v>9.1</v>
      </c>
      <c r="AO49" s="66">
        <f t="shared" si="1"/>
        <v>9</v>
      </c>
      <c r="AP49" s="66">
        <f t="shared" si="1"/>
        <v>9.6999999999999993</v>
      </c>
      <c r="AQ49" s="66">
        <f t="shared" si="1"/>
        <v>9.1</v>
      </c>
      <c r="AR49" s="66">
        <f t="shared" si="1"/>
        <v>9.5</v>
      </c>
      <c r="AS49" s="66">
        <f t="shared" si="1"/>
        <v>9.6999999999999993</v>
      </c>
      <c r="AT49" s="66">
        <f t="shared" si="1"/>
        <v>10.199999999999999</v>
      </c>
      <c r="AU49" s="66">
        <f t="shared" si="1"/>
        <v>9.1</v>
      </c>
      <c r="AV49" s="66">
        <f t="shared" si="1"/>
        <v>9.1999999999999993</v>
      </c>
      <c r="AW49" s="66">
        <f t="shared" si="1"/>
        <v>9.6999999999999993</v>
      </c>
      <c r="AX49" s="66">
        <f t="shared" si="1"/>
        <v>10.3</v>
      </c>
      <c r="AY49" s="66">
        <f t="shared" si="1"/>
        <v>9.6</v>
      </c>
      <c r="AZ49" s="66">
        <f t="shared" si="1"/>
        <v>9.5</v>
      </c>
      <c r="BA49" s="66">
        <f t="shared" si="1"/>
        <v>9.9</v>
      </c>
      <c r="BB49" s="66">
        <f t="shared" si="1"/>
        <v>10.6</v>
      </c>
      <c r="BC49" s="66">
        <f t="shared" si="1"/>
        <v>9.9</v>
      </c>
      <c r="BD49" s="66">
        <f t="shared" si="1"/>
        <v>10</v>
      </c>
      <c r="BE49" s="66">
        <f t="shared" si="1"/>
        <v>10.4</v>
      </c>
      <c r="BF49" s="66">
        <f t="shared" si="1"/>
        <v>11.2</v>
      </c>
      <c r="BG49" s="66">
        <f t="shared" si="1"/>
        <v>10.4</v>
      </c>
      <c r="BH49" s="66">
        <f t="shared" si="1"/>
        <v>10.199999999999999</v>
      </c>
      <c r="BI49" s="66">
        <f t="shared" si="1"/>
        <v>10.7</v>
      </c>
      <c r="BJ49" s="66">
        <f t="shared" si="1"/>
        <v>11.4</v>
      </c>
      <c r="BK49" s="66">
        <f t="shared" si="1"/>
        <v>10.5</v>
      </c>
      <c r="BL49" s="66">
        <f t="shared" si="1"/>
        <v>10.3</v>
      </c>
      <c r="BM49" s="66">
        <f t="shared" si="1"/>
        <v>10.8</v>
      </c>
      <c r="BN49" s="66">
        <f t="shared" si="1"/>
        <v>11.4</v>
      </c>
      <c r="BO49" s="66">
        <f t="shared" si="1"/>
        <v>10.6</v>
      </c>
      <c r="BP49" s="66">
        <f t="shared" ref="BP49" si="3">BP7</f>
        <v>10.4</v>
      </c>
    </row>
    <row r="50" spans="1:68" s="29" customFormat="1" x14ac:dyDescent="0.3">
      <c r="B50" s="50" t="s">
        <v>123</v>
      </c>
      <c r="C50" s="44" t="s">
        <v>0</v>
      </c>
      <c r="D50" s="66">
        <f>SUM(D8:D19)</f>
        <v>642.4</v>
      </c>
      <c r="E50" s="66">
        <f t="shared" ref="E50:BK50" si="4">SUM(E8:E19)</f>
        <v>649.1</v>
      </c>
      <c r="F50" s="66">
        <f t="shared" si="4"/>
        <v>667</v>
      </c>
      <c r="G50" s="66">
        <f t="shared" si="4"/>
        <v>629.70000000000005</v>
      </c>
      <c r="H50" s="66">
        <f t="shared" si="4"/>
        <v>600.20000000000005</v>
      </c>
      <c r="I50" s="66">
        <f t="shared" si="4"/>
        <v>582.50000000000011</v>
      </c>
      <c r="J50" s="66">
        <f t="shared" si="4"/>
        <v>586.6</v>
      </c>
      <c r="K50" s="66">
        <f t="shared" si="4"/>
        <v>573.4</v>
      </c>
      <c r="L50" s="66">
        <f t="shared" si="4"/>
        <v>560.5</v>
      </c>
      <c r="M50" s="66">
        <f t="shared" si="4"/>
        <v>564.70000000000005</v>
      </c>
      <c r="N50" s="66">
        <f t="shared" si="4"/>
        <v>590.9</v>
      </c>
      <c r="O50" s="66">
        <f t="shared" si="4"/>
        <v>581.4</v>
      </c>
      <c r="P50" s="66">
        <f t="shared" si="4"/>
        <v>575.19999999999993</v>
      </c>
      <c r="Q50" s="66">
        <f t="shared" si="4"/>
        <v>577.99999999999989</v>
      </c>
      <c r="R50" s="66">
        <f t="shared" si="4"/>
        <v>600.79999999999995</v>
      </c>
      <c r="S50" s="66">
        <f t="shared" si="4"/>
        <v>576</v>
      </c>
      <c r="T50" s="66">
        <f t="shared" si="4"/>
        <v>568.20000000000005</v>
      </c>
      <c r="U50" s="66">
        <f t="shared" si="4"/>
        <v>566.10000000000014</v>
      </c>
      <c r="V50" s="66">
        <f t="shared" si="4"/>
        <v>587.79999999999995</v>
      </c>
      <c r="W50" s="66">
        <f t="shared" si="4"/>
        <v>562.40000000000009</v>
      </c>
      <c r="X50" s="66">
        <f t="shared" si="4"/>
        <v>558.90000000000009</v>
      </c>
      <c r="Y50" s="66">
        <f t="shared" si="4"/>
        <v>550.09999999999991</v>
      </c>
      <c r="Z50" s="66">
        <f t="shared" si="4"/>
        <v>572</v>
      </c>
      <c r="AA50" s="66">
        <f t="shared" si="4"/>
        <v>553.79999999999995</v>
      </c>
      <c r="AB50" s="66">
        <f t="shared" si="4"/>
        <v>546.59999999999991</v>
      </c>
      <c r="AC50" s="66">
        <f t="shared" si="4"/>
        <v>545.20000000000005</v>
      </c>
      <c r="AD50" s="66">
        <f t="shared" si="4"/>
        <v>567.4</v>
      </c>
      <c r="AE50" s="66">
        <f t="shared" si="4"/>
        <v>548.59999999999991</v>
      </c>
      <c r="AF50" s="66">
        <f t="shared" si="4"/>
        <v>541.6</v>
      </c>
      <c r="AG50" s="66">
        <f t="shared" si="4"/>
        <v>538.4</v>
      </c>
      <c r="AH50" s="66">
        <f t="shared" si="4"/>
        <v>549.30000000000007</v>
      </c>
      <c r="AI50" s="66">
        <f t="shared" si="4"/>
        <v>539.1</v>
      </c>
      <c r="AJ50" s="66">
        <f t="shared" si="4"/>
        <v>530.5</v>
      </c>
      <c r="AK50" s="66">
        <f t="shared" si="4"/>
        <v>533.6</v>
      </c>
      <c r="AL50" s="66">
        <f t="shared" si="4"/>
        <v>537.4</v>
      </c>
      <c r="AM50" s="66">
        <f t="shared" si="4"/>
        <v>530.29999999999995</v>
      </c>
      <c r="AN50" s="66">
        <f t="shared" si="4"/>
        <v>540</v>
      </c>
      <c r="AO50" s="66">
        <f t="shared" si="4"/>
        <v>543</v>
      </c>
      <c r="AP50" s="66">
        <f t="shared" si="4"/>
        <v>557.4</v>
      </c>
      <c r="AQ50" s="66">
        <f t="shared" si="4"/>
        <v>542.6</v>
      </c>
      <c r="AR50" s="66">
        <f t="shared" si="4"/>
        <v>554.5</v>
      </c>
      <c r="AS50" s="66">
        <f t="shared" si="4"/>
        <v>562</v>
      </c>
      <c r="AT50" s="66">
        <f t="shared" si="4"/>
        <v>570.1</v>
      </c>
      <c r="AU50" s="66">
        <f t="shared" si="4"/>
        <v>548.70000000000005</v>
      </c>
      <c r="AV50" s="66">
        <f t="shared" si="4"/>
        <v>551.9</v>
      </c>
      <c r="AW50" s="66">
        <f t="shared" si="4"/>
        <v>554.9</v>
      </c>
      <c r="AX50" s="66">
        <f t="shared" si="4"/>
        <v>571.19999999999993</v>
      </c>
      <c r="AY50" s="66">
        <f t="shared" si="4"/>
        <v>547.80000000000007</v>
      </c>
      <c r="AZ50" s="66">
        <f t="shared" si="4"/>
        <v>545.5</v>
      </c>
      <c r="BA50" s="66">
        <f t="shared" si="4"/>
        <v>546.09999999999991</v>
      </c>
      <c r="BB50" s="66">
        <f t="shared" si="4"/>
        <v>554.19999999999993</v>
      </c>
      <c r="BC50" s="66">
        <f t="shared" si="4"/>
        <v>539.6</v>
      </c>
      <c r="BD50" s="66">
        <f t="shared" si="4"/>
        <v>538.70000000000005</v>
      </c>
      <c r="BE50" s="66">
        <f t="shared" si="4"/>
        <v>548.20000000000005</v>
      </c>
      <c r="BF50" s="66">
        <f t="shared" si="4"/>
        <v>566.70000000000005</v>
      </c>
      <c r="BG50" s="66">
        <f t="shared" si="4"/>
        <v>552</v>
      </c>
      <c r="BH50" s="66">
        <f t="shared" si="4"/>
        <v>554.70000000000005</v>
      </c>
      <c r="BI50" s="66">
        <f t="shared" si="4"/>
        <v>565.79999999999995</v>
      </c>
      <c r="BJ50" s="66">
        <f t="shared" si="4"/>
        <v>584.29999999999995</v>
      </c>
      <c r="BK50" s="66">
        <f t="shared" si="4"/>
        <v>566.90000000000009</v>
      </c>
      <c r="BL50" s="66">
        <f>SUM(BL8:BL19)</f>
        <v>565.4</v>
      </c>
      <c r="BM50" s="66">
        <f>SUM(BM8:BM19)</f>
        <v>572.70000000000005</v>
      </c>
      <c r="BN50" s="66">
        <f>SUM(BN8:BN19)</f>
        <v>589.39999999999986</v>
      </c>
      <c r="BO50" s="66">
        <f>SUM(BO8:BO19)</f>
        <v>569.90000000000009</v>
      </c>
      <c r="BP50" s="66">
        <f>SUM(BP8:BP19)</f>
        <v>566.29999999999995</v>
      </c>
    </row>
    <row r="51" spans="1:68" s="29" customFormat="1" x14ac:dyDescent="0.3">
      <c r="B51" s="50" t="s">
        <v>124</v>
      </c>
      <c r="C51" s="44" t="s">
        <v>28</v>
      </c>
      <c r="D51" s="66">
        <f>D20</f>
        <v>49</v>
      </c>
      <c r="E51" s="66">
        <f t="shared" ref="E51:BO52" si="5">E20</f>
        <v>51.1</v>
      </c>
      <c r="F51" s="66">
        <f t="shared" si="5"/>
        <v>49.1</v>
      </c>
      <c r="G51" s="66">
        <f t="shared" si="5"/>
        <v>47.2</v>
      </c>
      <c r="H51" s="66">
        <f t="shared" si="5"/>
        <v>50.2</v>
      </c>
      <c r="I51" s="66">
        <f t="shared" si="5"/>
        <v>53.5</v>
      </c>
      <c r="J51" s="66">
        <f t="shared" si="5"/>
        <v>50.1</v>
      </c>
      <c r="K51" s="66">
        <f t="shared" si="5"/>
        <v>47.1</v>
      </c>
      <c r="L51" s="66">
        <f t="shared" si="5"/>
        <v>50.4</v>
      </c>
      <c r="M51" s="66">
        <f t="shared" si="5"/>
        <v>52.4</v>
      </c>
      <c r="N51" s="66">
        <f t="shared" si="5"/>
        <v>49.5</v>
      </c>
      <c r="O51" s="66">
        <f t="shared" si="5"/>
        <v>47.1</v>
      </c>
      <c r="P51" s="66">
        <f t="shared" si="5"/>
        <v>51.8</v>
      </c>
      <c r="Q51" s="66">
        <f t="shared" si="5"/>
        <v>52.8</v>
      </c>
      <c r="R51" s="66">
        <f t="shared" si="5"/>
        <v>50.4</v>
      </c>
      <c r="S51" s="66">
        <f t="shared" si="5"/>
        <v>47.7</v>
      </c>
      <c r="T51" s="66">
        <f t="shared" si="5"/>
        <v>52.4</v>
      </c>
      <c r="U51" s="66">
        <f t="shared" si="5"/>
        <v>52.7</v>
      </c>
      <c r="V51" s="66">
        <f t="shared" si="5"/>
        <v>51.7</v>
      </c>
      <c r="W51" s="66">
        <f t="shared" si="5"/>
        <v>48.8</v>
      </c>
      <c r="X51" s="66">
        <f t="shared" si="5"/>
        <v>53.6</v>
      </c>
      <c r="Y51" s="66">
        <f t="shared" si="5"/>
        <v>54.4</v>
      </c>
      <c r="Z51" s="66">
        <f t="shared" si="5"/>
        <v>53.1</v>
      </c>
      <c r="AA51" s="66">
        <f t="shared" si="5"/>
        <v>49.7</v>
      </c>
      <c r="AB51" s="66">
        <f t="shared" si="5"/>
        <v>54.2</v>
      </c>
      <c r="AC51" s="66">
        <f t="shared" si="5"/>
        <v>54.5</v>
      </c>
      <c r="AD51" s="66">
        <f t="shared" si="5"/>
        <v>53.8</v>
      </c>
      <c r="AE51" s="66">
        <f t="shared" si="5"/>
        <v>51.1</v>
      </c>
      <c r="AF51" s="66">
        <f t="shared" si="5"/>
        <v>54.1</v>
      </c>
      <c r="AG51" s="66">
        <f t="shared" si="5"/>
        <v>53.7</v>
      </c>
      <c r="AH51" s="66">
        <f t="shared" si="5"/>
        <v>54.7</v>
      </c>
      <c r="AI51" s="66">
        <f t="shared" si="5"/>
        <v>52.4</v>
      </c>
      <c r="AJ51" s="66">
        <f t="shared" si="5"/>
        <v>53.4</v>
      </c>
      <c r="AK51" s="66">
        <f t="shared" si="5"/>
        <v>54.2</v>
      </c>
      <c r="AL51" s="66">
        <f t="shared" si="5"/>
        <v>54.2</v>
      </c>
      <c r="AM51" s="66">
        <f t="shared" si="5"/>
        <v>53.8</v>
      </c>
      <c r="AN51" s="66">
        <f t="shared" si="5"/>
        <v>55.4</v>
      </c>
      <c r="AO51" s="66">
        <f t="shared" si="5"/>
        <v>54.4</v>
      </c>
      <c r="AP51" s="66">
        <f t="shared" si="5"/>
        <v>55.6</v>
      </c>
      <c r="AQ51" s="66">
        <f t="shared" si="5"/>
        <v>54.7</v>
      </c>
      <c r="AR51" s="66">
        <f t="shared" si="5"/>
        <v>56.3</v>
      </c>
      <c r="AS51" s="66">
        <f t="shared" si="5"/>
        <v>55.7</v>
      </c>
      <c r="AT51" s="66">
        <f t="shared" si="5"/>
        <v>56.5</v>
      </c>
      <c r="AU51" s="66">
        <f t="shared" si="5"/>
        <v>55.1</v>
      </c>
      <c r="AV51" s="66">
        <f t="shared" si="5"/>
        <v>56.4</v>
      </c>
      <c r="AW51" s="66">
        <f t="shared" si="5"/>
        <v>56.2</v>
      </c>
      <c r="AX51" s="66">
        <f t="shared" si="5"/>
        <v>57.8</v>
      </c>
      <c r="AY51" s="66">
        <f t="shared" si="5"/>
        <v>57.1</v>
      </c>
      <c r="AZ51" s="66">
        <f t="shared" si="5"/>
        <v>57.7</v>
      </c>
      <c r="BA51" s="66">
        <f t="shared" si="5"/>
        <v>58.3</v>
      </c>
      <c r="BB51" s="66">
        <f t="shared" si="5"/>
        <v>60.2</v>
      </c>
      <c r="BC51" s="66">
        <f t="shared" si="5"/>
        <v>58.6</v>
      </c>
      <c r="BD51" s="66">
        <f t="shared" si="5"/>
        <v>58.5</v>
      </c>
      <c r="BE51" s="66">
        <f t="shared" si="5"/>
        <v>59.4</v>
      </c>
      <c r="BF51" s="66">
        <f t="shared" si="5"/>
        <v>61.4</v>
      </c>
      <c r="BG51" s="66">
        <f t="shared" si="5"/>
        <v>59.8</v>
      </c>
      <c r="BH51" s="66">
        <f t="shared" si="5"/>
        <v>59.4</v>
      </c>
      <c r="BI51" s="66">
        <f t="shared" si="5"/>
        <v>59.8</v>
      </c>
      <c r="BJ51" s="66">
        <f t="shared" si="5"/>
        <v>61.5</v>
      </c>
      <c r="BK51" s="66">
        <f t="shared" si="5"/>
        <v>60.3</v>
      </c>
      <c r="BL51" s="66">
        <f t="shared" si="5"/>
        <v>60.3</v>
      </c>
      <c r="BM51" s="66">
        <f t="shared" si="5"/>
        <v>61.7</v>
      </c>
      <c r="BN51" s="66">
        <f t="shared" si="5"/>
        <v>63.9</v>
      </c>
      <c r="BO51" s="66">
        <f t="shared" si="5"/>
        <v>63</v>
      </c>
      <c r="BP51" s="66">
        <f t="shared" ref="BP51" si="6">BP20</f>
        <v>63.2</v>
      </c>
    </row>
    <row r="52" spans="1:68" s="29" customFormat="1" x14ac:dyDescent="0.3">
      <c r="B52" s="50" t="s">
        <v>125</v>
      </c>
      <c r="C52" s="44" t="s">
        <v>24</v>
      </c>
      <c r="D52" s="66">
        <f>D21</f>
        <v>301.3</v>
      </c>
      <c r="E52" s="66">
        <f t="shared" si="5"/>
        <v>296.10000000000002</v>
      </c>
      <c r="F52" s="66">
        <f t="shared" si="5"/>
        <v>291.2</v>
      </c>
      <c r="G52" s="66">
        <f t="shared" si="5"/>
        <v>283</v>
      </c>
      <c r="H52" s="66">
        <f t="shared" si="5"/>
        <v>304</v>
      </c>
      <c r="I52" s="66">
        <f t="shared" si="5"/>
        <v>297.39999999999998</v>
      </c>
      <c r="J52" s="66">
        <f t="shared" si="5"/>
        <v>288.60000000000002</v>
      </c>
      <c r="K52" s="66">
        <f t="shared" si="5"/>
        <v>282.39999999999998</v>
      </c>
      <c r="L52" s="66">
        <f t="shared" si="5"/>
        <v>308.60000000000002</v>
      </c>
      <c r="M52" s="66">
        <f t="shared" si="5"/>
        <v>299</v>
      </c>
      <c r="N52" s="66">
        <f t="shared" si="5"/>
        <v>294.7</v>
      </c>
      <c r="O52" s="66">
        <f t="shared" si="5"/>
        <v>289.39999999999998</v>
      </c>
      <c r="P52" s="66">
        <f t="shared" si="5"/>
        <v>327.5</v>
      </c>
      <c r="Q52" s="66">
        <f t="shared" si="5"/>
        <v>307.3</v>
      </c>
      <c r="R52" s="66">
        <f t="shared" si="5"/>
        <v>305.5</v>
      </c>
      <c r="S52" s="66">
        <f t="shared" si="5"/>
        <v>307.7</v>
      </c>
      <c r="T52" s="66">
        <f t="shared" si="5"/>
        <v>327.3</v>
      </c>
      <c r="U52" s="66">
        <f t="shared" si="5"/>
        <v>321.7</v>
      </c>
      <c r="V52" s="66">
        <f t="shared" si="5"/>
        <v>315.8</v>
      </c>
      <c r="W52" s="66">
        <f t="shared" si="5"/>
        <v>302.39999999999998</v>
      </c>
      <c r="X52" s="66">
        <f t="shared" si="5"/>
        <v>310.8</v>
      </c>
      <c r="Y52" s="66">
        <f t="shared" si="5"/>
        <v>323.8</v>
      </c>
      <c r="Z52" s="66">
        <f t="shared" si="5"/>
        <v>322.3</v>
      </c>
      <c r="AA52" s="66">
        <f t="shared" si="5"/>
        <v>318</v>
      </c>
      <c r="AB52" s="66">
        <f t="shared" si="5"/>
        <v>317.60000000000002</v>
      </c>
      <c r="AC52" s="66">
        <f t="shared" si="5"/>
        <v>329.2</v>
      </c>
      <c r="AD52" s="66">
        <f t="shared" si="5"/>
        <v>326.5</v>
      </c>
      <c r="AE52" s="66">
        <f t="shared" si="5"/>
        <v>325.10000000000002</v>
      </c>
      <c r="AF52" s="66">
        <f t="shared" si="5"/>
        <v>326.7</v>
      </c>
      <c r="AG52" s="66">
        <f t="shared" si="5"/>
        <v>333.9</v>
      </c>
      <c r="AH52" s="66">
        <f t="shared" si="5"/>
        <v>332.8</v>
      </c>
      <c r="AI52" s="66">
        <f t="shared" si="5"/>
        <v>337.8</v>
      </c>
      <c r="AJ52" s="66">
        <f t="shared" si="5"/>
        <v>327.39999999999998</v>
      </c>
      <c r="AK52" s="66">
        <f t="shared" si="5"/>
        <v>340.4</v>
      </c>
      <c r="AL52" s="66">
        <f t="shared" si="5"/>
        <v>341.6</v>
      </c>
      <c r="AM52" s="66">
        <f t="shared" si="5"/>
        <v>343.3</v>
      </c>
      <c r="AN52" s="66">
        <f t="shared" si="5"/>
        <v>353.7</v>
      </c>
      <c r="AO52" s="66">
        <f t="shared" si="5"/>
        <v>362.1</v>
      </c>
      <c r="AP52" s="66">
        <f t="shared" si="5"/>
        <v>371</v>
      </c>
      <c r="AQ52" s="66">
        <f t="shared" si="5"/>
        <v>364.8</v>
      </c>
      <c r="AR52" s="66">
        <f t="shared" si="5"/>
        <v>363.6</v>
      </c>
      <c r="AS52" s="66">
        <f t="shared" si="5"/>
        <v>378.3</v>
      </c>
      <c r="AT52" s="66">
        <f t="shared" si="5"/>
        <v>380.5</v>
      </c>
      <c r="AU52" s="66">
        <f t="shared" si="5"/>
        <v>378.7</v>
      </c>
      <c r="AV52" s="66">
        <f t="shared" si="5"/>
        <v>366.9</v>
      </c>
      <c r="AW52" s="66">
        <f t="shared" si="5"/>
        <v>378.3</v>
      </c>
      <c r="AX52" s="66">
        <f t="shared" si="5"/>
        <v>380.2</v>
      </c>
      <c r="AY52" s="66">
        <f t="shared" si="5"/>
        <v>378.3</v>
      </c>
      <c r="AZ52" s="66">
        <f t="shared" si="5"/>
        <v>365.8</v>
      </c>
      <c r="BA52" s="66">
        <f t="shared" si="5"/>
        <v>373.5</v>
      </c>
      <c r="BB52" s="66">
        <f t="shared" si="5"/>
        <v>379</v>
      </c>
      <c r="BC52" s="66">
        <f t="shared" si="5"/>
        <v>376.4</v>
      </c>
      <c r="BD52" s="66">
        <f t="shared" si="5"/>
        <v>367.9</v>
      </c>
      <c r="BE52" s="66">
        <f t="shared" si="5"/>
        <v>377.4</v>
      </c>
      <c r="BF52" s="66">
        <f t="shared" si="5"/>
        <v>389.1</v>
      </c>
      <c r="BG52" s="66">
        <f t="shared" si="5"/>
        <v>389.9</v>
      </c>
      <c r="BH52" s="66">
        <f t="shared" si="5"/>
        <v>382.6</v>
      </c>
      <c r="BI52" s="66">
        <f t="shared" si="5"/>
        <v>391.5</v>
      </c>
      <c r="BJ52" s="66">
        <f t="shared" si="5"/>
        <v>402</v>
      </c>
      <c r="BK52" s="66">
        <f t="shared" si="5"/>
        <v>402</v>
      </c>
      <c r="BL52" s="66">
        <f t="shared" si="5"/>
        <v>392.5</v>
      </c>
      <c r="BM52" s="66">
        <f t="shared" si="5"/>
        <v>395.7</v>
      </c>
      <c r="BN52" s="66">
        <f t="shared" si="5"/>
        <v>400.8</v>
      </c>
      <c r="BO52" s="66">
        <f t="shared" si="5"/>
        <v>393.3</v>
      </c>
      <c r="BP52" s="66">
        <f t="shared" ref="BP52" si="7">BP21</f>
        <v>376.4</v>
      </c>
    </row>
    <row r="53" spans="1:68" s="29" customFormat="1" ht="13.5" customHeight="1" x14ac:dyDescent="0.3">
      <c r="B53" s="50" t="s">
        <v>126</v>
      </c>
      <c r="C53" s="44" t="s">
        <v>197</v>
      </c>
      <c r="D53" s="66">
        <f>D23</f>
        <v>224.4</v>
      </c>
      <c r="E53" s="66">
        <f t="shared" ref="E53:BK53" si="8">E23</f>
        <v>240.9</v>
      </c>
      <c r="F53" s="66">
        <f t="shared" si="8"/>
        <v>255.8</v>
      </c>
      <c r="G53" s="66">
        <f t="shared" si="8"/>
        <v>238.7</v>
      </c>
      <c r="H53" s="66">
        <f t="shared" si="8"/>
        <v>218.4</v>
      </c>
      <c r="I53" s="66">
        <f t="shared" si="8"/>
        <v>232.3</v>
      </c>
      <c r="J53" s="66">
        <f t="shared" si="8"/>
        <v>244.8</v>
      </c>
      <c r="K53" s="66">
        <f t="shared" si="8"/>
        <v>229.8</v>
      </c>
      <c r="L53" s="66">
        <f t="shared" si="8"/>
        <v>218.1</v>
      </c>
      <c r="M53" s="66">
        <f t="shared" si="8"/>
        <v>234.4</v>
      </c>
      <c r="N53" s="66">
        <f t="shared" si="8"/>
        <v>244.6</v>
      </c>
      <c r="O53" s="66">
        <f t="shared" si="8"/>
        <v>232.6</v>
      </c>
      <c r="P53" s="66">
        <f t="shared" si="8"/>
        <v>223.6</v>
      </c>
      <c r="Q53" s="66">
        <f t="shared" si="8"/>
        <v>238.3</v>
      </c>
      <c r="R53" s="66">
        <f t="shared" si="8"/>
        <v>246.3</v>
      </c>
      <c r="S53" s="66">
        <f t="shared" si="8"/>
        <v>235.9</v>
      </c>
      <c r="T53" s="66">
        <f t="shared" si="8"/>
        <v>222.2</v>
      </c>
      <c r="U53" s="66">
        <f t="shared" si="8"/>
        <v>234.2</v>
      </c>
      <c r="V53" s="66">
        <f t="shared" si="8"/>
        <v>240.4</v>
      </c>
      <c r="W53" s="66">
        <f t="shared" si="8"/>
        <v>231.4</v>
      </c>
      <c r="X53" s="66">
        <f t="shared" si="8"/>
        <v>223</v>
      </c>
      <c r="Y53" s="66">
        <f t="shared" si="8"/>
        <v>231.2</v>
      </c>
      <c r="Z53" s="66">
        <f t="shared" si="8"/>
        <v>241.3</v>
      </c>
      <c r="AA53" s="66">
        <f t="shared" si="8"/>
        <v>231.5</v>
      </c>
      <c r="AB53" s="66">
        <f t="shared" si="8"/>
        <v>221.7</v>
      </c>
      <c r="AC53" s="66">
        <f t="shared" si="8"/>
        <v>227.2</v>
      </c>
      <c r="AD53" s="66">
        <f t="shared" si="8"/>
        <v>240.8</v>
      </c>
      <c r="AE53" s="66">
        <f t="shared" si="8"/>
        <v>224.1</v>
      </c>
      <c r="AF53" s="66">
        <f t="shared" si="8"/>
        <v>219.5</v>
      </c>
      <c r="AG53" s="66">
        <f t="shared" si="8"/>
        <v>225.9</v>
      </c>
      <c r="AH53" s="66">
        <f t="shared" si="8"/>
        <v>233.3</v>
      </c>
      <c r="AI53" s="66">
        <f t="shared" si="8"/>
        <v>222.2</v>
      </c>
      <c r="AJ53" s="66">
        <f t="shared" si="8"/>
        <v>225.3</v>
      </c>
      <c r="AK53" s="66">
        <f t="shared" si="8"/>
        <v>232.4</v>
      </c>
      <c r="AL53" s="66">
        <f t="shared" si="8"/>
        <v>229.7</v>
      </c>
      <c r="AM53" s="66">
        <f t="shared" si="8"/>
        <v>229.4</v>
      </c>
      <c r="AN53" s="66">
        <f t="shared" si="8"/>
        <v>231.1</v>
      </c>
      <c r="AO53" s="66">
        <f t="shared" si="8"/>
        <v>236.6</v>
      </c>
      <c r="AP53" s="66">
        <f t="shared" si="8"/>
        <v>236.2</v>
      </c>
      <c r="AQ53" s="66">
        <f t="shared" si="8"/>
        <v>232.8</v>
      </c>
      <c r="AR53" s="66">
        <f t="shared" si="8"/>
        <v>234.1</v>
      </c>
      <c r="AS53" s="66">
        <f t="shared" si="8"/>
        <v>245.5</v>
      </c>
      <c r="AT53" s="66">
        <f t="shared" si="8"/>
        <v>243.1</v>
      </c>
      <c r="AU53" s="66">
        <f t="shared" si="8"/>
        <v>238.2</v>
      </c>
      <c r="AV53" s="66">
        <f t="shared" si="8"/>
        <v>238.3</v>
      </c>
      <c r="AW53" s="66">
        <f t="shared" si="8"/>
        <v>248.1</v>
      </c>
      <c r="AX53" s="66">
        <f t="shared" si="8"/>
        <v>247.4</v>
      </c>
      <c r="AY53" s="66">
        <f t="shared" si="8"/>
        <v>241.2</v>
      </c>
      <c r="AZ53" s="66">
        <f t="shared" si="8"/>
        <v>238.1</v>
      </c>
      <c r="BA53" s="66">
        <f t="shared" si="8"/>
        <v>232.9</v>
      </c>
      <c r="BB53" s="66">
        <f t="shared" si="8"/>
        <v>234.7</v>
      </c>
      <c r="BC53" s="66">
        <f t="shared" si="8"/>
        <v>230.1</v>
      </c>
      <c r="BD53" s="66">
        <f t="shared" si="8"/>
        <v>228.8</v>
      </c>
      <c r="BE53" s="66">
        <f t="shared" si="8"/>
        <v>231.2</v>
      </c>
      <c r="BF53" s="66">
        <f t="shared" si="8"/>
        <v>239.3</v>
      </c>
      <c r="BG53" s="66">
        <f t="shared" si="8"/>
        <v>237.2</v>
      </c>
      <c r="BH53" s="66">
        <f t="shared" si="8"/>
        <v>236.8</v>
      </c>
      <c r="BI53" s="66">
        <f t="shared" si="8"/>
        <v>238.2</v>
      </c>
      <c r="BJ53" s="66">
        <f t="shared" si="8"/>
        <v>244.7</v>
      </c>
      <c r="BK53" s="66">
        <f t="shared" si="8"/>
        <v>238.9</v>
      </c>
      <c r="BL53" s="66">
        <f>BL23</f>
        <v>236.7</v>
      </c>
      <c r="BM53" s="66">
        <f>BM23</f>
        <v>238.5</v>
      </c>
      <c r="BN53" s="66">
        <f>BN23</f>
        <v>244.4</v>
      </c>
      <c r="BO53" s="66">
        <f>BO23</f>
        <v>237.7</v>
      </c>
      <c r="BP53" s="66">
        <f>BP23</f>
        <v>233.4</v>
      </c>
    </row>
    <row r="54" spans="1:68" s="29" customFormat="1" x14ac:dyDescent="0.3">
      <c r="B54" s="50" t="s">
        <v>127</v>
      </c>
      <c r="C54" s="44" t="s">
        <v>29</v>
      </c>
      <c r="D54" s="66">
        <f>SUM(D24:D37)+D22</f>
        <v>1760.2000000000003</v>
      </c>
      <c r="E54" s="66">
        <f t="shared" ref="E54:BG54" si="9">SUM(E24:E37)+E22</f>
        <v>1833.6</v>
      </c>
      <c r="F54" s="66">
        <f t="shared" si="9"/>
        <v>1851.7</v>
      </c>
      <c r="G54" s="66">
        <f t="shared" si="9"/>
        <v>1792.4000000000003</v>
      </c>
      <c r="H54" s="66">
        <f t="shared" si="9"/>
        <v>1771.7000000000003</v>
      </c>
      <c r="I54" s="66">
        <f t="shared" si="9"/>
        <v>1823.6999999999998</v>
      </c>
      <c r="J54" s="66">
        <f t="shared" si="9"/>
        <v>1850.3999999999999</v>
      </c>
      <c r="K54" s="66">
        <f t="shared" si="9"/>
        <v>1799.4</v>
      </c>
      <c r="L54" s="66">
        <f t="shared" si="9"/>
        <v>1780.6999999999998</v>
      </c>
      <c r="M54" s="66">
        <f t="shared" si="9"/>
        <v>1852.4</v>
      </c>
      <c r="N54" s="66">
        <f t="shared" si="9"/>
        <v>1908.8</v>
      </c>
      <c r="O54" s="66">
        <f t="shared" si="9"/>
        <v>1855.1999999999998</v>
      </c>
      <c r="P54" s="66">
        <f t="shared" si="9"/>
        <v>1847.8</v>
      </c>
      <c r="Q54" s="66">
        <f t="shared" si="9"/>
        <v>1921.8</v>
      </c>
      <c r="R54" s="66">
        <f t="shared" si="9"/>
        <v>1969.7</v>
      </c>
      <c r="S54" s="66">
        <f t="shared" si="9"/>
        <v>1904.6999999999998</v>
      </c>
      <c r="T54" s="66">
        <f t="shared" si="9"/>
        <v>1882.2</v>
      </c>
      <c r="U54" s="66">
        <f t="shared" si="9"/>
        <v>1943.6999999999998</v>
      </c>
      <c r="V54" s="66">
        <f t="shared" si="9"/>
        <v>1990.8</v>
      </c>
      <c r="W54" s="66">
        <f t="shared" si="9"/>
        <v>1941.0000000000002</v>
      </c>
      <c r="X54" s="66">
        <f t="shared" si="9"/>
        <v>1921.3</v>
      </c>
      <c r="Y54" s="66">
        <f t="shared" si="9"/>
        <v>1980.8999999999996</v>
      </c>
      <c r="Z54" s="66">
        <f t="shared" si="9"/>
        <v>2026.4999999999995</v>
      </c>
      <c r="AA54" s="66">
        <f t="shared" si="9"/>
        <v>1977.6999999999998</v>
      </c>
      <c r="AB54" s="66">
        <f t="shared" si="9"/>
        <v>1962.6999999999998</v>
      </c>
      <c r="AC54" s="66">
        <f t="shared" si="9"/>
        <v>2033.8000000000002</v>
      </c>
      <c r="AD54" s="66">
        <f t="shared" si="9"/>
        <v>2087.4</v>
      </c>
      <c r="AE54" s="66">
        <f t="shared" si="9"/>
        <v>2027.8999999999999</v>
      </c>
      <c r="AF54" s="66">
        <f t="shared" si="9"/>
        <v>2013.4000000000003</v>
      </c>
      <c r="AG54" s="66">
        <f t="shared" si="9"/>
        <v>2063.6000000000004</v>
      </c>
      <c r="AH54" s="66">
        <f t="shared" si="9"/>
        <v>2133.1999999999998</v>
      </c>
      <c r="AI54" s="66">
        <f t="shared" si="9"/>
        <v>2081.4000000000005</v>
      </c>
      <c r="AJ54" s="66">
        <f t="shared" si="9"/>
        <v>2082.3999999999996</v>
      </c>
      <c r="AK54" s="66">
        <f t="shared" si="9"/>
        <v>2140.4000000000005</v>
      </c>
      <c r="AL54" s="66">
        <f t="shared" si="9"/>
        <v>2180.6000000000004</v>
      </c>
      <c r="AM54" s="66">
        <f t="shared" si="9"/>
        <v>2125.1</v>
      </c>
      <c r="AN54" s="66">
        <f t="shared" si="9"/>
        <v>2127.6999999999998</v>
      </c>
      <c r="AO54" s="66">
        <f t="shared" si="9"/>
        <v>2184.9000000000005</v>
      </c>
      <c r="AP54" s="66">
        <f t="shared" si="9"/>
        <v>2235.3000000000002</v>
      </c>
      <c r="AQ54" s="66">
        <f t="shared" si="9"/>
        <v>2178.4</v>
      </c>
      <c r="AR54" s="66">
        <f t="shared" si="9"/>
        <v>2178.5999999999995</v>
      </c>
      <c r="AS54" s="66">
        <f t="shared" si="9"/>
        <v>2226.6999999999998</v>
      </c>
      <c r="AT54" s="66">
        <f t="shared" si="9"/>
        <v>2267.1000000000004</v>
      </c>
      <c r="AU54" s="66">
        <f t="shared" si="9"/>
        <v>2209.4</v>
      </c>
      <c r="AV54" s="66">
        <f t="shared" si="9"/>
        <v>2198.1000000000004</v>
      </c>
      <c r="AW54" s="66">
        <f t="shared" si="9"/>
        <v>2240.5</v>
      </c>
      <c r="AX54" s="66">
        <f t="shared" si="9"/>
        <v>2283.2000000000003</v>
      </c>
      <c r="AY54" s="66">
        <f t="shared" si="9"/>
        <v>2223.2000000000003</v>
      </c>
      <c r="AZ54" s="66">
        <f t="shared" si="9"/>
        <v>2201.3000000000002</v>
      </c>
      <c r="BA54" s="66">
        <f t="shared" si="9"/>
        <v>2177.6999999999998</v>
      </c>
      <c r="BB54" s="66">
        <f t="shared" si="9"/>
        <v>2211.8000000000002</v>
      </c>
      <c r="BC54" s="66">
        <f t="shared" si="9"/>
        <v>2176.3000000000002</v>
      </c>
      <c r="BD54" s="66">
        <f t="shared" si="9"/>
        <v>2128.7999999999997</v>
      </c>
      <c r="BE54" s="66">
        <f t="shared" si="9"/>
        <v>2192.6</v>
      </c>
      <c r="BF54" s="66">
        <f t="shared" si="9"/>
        <v>2303.6</v>
      </c>
      <c r="BG54" s="66">
        <f t="shared" si="9"/>
        <v>2276.5999999999995</v>
      </c>
      <c r="BH54" s="66">
        <f t="shared" ref="BH54:BK54" si="10">SUM(BH24:BH37)+BH22</f>
        <v>2259.6999999999998</v>
      </c>
      <c r="BI54" s="66">
        <f t="shared" ref="BI54:BJ54" si="11">SUM(BI24:BI37)+BI22</f>
        <v>2334.9</v>
      </c>
      <c r="BJ54" s="66">
        <f t="shared" si="11"/>
        <v>2425.1999999999998</v>
      </c>
      <c r="BK54" s="66">
        <f t="shared" si="10"/>
        <v>2367.1999999999998</v>
      </c>
      <c r="BL54" s="66">
        <f>SUM(BL24:BL37)+BL22</f>
        <v>2322.6</v>
      </c>
      <c r="BM54" s="66">
        <f>SUM(BM24:BM37)+BM22</f>
        <v>2375.2999999999997</v>
      </c>
      <c r="BN54" s="66">
        <f>SUM(BN24:BN37)+BN22</f>
        <v>2451.5</v>
      </c>
      <c r="BO54" s="66">
        <f>SUM(BO24:BO37)+BO22</f>
        <v>2375.3999999999996</v>
      </c>
      <c r="BP54" s="66">
        <f>SUM(BP24:BP37)+BP22</f>
        <v>2324.7999999999993</v>
      </c>
    </row>
    <row r="55" spans="1:68" s="29" customFormat="1" x14ac:dyDescent="0.3">
      <c r="B55" s="50" t="s">
        <v>128</v>
      </c>
      <c r="C55" s="45" t="s">
        <v>26</v>
      </c>
      <c r="D55" s="66">
        <f>SUM(D39:D41)</f>
        <v>1343.3</v>
      </c>
      <c r="E55" s="66">
        <f t="shared" ref="E55:BK55" si="12">SUM(E39:E41)</f>
        <v>1345.3000000000002</v>
      </c>
      <c r="F55" s="66">
        <f t="shared" si="12"/>
        <v>1379.5</v>
      </c>
      <c r="G55" s="66">
        <f t="shared" si="12"/>
        <v>1339.5</v>
      </c>
      <c r="H55" s="66">
        <f t="shared" si="12"/>
        <v>1318.8</v>
      </c>
      <c r="I55" s="66">
        <f t="shared" si="12"/>
        <v>1323.2</v>
      </c>
      <c r="J55" s="66">
        <f t="shared" si="12"/>
        <v>1349.9</v>
      </c>
      <c r="K55" s="66">
        <f t="shared" si="12"/>
        <v>1307.7</v>
      </c>
      <c r="L55" s="66">
        <f t="shared" si="12"/>
        <v>1296.2</v>
      </c>
      <c r="M55" s="66">
        <f t="shared" si="12"/>
        <v>1313.1</v>
      </c>
      <c r="N55" s="66">
        <f t="shared" si="12"/>
        <v>1348.8</v>
      </c>
      <c r="O55" s="66">
        <f t="shared" si="12"/>
        <v>1316.2</v>
      </c>
      <c r="P55" s="66">
        <f t="shared" si="12"/>
        <v>1301.9000000000001</v>
      </c>
      <c r="Q55" s="66">
        <f t="shared" si="12"/>
        <v>1321.5</v>
      </c>
      <c r="R55" s="66">
        <f t="shared" si="12"/>
        <v>1353.5</v>
      </c>
      <c r="S55" s="66">
        <f t="shared" si="12"/>
        <v>1320.1</v>
      </c>
      <c r="T55" s="66">
        <f t="shared" si="12"/>
        <v>1311.9</v>
      </c>
      <c r="U55" s="66">
        <f t="shared" si="12"/>
        <v>1331.3</v>
      </c>
      <c r="V55" s="66">
        <f t="shared" si="12"/>
        <v>1364.1</v>
      </c>
      <c r="W55" s="66">
        <f t="shared" si="12"/>
        <v>1328.3999999999999</v>
      </c>
      <c r="X55" s="66">
        <f t="shared" si="12"/>
        <v>1323.3000000000002</v>
      </c>
      <c r="Y55" s="66">
        <f t="shared" si="12"/>
        <v>1347.7</v>
      </c>
      <c r="Z55" s="66">
        <f t="shared" si="12"/>
        <v>1378.3000000000002</v>
      </c>
      <c r="AA55" s="66">
        <f t="shared" si="12"/>
        <v>1344.6</v>
      </c>
      <c r="AB55" s="66">
        <f t="shared" si="12"/>
        <v>1336.6000000000001</v>
      </c>
      <c r="AC55" s="66">
        <f t="shared" si="12"/>
        <v>1357.6</v>
      </c>
      <c r="AD55" s="66">
        <f t="shared" si="12"/>
        <v>1398.4</v>
      </c>
      <c r="AE55" s="66">
        <f t="shared" si="12"/>
        <v>1370.5</v>
      </c>
      <c r="AF55" s="66">
        <f t="shared" si="12"/>
        <v>1369</v>
      </c>
      <c r="AG55" s="66">
        <f t="shared" si="12"/>
        <v>1388.3000000000002</v>
      </c>
      <c r="AH55" s="66">
        <f t="shared" si="12"/>
        <v>1425.9</v>
      </c>
      <c r="AI55" s="66">
        <f t="shared" si="12"/>
        <v>1403.1</v>
      </c>
      <c r="AJ55" s="66">
        <f t="shared" si="12"/>
        <v>1405.8</v>
      </c>
      <c r="AK55" s="66">
        <f t="shared" si="12"/>
        <v>1428.6</v>
      </c>
      <c r="AL55" s="66">
        <f t="shared" si="12"/>
        <v>1468.5</v>
      </c>
      <c r="AM55" s="66">
        <f t="shared" si="12"/>
        <v>1443.5</v>
      </c>
      <c r="AN55" s="66">
        <f t="shared" si="12"/>
        <v>1437.5</v>
      </c>
      <c r="AO55" s="66">
        <f t="shared" si="12"/>
        <v>1457.2</v>
      </c>
      <c r="AP55" s="66">
        <f t="shared" si="12"/>
        <v>1491.5</v>
      </c>
      <c r="AQ55" s="66">
        <f t="shared" si="12"/>
        <v>1462.3</v>
      </c>
      <c r="AR55" s="66">
        <f t="shared" si="12"/>
        <v>1455.5</v>
      </c>
      <c r="AS55" s="66">
        <f t="shared" si="12"/>
        <v>1470.6000000000001</v>
      </c>
      <c r="AT55" s="66">
        <f t="shared" si="12"/>
        <v>1502.1</v>
      </c>
      <c r="AU55" s="66">
        <f t="shared" si="12"/>
        <v>1475.7</v>
      </c>
      <c r="AV55" s="66">
        <f t="shared" si="12"/>
        <v>1471</v>
      </c>
      <c r="AW55" s="66">
        <f t="shared" si="12"/>
        <v>1483.1999999999998</v>
      </c>
      <c r="AX55" s="66">
        <f t="shared" si="12"/>
        <v>1512.1999999999998</v>
      </c>
      <c r="AY55" s="66">
        <f t="shared" si="12"/>
        <v>1478.3000000000002</v>
      </c>
      <c r="AZ55" s="66">
        <f t="shared" si="12"/>
        <v>1468.3</v>
      </c>
      <c r="BA55" s="66">
        <f t="shared" si="12"/>
        <v>1473.5</v>
      </c>
      <c r="BB55" s="66">
        <f t="shared" si="12"/>
        <v>1509.1999999999998</v>
      </c>
      <c r="BC55" s="66">
        <f t="shared" si="12"/>
        <v>1480.6999999999998</v>
      </c>
      <c r="BD55" s="66">
        <f t="shared" si="12"/>
        <v>1472.9</v>
      </c>
      <c r="BE55" s="66">
        <f t="shared" si="12"/>
        <v>1497.1999999999998</v>
      </c>
      <c r="BF55" s="66">
        <f t="shared" si="12"/>
        <v>1538.3000000000002</v>
      </c>
      <c r="BG55" s="66">
        <f t="shared" si="12"/>
        <v>1492.8000000000002</v>
      </c>
      <c r="BH55" s="66">
        <f t="shared" si="12"/>
        <v>1494.5</v>
      </c>
      <c r="BI55" s="66">
        <f t="shared" si="12"/>
        <v>1517.5</v>
      </c>
      <c r="BJ55" s="66">
        <f t="shared" si="12"/>
        <v>1553.5</v>
      </c>
      <c r="BK55" s="66">
        <f t="shared" si="12"/>
        <v>1517.7000000000003</v>
      </c>
      <c r="BL55" s="66">
        <f>SUM(BL39:BL41)</f>
        <v>1513.1999999999998</v>
      </c>
      <c r="BM55" s="66">
        <f>SUM(BM39:BM41)</f>
        <v>1537.3</v>
      </c>
      <c r="BN55" s="66">
        <f>SUM(BN39:BN41)</f>
        <v>1570.5</v>
      </c>
      <c r="BO55" s="66">
        <f>SUM(BO39:BO41)</f>
        <v>1529.5000000000002</v>
      </c>
      <c r="BP55" s="66">
        <f>SUM(BP39:BP41)</f>
        <v>1524.6</v>
      </c>
    </row>
    <row r="56" spans="1:68" s="39" customFormat="1" x14ac:dyDescent="0.3">
      <c r="B56" s="50" t="s">
        <v>181</v>
      </c>
      <c r="C56" s="29" t="s">
        <v>179</v>
      </c>
      <c r="D56" s="66">
        <f>D38</f>
        <v>99.3</v>
      </c>
      <c r="E56" s="66">
        <f t="shared" ref="E56:BK56" si="13">E38</f>
        <v>100.3</v>
      </c>
      <c r="F56" s="66">
        <f t="shared" si="13"/>
        <v>100.9</v>
      </c>
      <c r="G56" s="66">
        <f t="shared" si="13"/>
        <v>96.7</v>
      </c>
      <c r="H56" s="66">
        <f t="shared" si="13"/>
        <v>99.9</v>
      </c>
      <c r="I56" s="66">
        <f t="shared" si="13"/>
        <v>102.7</v>
      </c>
      <c r="J56" s="66">
        <f t="shared" si="13"/>
        <v>102.5</v>
      </c>
      <c r="K56" s="66">
        <f t="shared" si="13"/>
        <v>95.8</v>
      </c>
      <c r="L56" s="66">
        <f t="shared" si="13"/>
        <v>101.1</v>
      </c>
      <c r="M56" s="66">
        <f t="shared" si="13"/>
        <v>101.5</v>
      </c>
      <c r="N56" s="66">
        <f t="shared" si="13"/>
        <v>103.4</v>
      </c>
      <c r="O56" s="66">
        <f t="shared" si="13"/>
        <v>93.6</v>
      </c>
      <c r="P56" s="66">
        <f t="shared" si="13"/>
        <v>101</v>
      </c>
      <c r="Q56" s="66">
        <f t="shared" si="13"/>
        <v>99.4</v>
      </c>
      <c r="R56" s="66">
        <f t="shared" si="13"/>
        <v>101.7</v>
      </c>
      <c r="S56" s="66">
        <f t="shared" si="13"/>
        <v>92.3</v>
      </c>
      <c r="T56" s="66">
        <f t="shared" si="13"/>
        <v>109.3</v>
      </c>
      <c r="U56" s="66">
        <f t="shared" si="13"/>
        <v>101.8</v>
      </c>
      <c r="V56" s="66">
        <f t="shared" si="13"/>
        <v>105.1</v>
      </c>
      <c r="W56" s="66">
        <f t="shared" si="13"/>
        <v>92.1</v>
      </c>
      <c r="X56" s="66">
        <f t="shared" si="13"/>
        <v>117.5</v>
      </c>
      <c r="Y56" s="66">
        <f t="shared" si="13"/>
        <v>102.9</v>
      </c>
      <c r="Z56" s="66">
        <f t="shared" si="13"/>
        <v>112</v>
      </c>
      <c r="AA56" s="66">
        <f t="shared" si="13"/>
        <v>94</v>
      </c>
      <c r="AB56" s="66">
        <f t="shared" si="13"/>
        <v>119.7</v>
      </c>
      <c r="AC56" s="66">
        <f t="shared" si="13"/>
        <v>106.4</v>
      </c>
      <c r="AD56" s="66">
        <f t="shared" si="13"/>
        <v>116.8</v>
      </c>
      <c r="AE56" s="66">
        <f t="shared" si="13"/>
        <v>96.5</v>
      </c>
      <c r="AF56" s="66">
        <f t="shared" si="13"/>
        <v>120.1</v>
      </c>
      <c r="AG56" s="66">
        <f t="shared" si="13"/>
        <v>107.1</v>
      </c>
      <c r="AH56" s="66">
        <f t="shared" si="13"/>
        <v>120.7</v>
      </c>
      <c r="AI56" s="66">
        <f t="shared" si="13"/>
        <v>102.7</v>
      </c>
      <c r="AJ56" s="66">
        <f t="shared" si="13"/>
        <v>119.5</v>
      </c>
      <c r="AK56" s="66">
        <f t="shared" si="13"/>
        <v>109.8</v>
      </c>
      <c r="AL56" s="66">
        <f t="shared" si="13"/>
        <v>121.8</v>
      </c>
      <c r="AM56" s="66">
        <f t="shared" si="13"/>
        <v>104.7</v>
      </c>
      <c r="AN56" s="66">
        <f t="shared" si="13"/>
        <v>113.3</v>
      </c>
      <c r="AO56" s="66">
        <f t="shared" si="13"/>
        <v>120.4</v>
      </c>
      <c r="AP56" s="66">
        <f t="shared" si="13"/>
        <v>121.9</v>
      </c>
      <c r="AQ56" s="66">
        <f t="shared" si="13"/>
        <v>116.8</v>
      </c>
      <c r="AR56" s="66">
        <f t="shared" si="13"/>
        <v>116</v>
      </c>
      <c r="AS56" s="66">
        <f t="shared" si="13"/>
        <v>118</v>
      </c>
      <c r="AT56" s="66">
        <f t="shared" si="13"/>
        <v>120.1</v>
      </c>
      <c r="AU56" s="66">
        <f t="shared" si="13"/>
        <v>122.7</v>
      </c>
      <c r="AV56" s="66">
        <f t="shared" si="13"/>
        <v>119.4</v>
      </c>
      <c r="AW56" s="66">
        <f t="shared" si="13"/>
        <v>119</v>
      </c>
      <c r="AX56" s="66">
        <f t="shared" si="13"/>
        <v>120.1</v>
      </c>
      <c r="AY56" s="66">
        <f t="shared" si="13"/>
        <v>122.1</v>
      </c>
      <c r="AZ56" s="66">
        <f t="shared" si="13"/>
        <v>115</v>
      </c>
      <c r="BA56" s="66">
        <f t="shared" si="13"/>
        <v>116.6</v>
      </c>
      <c r="BB56" s="66">
        <f t="shared" si="13"/>
        <v>118.2</v>
      </c>
      <c r="BC56" s="66">
        <f t="shared" si="13"/>
        <v>122.3</v>
      </c>
      <c r="BD56" s="66">
        <f t="shared" si="13"/>
        <v>107.5</v>
      </c>
      <c r="BE56" s="66">
        <f t="shared" si="13"/>
        <v>114.8</v>
      </c>
      <c r="BF56" s="66">
        <f t="shared" si="13"/>
        <v>119.9</v>
      </c>
      <c r="BG56" s="66">
        <f t="shared" si="13"/>
        <v>126.8</v>
      </c>
      <c r="BH56" s="283">
        <f t="shared" si="13"/>
        <v>112.1</v>
      </c>
      <c r="BI56" s="283">
        <f t="shared" si="13"/>
        <v>121.6</v>
      </c>
      <c r="BJ56" s="283">
        <f t="shared" si="13"/>
        <v>124.1</v>
      </c>
      <c r="BK56" s="283">
        <f t="shared" si="13"/>
        <v>127.5</v>
      </c>
      <c r="BL56" s="283">
        <f>BL38</f>
        <v>114.8</v>
      </c>
      <c r="BM56" s="283">
        <f>BM38</f>
        <v>123.3</v>
      </c>
      <c r="BN56" s="283">
        <f>BN38</f>
        <v>121.3</v>
      </c>
      <c r="BO56" s="283">
        <f>BO38</f>
        <v>126.1</v>
      </c>
      <c r="BP56" s="283">
        <f>BP38</f>
        <v>116.5</v>
      </c>
    </row>
    <row r="57" spans="1:68" x14ac:dyDescent="0.3">
      <c r="A57" s="38"/>
      <c r="B57" s="34" t="s">
        <v>129</v>
      </c>
      <c r="C57" s="177" t="s">
        <v>30</v>
      </c>
      <c r="D57" s="305">
        <f>D42</f>
        <v>4532.8</v>
      </c>
      <c r="E57" s="305">
        <f>E42</f>
        <v>4634.0999999999995</v>
      </c>
      <c r="F57" s="305">
        <f t="shared" ref="F57:BK57" si="14">F42</f>
        <v>4716.4000000000005</v>
      </c>
      <c r="G57" s="305">
        <f t="shared" si="14"/>
        <v>4561.3999999999996</v>
      </c>
      <c r="H57" s="305">
        <f t="shared" si="14"/>
        <v>4475.3999999999996</v>
      </c>
      <c r="I57" s="305">
        <f t="shared" si="14"/>
        <v>4534.2</v>
      </c>
      <c r="J57" s="305">
        <f t="shared" si="14"/>
        <v>4595.1000000000004</v>
      </c>
      <c r="K57" s="305">
        <f t="shared" si="14"/>
        <v>4465.8</v>
      </c>
      <c r="L57" s="305">
        <f t="shared" si="14"/>
        <v>4431.1000000000004</v>
      </c>
      <c r="M57" s="305">
        <f t="shared" si="14"/>
        <v>4542.2000000000007</v>
      </c>
      <c r="N57" s="305">
        <f t="shared" si="14"/>
        <v>4668.2000000000007</v>
      </c>
      <c r="O57" s="305">
        <f t="shared" si="14"/>
        <v>4549.9000000000005</v>
      </c>
      <c r="P57" s="305">
        <f t="shared" si="14"/>
        <v>4556.8000000000011</v>
      </c>
      <c r="Q57" s="305">
        <f t="shared" si="14"/>
        <v>4653.8999999999996</v>
      </c>
      <c r="R57" s="305">
        <f t="shared" si="14"/>
        <v>4767.2</v>
      </c>
      <c r="S57" s="305">
        <f t="shared" si="14"/>
        <v>4630.7000000000007</v>
      </c>
      <c r="T57" s="305">
        <f t="shared" si="14"/>
        <v>4608.9000000000015</v>
      </c>
      <c r="U57" s="305">
        <f t="shared" si="14"/>
        <v>4689.2</v>
      </c>
      <c r="V57" s="305">
        <f t="shared" si="14"/>
        <v>4796.8000000000011</v>
      </c>
      <c r="W57" s="305">
        <f t="shared" si="14"/>
        <v>4657.5999999999995</v>
      </c>
      <c r="X57" s="305">
        <f t="shared" si="14"/>
        <v>4644.2</v>
      </c>
      <c r="Y57" s="305">
        <f t="shared" si="14"/>
        <v>4734.5999999999995</v>
      </c>
      <c r="Z57" s="305">
        <f t="shared" si="14"/>
        <v>4845.8000000000011</v>
      </c>
      <c r="AA57" s="305">
        <f t="shared" si="14"/>
        <v>4719.7000000000007</v>
      </c>
      <c r="AB57" s="305">
        <f t="shared" si="14"/>
        <v>4692.2</v>
      </c>
      <c r="AC57" s="305">
        <f t="shared" si="14"/>
        <v>4797</v>
      </c>
      <c r="AD57" s="305">
        <f t="shared" si="14"/>
        <v>4941.8999999999996</v>
      </c>
      <c r="AE57" s="305">
        <f t="shared" si="14"/>
        <v>4790.5</v>
      </c>
      <c r="AF57" s="305">
        <f t="shared" si="14"/>
        <v>4787</v>
      </c>
      <c r="AG57" s="305">
        <f t="shared" si="14"/>
        <v>4855.3999999999987</v>
      </c>
      <c r="AH57" s="305">
        <f t="shared" si="14"/>
        <v>4995.2</v>
      </c>
      <c r="AI57" s="305">
        <f t="shared" si="14"/>
        <v>4872.8999999999996</v>
      </c>
      <c r="AJ57" s="305">
        <f t="shared" si="14"/>
        <v>4877.8</v>
      </c>
      <c r="AK57" s="305">
        <f t="shared" si="14"/>
        <v>4981.2999999999993</v>
      </c>
      <c r="AL57" s="305">
        <f t="shared" si="14"/>
        <v>5071.5000000000009</v>
      </c>
      <c r="AM57" s="305">
        <f t="shared" si="14"/>
        <v>4968.5999999999995</v>
      </c>
      <c r="AN57" s="305">
        <f t="shared" si="14"/>
        <v>4993.4000000000005</v>
      </c>
      <c r="AO57" s="305">
        <f t="shared" si="14"/>
        <v>5101.2000000000007</v>
      </c>
      <c r="AP57" s="305">
        <f t="shared" si="14"/>
        <v>5213.6000000000004</v>
      </c>
      <c r="AQ57" s="305">
        <f t="shared" si="14"/>
        <v>5093.0000000000009</v>
      </c>
      <c r="AR57" s="305">
        <f t="shared" si="14"/>
        <v>5096.8999999999996</v>
      </c>
      <c r="AS57" s="305">
        <f t="shared" si="14"/>
        <v>5192.3999999999996</v>
      </c>
      <c r="AT57" s="305">
        <f t="shared" si="14"/>
        <v>5283.9</v>
      </c>
      <c r="AU57" s="305">
        <f t="shared" si="14"/>
        <v>5171.7999999999993</v>
      </c>
      <c r="AV57" s="305">
        <f t="shared" si="14"/>
        <v>5140.0999999999995</v>
      </c>
      <c r="AW57" s="305">
        <f t="shared" si="14"/>
        <v>5222.0999999999995</v>
      </c>
      <c r="AX57" s="305">
        <f t="shared" si="14"/>
        <v>5316.9</v>
      </c>
      <c r="AY57" s="305">
        <f t="shared" si="14"/>
        <v>5199.3</v>
      </c>
      <c r="AZ57" s="305">
        <f t="shared" si="14"/>
        <v>5130.2000000000007</v>
      </c>
      <c r="BA57" s="305">
        <f t="shared" si="14"/>
        <v>5125.5</v>
      </c>
      <c r="BB57" s="305">
        <f t="shared" si="14"/>
        <v>5222.2999999999993</v>
      </c>
      <c r="BC57" s="305">
        <f t="shared" si="14"/>
        <v>5133.5999999999995</v>
      </c>
      <c r="BD57" s="305">
        <f t="shared" si="14"/>
        <v>5044.7000000000007</v>
      </c>
      <c r="BE57" s="305">
        <f t="shared" si="14"/>
        <v>5168.5000000000009</v>
      </c>
      <c r="BF57" s="305">
        <f t="shared" si="14"/>
        <v>5374</v>
      </c>
      <c r="BG57" s="305">
        <f t="shared" si="14"/>
        <v>5284.4999999999991</v>
      </c>
      <c r="BH57" s="305">
        <f t="shared" si="14"/>
        <v>5242.3</v>
      </c>
      <c r="BI57" s="305">
        <f t="shared" si="14"/>
        <v>5377.5</v>
      </c>
      <c r="BJ57" s="305">
        <f t="shared" si="14"/>
        <v>5551</v>
      </c>
      <c r="BK57" s="305">
        <f t="shared" si="14"/>
        <v>5430.3999999999987</v>
      </c>
      <c r="BL57" s="305">
        <f>BL42</f>
        <v>5348.5</v>
      </c>
      <c r="BM57" s="305">
        <f>BM42</f>
        <v>5453.9999999999991</v>
      </c>
      <c r="BN57" s="305">
        <f>BN42</f>
        <v>5598.7000000000016</v>
      </c>
      <c r="BO57" s="305">
        <f>BO42</f>
        <v>5445.6</v>
      </c>
      <c r="BP57" s="305">
        <f>BP42</f>
        <v>5348.4</v>
      </c>
    </row>
    <row r="58" spans="1:68" s="39" customFormat="1" x14ac:dyDescent="0.3">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row>
    <row r="59" spans="1:68" s="39" customFormat="1" ht="14.5" x14ac:dyDescent="0.35">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1"/>
      <c r="AJ59" s="31"/>
      <c r="AK59" s="31"/>
      <c r="AN59" s="31"/>
      <c r="AY59" s="184"/>
      <c r="AZ59" s="184"/>
      <c r="BA59" s="184"/>
      <c r="BB59" s="184"/>
      <c r="BC59" s="184"/>
      <c r="BD59" s="184"/>
      <c r="BE59" s="184"/>
      <c r="BF59" s="184"/>
      <c r="BG59" s="40"/>
    </row>
    <row r="60" spans="1:68" s="39" customFormat="1" ht="14.5" x14ac:dyDescent="0.35">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1"/>
      <c r="AJ60" s="31"/>
      <c r="AK60" s="31"/>
      <c r="AN60" s="31"/>
      <c r="AY60" s="184"/>
      <c r="AZ60" s="184"/>
      <c r="BA60" s="184"/>
      <c r="BB60" s="184"/>
      <c r="BC60" s="184"/>
      <c r="BD60" s="184"/>
      <c r="BE60" s="184"/>
      <c r="BF60" s="184"/>
    </row>
    <row r="61" spans="1:68" s="39" customFormat="1" ht="14.5" x14ac:dyDescent="0.35">
      <c r="C61" s="29"/>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7"/>
      <c r="AJ61" s="27"/>
      <c r="AK61" s="27"/>
      <c r="AN61" s="27"/>
      <c r="AY61" s="184"/>
      <c r="AZ61" s="184"/>
      <c r="BA61" s="184"/>
      <c r="BB61" s="184"/>
      <c r="BC61" s="184"/>
      <c r="BD61" s="184"/>
      <c r="BE61" s="184"/>
      <c r="BF61" s="184"/>
    </row>
    <row r="62" spans="1:68" s="39" customFormat="1" ht="14.5" x14ac:dyDescent="0.35">
      <c r="B62" s="46" t="s">
        <v>117</v>
      </c>
      <c r="C62" s="46" t="s">
        <v>119</v>
      </c>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7"/>
      <c r="AJ62" s="27"/>
      <c r="AK62" s="27"/>
      <c r="AN62" s="27"/>
      <c r="AY62" s="184"/>
      <c r="AZ62" s="184"/>
      <c r="BA62" s="184"/>
      <c r="BB62" s="184"/>
      <c r="BC62" s="184"/>
      <c r="BD62" s="184"/>
      <c r="BE62" s="184"/>
      <c r="BF62" s="184"/>
    </row>
    <row r="63" spans="1:68" s="39" customFormat="1" ht="14.5" x14ac:dyDescent="0.35">
      <c r="B63" s="194">
        <v>45533</v>
      </c>
      <c r="C63" s="194">
        <v>45533</v>
      </c>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7"/>
      <c r="AJ63" s="27"/>
      <c r="AK63" s="27"/>
      <c r="AN63" s="27"/>
      <c r="AY63" s="184"/>
      <c r="AZ63" s="184"/>
      <c r="BA63" s="184"/>
      <c r="BB63" s="184"/>
      <c r="BC63" s="184"/>
      <c r="BD63" s="184"/>
      <c r="BE63" s="184"/>
      <c r="BF63" s="184"/>
    </row>
    <row r="64" spans="1:68" s="39" customFormat="1" ht="14.5" x14ac:dyDescent="0.35">
      <c r="B64" s="47"/>
      <c r="C64" s="47"/>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7"/>
      <c r="AJ64" s="27"/>
      <c r="AK64" s="27"/>
      <c r="AN64" s="27"/>
      <c r="AY64" s="184"/>
      <c r="AZ64" s="184"/>
      <c r="BA64" s="184"/>
      <c r="BB64" s="184"/>
      <c r="BC64" s="184"/>
      <c r="BD64" s="184"/>
      <c r="BE64" s="184"/>
      <c r="BF64" s="184"/>
    </row>
    <row r="65" spans="2:58" s="39" customFormat="1" ht="14.5" x14ac:dyDescent="0.35">
      <c r="B65" s="46" t="s">
        <v>118</v>
      </c>
      <c r="C65" s="46" t="s">
        <v>120</v>
      </c>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28"/>
      <c r="AI65" s="27"/>
      <c r="AJ65" s="27"/>
      <c r="AK65" s="27"/>
      <c r="AN65" s="27"/>
      <c r="AY65" s="184"/>
      <c r="AZ65" s="184"/>
      <c r="BA65" s="184"/>
      <c r="BB65" s="184"/>
      <c r="BC65" s="184"/>
      <c r="BD65" s="184"/>
      <c r="BE65" s="184"/>
      <c r="BF65" s="184"/>
    </row>
    <row r="66" spans="2:58" s="39" customFormat="1" x14ac:dyDescent="0.3">
      <c r="B66" s="47" t="s">
        <v>184</v>
      </c>
      <c r="C66" s="47" t="s">
        <v>264</v>
      </c>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7"/>
      <c r="AJ66" s="27"/>
      <c r="AK66" s="27"/>
      <c r="AN66" s="27"/>
    </row>
    <row r="67" spans="2:58" s="39" customFormat="1" x14ac:dyDescent="0.3">
      <c r="B67" s="27"/>
      <c r="C67" s="51"/>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7"/>
      <c r="AJ67" s="27"/>
      <c r="AK67" s="27"/>
      <c r="AN67" s="27"/>
    </row>
    <row r="68" spans="2:58" s="39" customFormat="1" x14ac:dyDescent="0.3">
      <c r="B68" s="46" t="s">
        <v>34</v>
      </c>
      <c r="C68" s="46" t="s">
        <v>33</v>
      </c>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7"/>
      <c r="AJ68" s="27"/>
      <c r="AK68" s="27"/>
      <c r="AN68" s="27"/>
    </row>
    <row r="69" spans="2:58" s="39" customFormat="1" x14ac:dyDescent="0.3">
      <c r="B69" s="47" t="s">
        <v>210</v>
      </c>
      <c r="C69" s="47" t="s">
        <v>210</v>
      </c>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7"/>
      <c r="AJ69" s="27"/>
      <c r="AK69" s="27"/>
      <c r="AN69" s="27"/>
    </row>
    <row r="70" spans="2:58" s="39" customFormat="1" x14ac:dyDescent="0.3">
      <c r="B70" s="47" t="s">
        <v>261</v>
      </c>
      <c r="C70" s="47" t="s">
        <v>211</v>
      </c>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7"/>
      <c r="AJ70" s="27"/>
      <c r="AK70" s="27"/>
      <c r="AN70" s="27"/>
    </row>
    <row r="71" spans="2:58" x14ac:dyDescent="0.3">
      <c r="B71" s="47" t="s">
        <v>262</v>
      </c>
      <c r="C71" s="47" t="s">
        <v>212</v>
      </c>
    </row>
    <row r="72" spans="2:58" x14ac:dyDescent="0.3">
      <c r="B72" s="47" t="s">
        <v>213</v>
      </c>
      <c r="C72" s="47" t="s">
        <v>213</v>
      </c>
    </row>
    <row r="73" spans="2:58" x14ac:dyDescent="0.3">
      <c r="B73" s="47" t="s">
        <v>261</v>
      </c>
      <c r="C73" s="47" t="s">
        <v>211</v>
      </c>
    </row>
    <row r="74" spans="2:58" x14ac:dyDescent="0.3">
      <c r="B74" s="47" t="s">
        <v>263</v>
      </c>
      <c r="C74" s="47" t="s">
        <v>214</v>
      </c>
    </row>
    <row r="75" spans="2:58" x14ac:dyDescent="0.3">
      <c r="B75" s="47"/>
      <c r="C75" s="47"/>
    </row>
    <row r="76" spans="2:58" x14ac:dyDescent="0.3">
      <c r="B76" s="47"/>
      <c r="C76" s="47"/>
    </row>
    <row r="77" spans="2:58" x14ac:dyDescent="0.3">
      <c r="B77" s="46"/>
      <c r="C77" s="46" t="s">
        <v>215</v>
      </c>
    </row>
    <row r="78" spans="2:58" x14ac:dyDescent="0.3">
      <c r="B78" s="47"/>
      <c r="C78" s="47" t="s">
        <v>216</v>
      </c>
    </row>
    <row r="79" spans="2:58" x14ac:dyDescent="0.3">
      <c r="B79" s="47"/>
      <c r="C79" s="47"/>
    </row>
    <row r="80" spans="2:58" x14ac:dyDescent="0.3">
      <c r="B80" s="46"/>
      <c r="C80" s="46" t="s">
        <v>217</v>
      </c>
    </row>
    <row r="81" spans="2:3" x14ac:dyDescent="0.3">
      <c r="B81" s="47"/>
      <c r="C81" s="47" t="s">
        <v>218</v>
      </c>
    </row>
    <row r="82" spans="2:3" x14ac:dyDescent="0.3">
      <c r="B82" s="47"/>
      <c r="C82" s="47"/>
    </row>
    <row r="83" spans="2:3" x14ac:dyDescent="0.3">
      <c r="B83" s="47"/>
      <c r="C83" s="47" t="s">
        <v>219</v>
      </c>
    </row>
    <row r="84" spans="2:3" x14ac:dyDescent="0.3">
      <c r="B84" s="47"/>
      <c r="C84" s="47" t="s">
        <v>220</v>
      </c>
    </row>
    <row r="85" spans="2:3" x14ac:dyDescent="0.3">
      <c r="B85" s="47"/>
      <c r="C85" s="47"/>
    </row>
    <row r="86" spans="2:3" x14ac:dyDescent="0.3">
      <c r="B86" s="47"/>
      <c r="C86" s="47"/>
    </row>
    <row r="87" spans="2:3" x14ac:dyDescent="0.3">
      <c r="B87" s="47"/>
      <c r="C87" s="47" t="s">
        <v>221</v>
      </c>
    </row>
    <row r="88" spans="2:3" x14ac:dyDescent="0.3">
      <c r="B88" s="47"/>
      <c r="C88" s="47"/>
    </row>
    <row r="89" spans="2:3" x14ac:dyDescent="0.3">
      <c r="B89" s="46"/>
      <c r="C89" s="46" t="s">
        <v>222</v>
      </c>
    </row>
    <row r="90" spans="2:3" x14ac:dyDescent="0.3">
      <c r="B90" s="47"/>
      <c r="C90" s="47" t="s">
        <v>223</v>
      </c>
    </row>
    <row r="91" spans="2:3" x14ac:dyDescent="0.3">
      <c r="B91" s="47"/>
      <c r="C91" s="47"/>
    </row>
    <row r="92" spans="2:3" x14ac:dyDescent="0.3">
      <c r="B92" s="47"/>
      <c r="C92" s="47" t="s">
        <v>224</v>
      </c>
    </row>
    <row r="93" spans="2:3" x14ac:dyDescent="0.3">
      <c r="B93" s="47"/>
      <c r="C93" s="47" t="s">
        <v>225</v>
      </c>
    </row>
  </sheetData>
  <phoneticPr fontId="50" type="noConversion"/>
  <hyperlinks>
    <hyperlink ref="B1" location="'Innehåll - Contents'!A1" display="Tillbaka till innehåll - Back to content" xr:uid="{00000000-0004-0000-0800-000000000000}"/>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2D72B-2D6B-426F-9E65-6162493C6676}">
  <dimension ref="A1:CA38"/>
  <sheetViews>
    <sheetView zoomScale="66" zoomScaleNormal="70" workbookViewId="0">
      <pane xSplit="3" ySplit="5" topLeftCell="D6" activePane="bottomRight" state="frozen"/>
      <selection pane="topRight" activeCell="D1" sqref="D1"/>
      <selection pane="bottomLeft" activeCell="A6" sqref="A6"/>
      <selection pane="bottomRight" activeCell="BV22" sqref="BV22"/>
    </sheetView>
  </sheetViews>
  <sheetFormatPr defaultRowHeight="13" x14ac:dyDescent="0.3"/>
  <cols>
    <col min="1" max="1" width="6.1796875" customWidth="1"/>
    <col min="2" max="2" width="35.26953125" customWidth="1"/>
    <col min="3" max="3" width="41.54296875" customWidth="1"/>
  </cols>
  <sheetData>
    <row r="1" spans="1:79" s="3" customFormat="1" x14ac:dyDescent="0.3">
      <c r="A1" s="86"/>
      <c r="B1" s="191" t="s">
        <v>193</v>
      </c>
      <c r="C1" s="32"/>
      <c r="AR1" s="56"/>
      <c r="AS1" s="56"/>
      <c r="AT1" s="56"/>
      <c r="AU1" s="56"/>
      <c r="AV1" s="56"/>
      <c r="AW1" s="56"/>
      <c r="AX1" s="56"/>
      <c r="AY1" s="56"/>
      <c r="AZ1" s="56"/>
      <c r="BA1" s="56"/>
      <c r="BB1" s="56"/>
      <c r="BC1" s="56"/>
      <c r="BD1" s="56"/>
      <c r="BE1" s="56"/>
      <c r="BF1" s="56"/>
      <c r="BG1" s="56"/>
      <c r="BH1" s="56"/>
      <c r="BI1" s="56"/>
      <c r="BJ1" s="56"/>
      <c r="BK1" s="56"/>
      <c r="BL1" s="56"/>
      <c r="BM1"/>
      <c r="BN1"/>
      <c r="BO1"/>
      <c r="BP1"/>
      <c r="BQ1"/>
      <c r="BS1" s="58" t="s">
        <v>173</v>
      </c>
      <c r="BT1" s="55"/>
      <c r="BU1" s="55"/>
      <c r="BV1" s="55"/>
      <c r="BW1" s="55"/>
      <c r="BY1" s="58" t="s">
        <v>173</v>
      </c>
    </row>
    <row r="2" spans="1:79" s="3" customFormat="1" x14ac:dyDescent="0.3">
      <c r="A2" s="86"/>
      <c r="B2" s="191"/>
      <c r="C2" s="32"/>
      <c r="AR2" s="56"/>
      <c r="AS2" s="56"/>
      <c r="AT2" s="56"/>
      <c r="AU2" s="56"/>
      <c r="AV2" s="56"/>
      <c r="AW2" s="56"/>
      <c r="AX2" s="56"/>
      <c r="AY2" s="56"/>
      <c r="AZ2" s="56"/>
      <c r="BA2" s="56"/>
      <c r="BB2" s="56"/>
      <c r="BC2" s="56"/>
      <c r="BD2" s="56"/>
      <c r="BE2" s="56"/>
      <c r="BF2" s="56"/>
      <c r="BG2" s="56"/>
      <c r="BH2" s="56"/>
      <c r="BI2" s="56"/>
      <c r="BJ2" s="56"/>
      <c r="BK2" s="221"/>
      <c r="BL2" s="221"/>
      <c r="BM2"/>
      <c r="BN2"/>
      <c r="BO2"/>
      <c r="BP2"/>
      <c r="BQ2"/>
      <c r="BS2" s="58" t="s">
        <v>132</v>
      </c>
      <c r="BT2" s="55"/>
      <c r="BU2" s="55"/>
      <c r="BV2" s="55"/>
      <c r="BW2" s="55"/>
      <c r="BY2" s="58" t="s">
        <v>174</v>
      </c>
    </row>
    <row r="3" spans="1:79" s="3" customFormat="1" x14ac:dyDescent="0.3">
      <c r="A3" s="86"/>
      <c r="B3" s="58" t="s">
        <v>307</v>
      </c>
      <c r="C3" s="87" t="s">
        <v>306</v>
      </c>
      <c r="AR3" s="56"/>
      <c r="AS3" s="56"/>
      <c r="AT3" s="56"/>
      <c r="AU3" s="56"/>
      <c r="AV3" s="56"/>
      <c r="AW3" s="56"/>
      <c r="AX3" s="56"/>
      <c r="AY3" s="56"/>
      <c r="AZ3" s="56"/>
      <c r="BA3" s="56"/>
      <c r="BB3" s="56"/>
      <c r="BC3" s="56"/>
      <c r="BD3" s="87"/>
      <c r="BE3" s="87"/>
      <c r="BF3" s="87"/>
      <c r="BG3" s="87"/>
      <c r="BH3" s="87"/>
      <c r="BI3" s="87"/>
      <c r="BJ3" s="87"/>
      <c r="BK3" s="87"/>
      <c r="BL3" s="87"/>
      <c r="BM3"/>
      <c r="BN3"/>
      <c r="BO3"/>
      <c r="BP3"/>
      <c r="BQ3"/>
      <c r="BS3" s="87" t="s">
        <v>112</v>
      </c>
      <c r="BY3" s="87" t="s">
        <v>112</v>
      </c>
    </row>
    <row r="4" spans="1:79" s="87" customFormat="1" x14ac:dyDescent="0.3">
      <c r="A4" s="73"/>
      <c r="B4" s="58" t="s">
        <v>132</v>
      </c>
      <c r="C4" s="87" t="s">
        <v>27</v>
      </c>
      <c r="D4" s="87" t="s">
        <v>51</v>
      </c>
      <c r="AR4" s="55"/>
      <c r="AS4" s="55"/>
      <c r="AT4" s="55"/>
      <c r="AU4" s="55"/>
      <c r="AV4" s="55"/>
      <c r="AW4" s="55"/>
      <c r="AX4" s="55"/>
      <c r="AY4" s="55"/>
      <c r="AZ4" s="55"/>
      <c r="BA4" s="55"/>
      <c r="BB4" s="55"/>
      <c r="BC4" s="55"/>
      <c r="BR4" s="87" t="s">
        <v>27</v>
      </c>
      <c r="BX4" s="87" t="s">
        <v>113</v>
      </c>
    </row>
    <row r="5" spans="1:79" s="87" customFormat="1" ht="16.399999999999999" customHeight="1" x14ac:dyDescent="0.3">
      <c r="A5" s="59"/>
      <c r="B5" s="59" t="s">
        <v>133</v>
      </c>
      <c r="C5" s="89" t="s">
        <v>21</v>
      </c>
      <c r="D5" s="90" t="s">
        <v>52</v>
      </c>
      <c r="E5" s="90" t="s">
        <v>53</v>
      </c>
      <c r="F5" s="90" t="s">
        <v>54</v>
      </c>
      <c r="G5" s="90" t="s">
        <v>55</v>
      </c>
      <c r="H5" s="90" t="s">
        <v>56</v>
      </c>
      <c r="I5" s="90" t="s">
        <v>57</v>
      </c>
      <c r="J5" s="90" t="s">
        <v>58</v>
      </c>
      <c r="K5" s="90" t="s">
        <v>59</v>
      </c>
      <c r="L5" s="90" t="s">
        <v>60</v>
      </c>
      <c r="M5" s="90" t="s">
        <v>61</v>
      </c>
      <c r="N5" s="90" t="s">
        <v>62</v>
      </c>
      <c r="O5" s="90" t="s">
        <v>63</v>
      </c>
      <c r="P5" s="90" t="s">
        <v>64</v>
      </c>
      <c r="Q5" s="90" t="s">
        <v>65</v>
      </c>
      <c r="R5" s="90" t="s">
        <v>66</v>
      </c>
      <c r="S5" s="90" t="s">
        <v>67</v>
      </c>
      <c r="T5" s="90" t="s">
        <v>68</v>
      </c>
      <c r="U5" s="90" t="s">
        <v>69</v>
      </c>
      <c r="V5" s="90" t="s">
        <v>70</v>
      </c>
      <c r="W5" s="90" t="s">
        <v>71</v>
      </c>
      <c r="X5" s="90" t="s">
        <v>72</v>
      </c>
      <c r="Y5" s="90" t="s">
        <v>73</v>
      </c>
      <c r="Z5" s="90" t="s">
        <v>74</v>
      </c>
      <c r="AA5" s="90" t="s">
        <v>75</v>
      </c>
      <c r="AB5" s="90" t="s">
        <v>76</v>
      </c>
      <c r="AC5" s="90" t="s">
        <v>77</v>
      </c>
      <c r="AD5" s="90" t="s">
        <v>78</v>
      </c>
      <c r="AE5" s="90" t="s">
        <v>79</v>
      </c>
      <c r="AF5" s="90" t="s">
        <v>80</v>
      </c>
      <c r="AG5" s="90" t="s">
        <v>81</v>
      </c>
      <c r="AH5" s="90" t="s">
        <v>177</v>
      </c>
      <c r="AI5" s="90" t="s">
        <v>178</v>
      </c>
      <c r="AJ5" s="90" t="s">
        <v>192</v>
      </c>
      <c r="AK5" s="90" t="s">
        <v>194</v>
      </c>
      <c r="AL5" s="90" t="s">
        <v>196</v>
      </c>
      <c r="AM5" s="90" t="s">
        <v>198</v>
      </c>
      <c r="AN5" s="90" t="s">
        <v>199</v>
      </c>
      <c r="AO5" s="90" t="s">
        <v>203</v>
      </c>
      <c r="AP5" s="90" t="s">
        <v>207</v>
      </c>
      <c r="AQ5" s="90" t="s">
        <v>209</v>
      </c>
      <c r="AR5" s="90" t="s">
        <v>249</v>
      </c>
      <c r="AS5" s="90" t="s">
        <v>259</v>
      </c>
      <c r="AT5" s="90" t="s">
        <v>260</v>
      </c>
      <c r="AU5" s="90" t="s">
        <v>265</v>
      </c>
      <c r="AV5" s="90" t="s">
        <v>266</v>
      </c>
      <c r="AW5" s="90" t="s">
        <v>267</v>
      </c>
      <c r="AX5" s="90" t="s">
        <v>268</v>
      </c>
      <c r="AY5" s="90" t="s">
        <v>270</v>
      </c>
      <c r="AZ5" s="90" t="s">
        <v>273</v>
      </c>
      <c r="BA5" s="90" t="s">
        <v>275</v>
      </c>
      <c r="BB5" s="90" t="s">
        <v>276</v>
      </c>
      <c r="BC5" s="90" t="s">
        <v>278</v>
      </c>
      <c r="BD5" s="90" t="s">
        <v>279</v>
      </c>
      <c r="BE5" s="90" t="s">
        <v>280</v>
      </c>
      <c r="BF5" s="90" t="s">
        <v>282</v>
      </c>
      <c r="BG5" s="216" t="s">
        <v>284</v>
      </c>
      <c r="BH5" s="90" t="s">
        <v>285</v>
      </c>
      <c r="BI5" s="90" t="s">
        <v>286</v>
      </c>
      <c r="BJ5" s="90" t="s">
        <v>288</v>
      </c>
      <c r="BK5" s="90" t="s">
        <v>305</v>
      </c>
      <c r="BL5" s="90" t="s">
        <v>308</v>
      </c>
      <c r="BM5" s="90" t="s">
        <v>396</v>
      </c>
      <c r="BN5" s="90" t="s">
        <v>397</v>
      </c>
      <c r="BO5" s="90" t="s">
        <v>400</v>
      </c>
      <c r="BP5" s="90" t="s">
        <v>401</v>
      </c>
      <c r="BQ5" s="196"/>
      <c r="BR5" s="319" t="s">
        <v>396</v>
      </c>
      <c r="BS5" s="112" t="s">
        <v>397</v>
      </c>
      <c r="BT5" s="112" t="s">
        <v>400</v>
      </c>
      <c r="BU5" s="320" t="s">
        <v>401</v>
      </c>
      <c r="BV5" s="228"/>
      <c r="BX5" s="319" t="s">
        <v>396</v>
      </c>
      <c r="BY5" s="112" t="s">
        <v>397</v>
      </c>
      <c r="BZ5" s="112" t="s">
        <v>400</v>
      </c>
      <c r="CA5" s="320" t="s">
        <v>401</v>
      </c>
    </row>
    <row r="6" spans="1:79" s="73" customFormat="1" x14ac:dyDescent="0.3">
      <c r="A6" s="91"/>
      <c r="B6" s="91" t="s">
        <v>293</v>
      </c>
      <c r="C6" s="73" t="s">
        <v>294</v>
      </c>
      <c r="D6" s="61">
        <v>814.04367770706415</v>
      </c>
      <c r="E6" s="61">
        <v>900.02451623068168</v>
      </c>
      <c r="F6" s="61">
        <v>865.90955690952308</v>
      </c>
      <c r="G6" s="61">
        <v>884.75130784096837</v>
      </c>
      <c r="H6" s="61">
        <v>743.2009875007052</v>
      </c>
      <c r="I6" s="61">
        <v>802.07029458629188</v>
      </c>
      <c r="J6" s="61">
        <v>801.39767246337897</v>
      </c>
      <c r="K6" s="61">
        <v>815.70896883148112</v>
      </c>
      <c r="L6" s="61">
        <v>761.19002651731</v>
      </c>
      <c r="M6" s="61">
        <v>812.06027542146705</v>
      </c>
      <c r="N6" s="61">
        <v>819.06248852314275</v>
      </c>
      <c r="O6" s="61">
        <v>864.5506018142554</v>
      </c>
      <c r="P6" s="61">
        <v>751.92718136346514</v>
      </c>
      <c r="Q6" s="61">
        <v>808.99919282228507</v>
      </c>
      <c r="R6" s="61">
        <v>809.43101037413521</v>
      </c>
      <c r="S6" s="61">
        <v>809.28914960306622</v>
      </c>
      <c r="T6" s="61">
        <v>694.95802182664556</v>
      </c>
      <c r="U6" s="61">
        <v>714.62123406512706</v>
      </c>
      <c r="V6" s="61">
        <v>711.43309482051347</v>
      </c>
      <c r="W6" s="61">
        <v>724.72484696711206</v>
      </c>
      <c r="X6" s="61">
        <v>619.19452060745255</v>
      </c>
      <c r="Y6" s="61">
        <v>667.82607885991513</v>
      </c>
      <c r="Z6" s="61">
        <v>666.37269020263602</v>
      </c>
      <c r="AA6" s="61">
        <v>654.18825938916939</v>
      </c>
      <c r="AB6" s="61">
        <v>583.05280056153197</v>
      </c>
      <c r="AC6" s="61">
        <v>633.26066729613922</v>
      </c>
      <c r="AD6" s="61">
        <v>632.50838489477792</v>
      </c>
      <c r="AE6" s="61">
        <v>638.08999605860095</v>
      </c>
      <c r="AF6" s="61">
        <v>552.46761960288541</v>
      </c>
      <c r="AG6" s="61">
        <v>585.43457658001364</v>
      </c>
      <c r="AH6" s="61">
        <v>576.80564409729868</v>
      </c>
      <c r="AI6" s="61">
        <v>587.87174780585246</v>
      </c>
      <c r="AJ6" s="61">
        <v>474.14602295826148</v>
      </c>
      <c r="AK6" s="61">
        <v>519.76651327295144</v>
      </c>
      <c r="AL6" s="61">
        <v>527.4662259626009</v>
      </c>
      <c r="AM6" s="61">
        <v>526.92832356832787</v>
      </c>
      <c r="AN6" s="61">
        <v>457.62436927404292</v>
      </c>
      <c r="AO6" s="61">
        <v>497.1307393522066</v>
      </c>
      <c r="AP6" s="61">
        <v>492.90928656608361</v>
      </c>
      <c r="AQ6" s="61">
        <v>483.01692974735278</v>
      </c>
      <c r="AR6" s="61">
        <v>413.68745983255428</v>
      </c>
      <c r="AS6" s="61">
        <v>467.68465886364476</v>
      </c>
      <c r="AT6" s="61">
        <v>469.22343346021182</v>
      </c>
      <c r="AU6" s="61">
        <v>449.16013061518078</v>
      </c>
      <c r="AV6" s="61">
        <v>402.88897810472969</v>
      </c>
      <c r="AW6" s="61">
        <v>455.69909697693345</v>
      </c>
      <c r="AX6" s="61">
        <v>457.1226145226052</v>
      </c>
      <c r="AY6" s="306">
        <v>437.57194915487196</v>
      </c>
      <c r="AZ6" s="306">
        <v>391.92157353755442</v>
      </c>
      <c r="BA6" s="306">
        <v>390.39496832960685</v>
      </c>
      <c r="BB6" s="306">
        <v>412.14545610305652</v>
      </c>
      <c r="BC6" s="306">
        <v>419.29113374280553</v>
      </c>
      <c r="BD6" s="306">
        <v>383.46337960859353</v>
      </c>
      <c r="BE6" s="306">
        <v>441.1849645770526</v>
      </c>
      <c r="BF6" s="306">
        <v>430.93465149444933</v>
      </c>
      <c r="BG6" s="306">
        <v>413.64780277388007</v>
      </c>
      <c r="BH6" s="306">
        <v>362.12763615682871</v>
      </c>
      <c r="BI6" s="306">
        <v>362.12043934042322</v>
      </c>
      <c r="BJ6" s="306">
        <v>363.33209205708022</v>
      </c>
      <c r="BK6" s="307">
        <v>371.07221424317044</v>
      </c>
      <c r="BL6" s="306">
        <v>346.26980409121779</v>
      </c>
      <c r="BM6" s="61">
        <v>358.77749111475873</v>
      </c>
      <c r="BN6" s="306">
        <v>354.02370485763447</v>
      </c>
      <c r="BO6" s="61">
        <v>360.1196774740722</v>
      </c>
      <c r="BP6" s="306">
        <v>460.33369039060449</v>
      </c>
      <c r="BQ6" s="220"/>
      <c r="BR6" s="322">
        <f>BM6-BI6</f>
        <v>-3.342948225664486</v>
      </c>
      <c r="BS6" s="323">
        <f t="shared" ref="BS6:BU9" si="0">BN6-BJ6</f>
        <v>-9.3083871994457468</v>
      </c>
      <c r="BT6" s="192">
        <f t="shared" si="0"/>
        <v>-10.952536769098231</v>
      </c>
      <c r="BU6" s="324">
        <f t="shared" si="0"/>
        <v>114.0638862993867</v>
      </c>
      <c r="BV6" s="192"/>
      <c r="BW6" s="261"/>
      <c r="BX6" s="330">
        <f>BR6/BI6</f>
        <v>-9.2315922065968718E-3</v>
      </c>
      <c r="BY6" s="333">
        <f t="shared" ref="BY6:CA9" si="1">BS6/BJ6</f>
        <v>-2.5619501835756859E-2</v>
      </c>
      <c r="BZ6" s="333">
        <f t="shared" si="1"/>
        <v>-2.9515917249252278E-2</v>
      </c>
      <c r="CA6" s="328">
        <f t="shared" si="1"/>
        <v>0.32940754565286573</v>
      </c>
    </row>
    <row r="7" spans="1:79" s="73" customFormat="1" x14ac:dyDescent="0.3">
      <c r="B7" s="73" t="s">
        <v>292</v>
      </c>
      <c r="C7" s="73" t="s">
        <v>295</v>
      </c>
      <c r="D7" s="61">
        <v>1033.6799134032519</v>
      </c>
      <c r="E7" s="61">
        <v>1083.5100672970052</v>
      </c>
      <c r="F7" s="61">
        <v>1079.1130769431572</v>
      </c>
      <c r="G7" s="61">
        <v>1131.7539617627313</v>
      </c>
      <c r="H7" s="61">
        <v>903.07255746402734</v>
      </c>
      <c r="I7" s="61">
        <v>958.85596098419342</v>
      </c>
      <c r="J7" s="61">
        <v>943.88085821575066</v>
      </c>
      <c r="K7" s="61">
        <v>979.0069714622523</v>
      </c>
      <c r="L7" s="61">
        <v>1027.0696521776863</v>
      </c>
      <c r="M7" s="61">
        <v>931.13097191716611</v>
      </c>
      <c r="N7" s="61">
        <v>924.59890473323208</v>
      </c>
      <c r="O7" s="61">
        <v>929.90665451656639</v>
      </c>
      <c r="P7" s="61">
        <v>676.18974728124408</v>
      </c>
      <c r="Q7" s="61">
        <v>638.98042995099433</v>
      </c>
      <c r="R7" s="61">
        <v>606.78727072585764</v>
      </c>
      <c r="S7" s="61">
        <v>510.38597149251729</v>
      </c>
      <c r="T7" s="61">
        <v>392.40168838116278</v>
      </c>
      <c r="U7" s="61">
        <v>429.76787638872349</v>
      </c>
      <c r="V7" s="61">
        <v>452.55251528943779</v>
      </c>
      <c r="W7" s="61">
        <v>507.64124869449574</v>
      </c>
      <c r="X7" s="61">
        <v>598.62951684610755</v>
      </c>
      <c r="Y7" s="61">
        <v>653.20002488632394</v>
      </c>
      <c r="Z7" s="61">
        <v>472.48939510737966</v>
      </c>
      <c r="AA7" s="61">
        <v>472.23767295029188</v>
      </c>
      <c r="AB7" s="61">
        <v>471.78861524949497</v>
      </c>
      <c r="AC7" s="61">
        <v>565.07474707122014</v>
      </c>
      <c r="AD7" s="61">
        <v>760.78478548232329</v>
      </c>
      <c r="AE7" s="61">
        <v>530.03252082610163</v>
      </c>
      <c r="AF7" s="61">
        <v>826.53258470005449</v>
      </c>
      <c r="AG7" s="61">
        <v>742.11003052854312</v>
      </c>
      <c r="AH7" s="61">
        <v>847.64692574239348</v>
      </c>
      <c r="AI7" s="61">
        <v>639.40495409870653</v>
      </c>
      <c r="AJ7" s="61">
        <v>937.37413002671383</v>
      </c>
      <c r="AK7" s="61">
        <v>796.24510856381517</v>
      </c>
      <c r="AL7" s="61">
        <v>995.0373421708598</v>
      </c>
      <c r="AM7" s="61">
        <v>945.54063247801173</v>
      </c>
      <c r="AN7" s="61">
        <v>796.67155103433788</v>
      </c>
      <c r="AO7" s="61">
        <v>769.80166697007576</v>
      </c>
      <c r="AP7" s="61">
        <v>791.40346984127154</v>
      </c>
      <c r="AQ7" s="61">
        <v>802.84236712141751</v>
      </c>
      <c r="AR7" s="61">
        <v>756.28907804182472</v>
      </c>
      <c r="AS7" s="61">
        <v>852.63219579785004</v>
      </c>
      <c r="AT7" s="61">
        <v>914.97815084911019</v>
      </c>
      <c r="AU7" s="61">
        <v>819.41563507672811</v>
      </c>
      <c r="AV7" s="61">
        <v>767.22416911291748</v>
      </c>
      <c r="AW7" s="61">
        <v>860.20486361122869</v>
      </c>
      <c r="AX7" s="61">
        <v>932.48673459983218</v>
      </c>
      <c r="AY7" s="306">
        <v>800.73825125470262</v>
      </c>
      <c r="AZ7" s="306">
        <v>757.13890673807464</v>
      </c>
      <c r="BA7" s="306">
        <v>644.10564327795089</v>
      </c>
      <c r="BB7" s="306">
        <v>723.99775156796056</v>
      </c>
      <c r="BC7" s="306">
        <v>670.01060579467162</v>
      </c>
      <c r="BD7" s="306">
        <v>696.06006371307785</v>
      </c>
      <c r="BE7" s="306">
        <v>752.92560167160354</v>
      </c>
      <c r="BF7" s="306">
        <v>663.14011273935739</v>
      </c>
      <c r="BG7" s="306">
        <v>721.13977060804393</v>
      </c>
      <c r="BH7" s="306">
        <v>753.38385636481621</v>
      </c>
      <c r="BI7" s="306">
        <v>818.45729728984122</v>
      </c>
      <c r="BJ7" s="306">
        <v>709.50129461924598</v>
      </c>
      <c r="BK7" s="306">
        <v>776.562800637696</v>
      </c>
      <c r="BL7" s="306">
        <v>760.81775964957023</v>
      </c>
      <c r="BM7" s="306">
        <v>797.67329063405123</v>
      </c>
      <c r="BN7" s="306">
        <v>684.67716528624055</v>
      </c>
      <c r="BO7" s="306">
        <v>758.36866596156278</v>
      </c>
      <c r="BP7" s="306">
        <v>756.86197181781017</v>
      </c>
      <c r="BQ7" s="220"/>
      <c r="BR7" s="325">
        <f t="shared" ref="BR7:BR9" si="2">BM7-BI7</f>
        <v>-20.784006655789995</v>
      </c>
      <c r="BS7" s="323">
        <f t="shared" si="0"/>
        <v>-24.82412933300543</v>
      </c>
      <c r="BT7" s="323">
        <f t="shared" si="0"/>
        <v>-18.194134676133217</v>
      </c>
      <c r="BU7" s="324">
        <f t="shared" si="0"/>
        <v>-3.9557878317600625</v>
      </c>
      <c r="BV7" s="192"/>
      <c r="BW7" s="261"/>
      <c r="BX7" s="329">
        <f t="shared" ref="BX7:BX9" si="3">BR7/BI7</f>
        <v>-2.5394124683855962E-2</v>
      </c>
      <c r="BY7" s="235">
        <f t="shared" si="1"/>
        <v>-3.4988138177150623E-2</v>
      </c>
      <c r="BZ7" s="235">
        <f t="shared" si="1"/>
        <v>-2.3429057715863549E-2</v>
      </c>
      <c r="CA7" s="328">
        <f t="shared" si="1"/>
        <v>-5.1993894485087774E-3</v>
      </c>
    </row>
    <row r="8" spans="1:79" s="73" customFormat="1" x14ac:dyDescent="0.3">
      <c r="B8" s="73" t="s">
        <v>291</v>
      </c>
      <c r="C8" s="73" t="s">
        <v>296</v>
      </c>
      <c r="D8" s="61">
        <v>560.1221461704821</v>
      </c>
      <c r="E8" s="61">
        <v>601.21179191993679</v>
      </c>
      <c r="F8" s="61">
        <v>575.24529628459231</v>
      </c>
      <c r="G8" s="61">
        <v>573.23672699001008</v>
      </c>
      <c r="H8" s="61">
        <v>480.19555926749581</v>
      </c>
      <c r="I8" s="61">
        <v>521.76410378681953</v>
      </c>
      <c r="J8" s="61">
        <v>491.72860514841932</v>
      </c>
      <c r="K8" s="61">
        <v>462.94082930252438</v>
      </c>
      <c r="L8" s="61">
        <v>450.21356347856198</v>
      </c>
      <c r="M8" s="61">
        <v>482.18109738737189</v>
      </c>
      <c r="N8" s="61">
        <v>514.54654952189662</v>
      </c>
      <c r="O8" s="61">
        <v>510.27793715101461</v>
      </c>
      <c r="P8" s="61">
        <v>502.71411009255939</v>
      </c>
      <c r="Q8" s="61">
        <v>562.68489597701216</v>
      </c>
      <c r="R8" s="61">
        <v>538.54597600097213</v>
      </c>
      <c r="S8" s="61">
        <v>514.64622319831926</v>
      </c>
      <c r="T8" s="61">
        <v>485.34469311044444</v>
      </c>
      <c r="U8" s="61">
        <v>522.90152368656641</v>
      </c>
      <c r="V8" s="61">
        <v>522.61277410644436</v>
      </c>
      <c r="W8" s="61">
        <v>501.39433374035195</v>
      </c>
      <c r="X8" s="61">
        <v>476.15598142664078</v>
      </c>
      <c r="Y8" s="61">
        <v>532.16729610481377</v>
      </c>
      <c r="Z8" s="61">
        <v>542.63360645900411</v>
      </c>
      <c r="AA8" s="61">
        <v>534.48948666807985</v>
      </c>
      <c r="AB8" s="61">
        <v>494.74363521243828</v>
      </c>
      <c r="AC8" s="61">
        <v>548.4267861760195</v>
      </c>
      <c r="AD8" s="61">
        <v>561.83366132193714</v>
      </c>
      <c r="AE8" s="61">
        <v>513.06316148757674</v>
      </c>
      <c r="AF8" s="61">
        <v>509.59826350071341</v>
      </c>
      <c r="AG8" s="61">
        <v>501.52042946852947</v>
      </c>
      <c r="AH8" s="61">
        <v>508.01434823376212</v>
      </c>
      <c r="AI8" s="61">
        <v>579.44816798954002</v>
      </c>
      <c r="AJ8" s="61">
        <v>568.93367724238635</v>
      </c>
      <c r="AK8" s="61">
        <v>644.61883298687917</v>
      </c>
      <c r="AL8" s="61">
        <v>663.54970618180971</v>
      </c>
      <c r="AM8" s="61">
        <v>665.87431114074934</v>
      </c>
      <c r="AN8" s="61">
        <v>610.68519432406993</v>
      </c>
      <c r="AO8" s="61">
        <v>649.69022709926946</v>
      </c>
      <c r="AP8" s="61">
        <v>697.57043342780628</v>
      </c>
      <c r="AQ8" s="61">
        <v>648.34486444252798</v>
      </c>
      <c r="AR8" s="61">
        <v>569.03389685652428</v>
      </c>
      <c r="AS8" s="61">
        <v>643.85733480512272</v>
      </c>
      <c r="AT8" s="61">
        <v>644.02765972745306</v>
      </c>
      <c r="AU8" s="61">
        <v>618.30603355387859</v>
      </c>
      <c r="AV8" s="61">
        <v>542.10313553168032</v>
      </c>
      <c r="AW8" s="61">
        <v>613.28389141611308</v>
      </c>
      <c r="AX8" s="61">
        <v>613.41709373268395</v>
      </c>
      <c r="AY8" s="306">
        <v>589.07941111854529</v>
      </c>
      <c r="AZ8" s="306">
        <v>479.24603733874693</v>
      </c>
      <c r="BA8" s="306">
        <v>107.25103640927384</v>
      </c>
      <c r="BB8" s="306">
        <v>168.52782748732977</v>
      </c>
      <c r="BC8" s="306">
        <v>153.1903453002551</v>
      </c>
      <c r="BD8" s="306">
        <v>176.69241995675776</v>
      </c>
      <c r="BE8" s="306">
        <v>202.03765278852234</v>
      </c>
      <c r="BF8" s="306">
        <v>339.25850916081163</v>
      </c>
      <c r="BG8" s="306">
        <v>365.81479357662346</v>
      </c>
      <c r="BH8" s="306">
        <v>301.01239005811811</v>
      </c>
      <c r="BI8" s="306">
        <v>343.92895658997213</v>
      </c>
      <c r="BJ8" s="306">
        <v>577.69781522781636</v>
      </c>
      <c r="BK8" s="306">
        <v>623.30775650531382</v>
      </c>
      <c r="BL8" s="306">
        <v>362.53371407880485</v>
      </c>
      <c r="BM8" s="306">
        <v>319.27511415212939</v>
      </c>
      <c r="BN8" s="306">
        <v>541.1276692220323</v>
      </c>
      <c r="BO8" s="306">
        <v>483.76299316610789</v>
      </c>
      <c r="BP8" s="306">
        <v>366.48219345099068</v>
      </c>
      <c r="BQ8" s="220"/>
      <c r="BR8" s="325">
        <f t="shared" si="2"/>
        <v>-24.653842437842741</v>
      </c>
      <c r="BS8" s="323">
        <f t="shared" si="0"/>
        <v>-36.570146005784068</v>
      </c>
      <c r="BT8" s="323">
        <f t="shared" si="0"/>
        <v>-139.54476333920593</v>
      </c>
      <c r="BU8" s="324">
        <f t="shared" si="0"/>
        <v>3.9484793721858296</v>
      </c>
      <c r="BV8" s="192"/>
      <c r="BW8" s="261"/>
      <c r="BX8" s="329">
        <f t="shared" si="3"/>
        <v>-7.1682950695060976E-2</v>
      </c>
      <c r="BY8" s="235">
        <f t="shared" si="1"/>
        <v>-6.3303244433013051E-2</v>
      </c>
      <c r="BZ8" s="235">
        <f t="shared" si="1"/>
        <v>-0.22387779051810386</v>
      </c>
      <c r="CA8" s="328">
        <f t="shared" si="1"/>
        <v>1.0891343946366155E-2</v>
      </c>
    </row>
    <row r="9" spans="1:79" s="73" customFormat="1" x14ac:dyDescent="0.3">
      <c r="A9" s="224"/>
      <c r="B9" s="224" t="s">
        <v>304</v>
      </c>
      <c r="C9" s="224" t="s">
        <v>300</v>
      </c>
      <c r="D9" s="225">
        <v>2303.2475100889596</v>
      </c>
      <c r="E9" s="225">
        <v>2625.4513710306132</v>
      </c>
      <c r="F9" s="225">
        <v>2679.8720081560259</v>
      </c>
      <c r="G9" s="225">
        <v>2410.3089416922589</v>
      </c>
      <c r="H9" s="225">
        <v>2287.2350455553074</v>
      </c>
      <c r="I9" s="225">
        <v>2662.3749183658474</v>
      </c>
      <c r="J9" s="225">
        <v>2747.3769073099552</v>
      </c>
      <c r="K9" s="225">
        <v>2401.6236111205535</v>
      </c>
      <c r="L9" s="225">
        <v>2240.595470425952</v>
      </c>
      <c r="M9" s="225">
        <v>2567.0644729185879</v>
      </c>
      <c r="N9" s="225">
        <v>2699.8803556843018</v>
      </c>
      <c r="O9" s="225">
        <v>2388.8475380465657</v>
      </c>
      <c r="P9" s="225">
        <v>2163.2638802833621</v>
      </c>
      <c r="Q9" s="225">
        <v>2498.4760101083812</v>
      </c>
      <c r="R9" s="225">
        <v>2539.0599482410421</v>
      </c>
      <c r="S9" s="225">
        <v>2236.3617035725624</v>
      </c>
      <c r="T9" s="225">
        <v>2129.8595017977127</v>
      </c>
      <c r="U9" s="225">
        <v>2355.6538059641712</v>
      </c>
      <c r="V9" s="225">
        <v>2429.2197657405932</v>
      </c>
      <c r="W9" s="225">
        <v>2172.3826536741599</v>
      </c>
      <c r="X9" s="225">
        <v>2056.4850261394972</v>
      </c>
      <c r="Y9" s="225">
        <v>2360.0421521304124</v>
      </c>
      <c r="Z9" s="225">
        <v>2445.0175741429039</v>
      </c>
      <c r="AA9" s="225">
        <v>2147.9810182824913</v>
      </c>
      <c r="AB9" s="225">
        <v>2026.2670882087982</v>
      </c>
      <c r="AC9" s="225">
        <v>2359.5662718635913</v>
      </c>
      <c r="AD9" s="225">
        <v>2423.0838456613733</v>
      </c>
      <c r="AE9" s="225">
        <v>2172.6891125381285</v>
      </c>
      <c r="AF9" s="225">
        <v>2081.0082374802691</v>
      </c>
      <c r="AG9" s="225">
        <v>2378.0630899197545</v>
      </c>
      <c r="AH9" s="225">
        <v>2473.4176439377411</v>
      </c>
      <c r="AI9" s="225">
        <v>2245.6294078836618</v>
      </c>
      <c r="AJ9" s="225">
        <v>2049.0320830601836</v>
      </c>
      <c r="AK9" s="225">
        <v>2342.6540030176966</v>
      </c>
      <c r="AL9" s="225">
        <v>2424.7697671552201</v>
      </c>
      <c r="AM9" s="225">
        <v>2187.3629886702242</v>
      </c>
      <c r="AN9" s="225">
        <v>2011.0356941626455</v>
      </c>
      <c r="AO9" s="225">
        <v>2320.3378412189709</v>
      </c>
      <c r="AP9" s="225">
        <v>2382.4994842378092</v>
      </c>
      <c r="AQ9" s="225">
        <v>2143.4742687724151</v>
      </c>
      <c r="AR9" s="225">
        <v>1908.6500934682108</v>
      </c>
      <c r="AS9" s="225">
        <v>2218.7087521533062</v>
      </c>
      <c r="AT9" s="225">
        <v>2326.8890121382092</v>
      </c>
      <c r="AU9" s="225">
        <v>2079.2579566756576</v>
      </c>
      <c r="AV9" s="225">
        <v>1863.4399233294482</v>
      </c>
      <c r="AW9" s="225">
        <v>2163.9638569777462</v>
      </c>
      <c r="AX9" s="225">
        <v>2265.7118342213516</v>
      </c>
      <c r="AY9" s="308">
        <v>2029.8374737169538</v>
      </c>
      <c r="AZ9" s="308">
        <v>1834.4252847065186</v>
      </c>
      <c r="BA9" s="308">
        <v>1905.8440639070941</v>
      </c>
      <c r="BB9" s="308">
        <v>2132.8462854107447</v>
      </c>
      <c r="BC9" s="308">
        <v>1879.0530438693072</v>
      </c>
      <c r="BD9" s="308">
        <v>1693.6457526271133</v>
      </c>
      <c r="BE9" s="308">
        <v>2021.4766290750463</v>
      </c>
      <c r="BF9" s="308">
        <v>2146.0751665422154</v>
      </c>
      <c r="BG9" s="308">
        <v>1873.922237675006</v>
      </c>
      <c r="BH9" s="308">
        <v>1589.1685498311988</v>
      </c>
      <c r="BI9" s="308">
        <v>1747.5601099259261</v>
      </c>
      <c r="BJ9" s="308">
        <v>1824.236334064414</v>
      </c>
      <c r="BK9" s="308">
        <v>1697.9131873523297</v>
      </c>
      <c r="BL9" s="308">
        <v>1591.9490329496364</v>
      </c>
      <c r="BM9" s="308">
        <v>1768.7606743507558</v>
      </c>
      <c r="BN9" s="308">
        <v>1790.0757761856166</v>
      </c>
      <c r="BO9" s="308">
        <v>1651.3982802636867</v>
      </c>
      <c r="BP9" s="308">
        <v>1804.3720357075474</v>
      </c>
      <c r="BQ9" s="220"/>
      <c r="BR9" s="326">
        <f t="shared" si="2"/>
        <v>21.200564424829736</v>
      </c>
      <c r="BS9" s="308">
        <f t="shared" si="0"/>
        <v>-34.160557878797363</v>
      </c>
      <c r="BT9" s="308">
        <f t="shared" si="0"/>
        <v>-46.514907088642985</v>
      </c>
      <c r="BU9" s="327">
        <f t="shared" si="0"/>
        <v>212.42300275791104</v>
      </c>
      <c r="BV9" s="192"/>
      <c r="BW9" s="261"/>
      <c r="BX9" s="332">
        <f t="shared" si="3"/>
        <v>1.213152228894053E-2</v>
      </c>
      <c r="BY9" s="334">
        <f t="shared" si="1"/>
        <v>-1.8725949725322787E-2</v>
      </c>
      <c r="BZ9" s="334">
        <f t="shared" si="1"/>
        <v>-2.739533884013046E-2</v>
      </c>
      <c r="CA9" s="331">
        <f t="shared" si="1"/>
        <v>0.13343580627347343</v>
      </c>
    </row>
    <row r="10" spans="1:79" s="73" customFormat="1" x14ac:dyDescent="0.3">
      <c r="A10" s="65"/>
      <c r="B10" s="65"/>
      <c r="C10" s="65"/>
      <c r="D10" s="261"/>
      <c r="E10" s="261"/>
      <c r="F10" s="261"/>
      <c r="G10" s="261"/>
      <c r="H10" s="261"/>
      <c r="I10" s="261"/>
      <c r="J10" s="261"/>
      <c r="K10" s="261"/>
      <c r="L10" s="261"/>
      <c r="M10" s="261"/>
      <c r="N10" s="261"/>
      <c r="O10" s="261"/>
      <c r="P10" s="261"/>
      <c r="Q10" s="261"/>
      <c r="R10" s="261"/>
      <c r="S10" s="261"/>
      <c r="T10" s="261"/>
      <c r="U10" s="261"/>
      <c r="V10" s="261"/>
      <c r="W10" s="261"/>
      <c r="X10" s="261"/>
      <c r="Y10" s="261"/>
      <c r="Z10" s="261"/>
      <c r="AA10" s="261"/>
      <c r="AB10" s="261"/>
      <c r="AC10" s="261"/>
      <c r="AD10" s="261"/>
      <c r="AE10" s="261"/>
      <c r="AF10" s="261"/>
      <c r="AG10" s="261"/>
      <c r="AH10" s="261"/>
      <c r="AI10" s="261"/>
      <c r="AJ10" s="261"/>
      <c r="AK10" s="261"/>
      <c r="AL10" s="261"/>
      <c r="AM10" s="261"/>
      <c r="AN10" s="261"/>
      <c r="AO10" s="261"/>
      <c r="AP10" s="261"/>
      <c r="AQ10" s="261"/>
      <c r="AR10" s="261"/>
      <c r="AS10" s="261"/>
      <c r="AT10" s="261"/>
      <c r="AU10" s="261"/>
      <c r="AV10" s="261"/>
      <c r="AW10" s="261"/>
      <c r="AX10" s="261"/>
      <c r="AY10" s="85"/>
      <c r="AZ10" s="85"/>
      <c r="BA10" s="85"/>
      <c r="BB10" s="85"/>
      <c r="BC10" s="85"/>
      <c r="BD10" s="85"/>
      <c r="BE10" s="85"/>
      <c r="BQ10" s="261"/>
      <c r="BR10" s="261"/>
      <c r="BS10" s="261"/>
      <c r="BT10" s="261"/>
      <c r="BU10" s="261"/>
      <c r="BV10" s="261"/>
      <c r="BX10" s="264"/>
      <c r="BY10" s="264"/>
    </row>
    <row r="11" spans="1:79" s="73" customFormat="1" x14ac:dyDescent="0.3">
      <c r="A11" s="65"/>
      <c r="B11" s="62"/>
      <c r="C11" s="65"/>
      <c r="D11" s="192"/>
      <c r="E11" s="192"/>
      <c r="F11" s="192"/>
      <c r="G11" s="192"/>
      <c r="H11" s="192"/>
      <c r="I11" s="192"/>
      <c r="J11" s="192"/>
      <c r="K11" s="192"/>
      <c r="L11" s="192"/>
      <c r="M11" s="192"/>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c r="AK11" s="192"/>
      <c r="AL11" s="192"/>
      <c r="AM11" s="192"/>
      <c r="AN11" s="192"/>
      <c r="AO11" s="192"/>
      <c r="AP11" s="192"/>
      <c r="AQ11" s="192"/>
      <c r="AR11" s="192"/>
      <c r="AS11" s="192"/>
      <c r="AT11" s="192"/>
      <c r="AU11" s="192"/>
      <c r="AV11" s="192"/>
      <c r="AW11" s="192"/>
      <c r="AX11" s="192"/>
      <c r="AY11" s="85"/>
      <c r="AZ11" s="85"/>
      <c r="BA11" s="85"/>
      <c r="BB11" s="85"/>
      <c r="BC11" s="85"/>
      <c r="BD11" s="85"/>
      <c r="BE11" s="85"/>
      <c r="BF11" s="85"/>
      <c r="BG11" s="85"/>
      <c r="BH11" s="85"/>
      <c r="BI11" s="85"/>
      <c r="BJ11" s="85"/>
      <c r="BK11" s="85"/>
      <c r="BL11" s="85"/>
      <c r="BM11" s="192"/>
      <c r="BN11" s="192"/>
      <c r="BO11" s="192"/>
      <c r="BP11" s="192"/>
      <c r="BQ11" s="192"/>
      <c r="BR11" s="192"/>
      <c r="BS11" s="192"/>
      <c r="BT11" s="192"/>
      <c r="BU11" s="192"/>
      <c r="BV11" s="192"/>
      <c r="BX11" s="235"/>
      <c r="BY11" s="235"/>
    </row>
    <row r="12" spans="1:79" x14ac:dyDescent="0.3">
      <c r="B12" s="80" t="s">
        <v>201</v>
      </c>
      <c r="C12" s="80" t="s">
        <v>202</v>
      </c>
    </row>
    <row r="13" spans="1:79" x14ac:dyDescent="0.3">
      <c r="A13" s="59"/>
      <c r="B13" s="59" t="s">
        <v>133</v>
      </c>
      <c r="C13" s="89" t="s">
        <v>21</v>
      </c>
      <c r="D13" s="90" t="s">
        <v>52</v>
      </c>
      <c r="E13" s="90" t="s">
        <v>53</v>
      </c>
      <c r="F13" s="90" t="s">
        <v>54</v>
      </c>
      <c r="G13" s="90" t="s">
        <v>55</v>
      </c>
      <c r="H13" s="90" t="s">
        <v>56</v>
      </c>
      <c r="I13" s="90" t="s">
        <v>57</v>
      </c>
      <c r="J13" s="90" t="s">
        <v>58</v>
      </c>
      <c r="K13" s="90" t="s">
        <v>59</v>
      </c>
      <c r="L13" s="90" t="s">
        <v>60</v>
      </c>
      <c r="M13" s="90" t="s">
        <v>61</v>
      </c>
      <c r="N13" s="90" t="s">
        <v>62</v>
      </c>
      <c r="O13" s="90" t="s">
        <v>63</v>
      </c>
      <c r="P13" s="90" t="s">
        <v>64</v>
      </c>
      <c r="Q13" s="90" t="s">
        <v>65</v>
      </c>
      <c r="R13" s="90" t="s">
        <v>66</v>
      </c>
      <c r="S13" s="90" t="s">
        <v>67</v>
      </c>
      <c r="T13" s="90" t="s">
        <v>68</v>
      </c>
      <c r="U13" s="90" t="s">
        <v>69</v>
      </c>
      <c r="V13" s="90" t="s">
        <v>70</v>
      </c>
      <c r="W13" s="90" t="s">
        <v>71</v>
      </c>
      <c r="X13" s="90" t="s">
        <v>72</v>
      </c>
      <c r="Y13" s="90" t="s">
        <v>73</v>
      </c>
      <c r="Z13" s="90" t="s">
        <v>74</v>
      </c>
      <c r="AA13" s="90" t="s">
        <v>75</v>
      </c>
      <c r="AB13" s="90" t="s">
        <v>76</v>
      </c>
      <c r="AC13" s="90" t="s">
        <v>77</v>
      </c>
      <c r="AD13" s="90" t="s">
        <v>78</v>
      </c>
      <c r="AE13" s="90" t="s">
        <v>79</v>
      </c>
      <c r="AF13" s="90" t="s">
        <v>80</v>
      </c>
      <c r="AG13" s="90" t="s">
        <v>81</v>
      </c>
      <c r="AH13" s="90" t="s">
        <v>177</v>
      </c>
      <c r="AI13" s="90" t="s">
        <v>178</v>
      </c>
      <c r="AJ13" s="90" t="s">
        <v>192</v>
      </c>
      <c r="AK13" s="90" t="s">
        <v>194</v>
      </c>
      <c r="AL13" s="90" t="s">
        <v>196</v>
      </c>
      <c r="AM13" s="90" t="s">
        <v>198</v>
      </c>
      <c r="AN13" s="90" t="s">
        <v>199</v>
      </c>
      <c r="AO13" s="90" t="s">
        <v>203</v>
      </c>
      <c r="AP13" s="90" t="s">
        <v>207</v>
      </c>
      <c r="AQ13" s="90" t="s">
        <v>209</v>
      </c>
      <c r="AR13" s="90" t="s">
        <v>249</v>
      </c>
      <c r="AS13" s="90" t="s">
        <v>259</v>
      </c>
      <c r="AT13" s="90" t="s">
        <v>260</v>
      </c>
      <c r="AU13" s="90" t="s">
        <v>265</v>
      </c>
      <c r="AV13" s="90" t="s">
        <v>266</v>
      </c>
      <c r="AW13" s="90" t="s">
        <v>267</v>
      </c>
      <c r="AX13" s="90" t="s">
        <v>268</v>
      </c>
      <c r="AY13" s="90" t="s">
        <v>270</v>
      </c>
      <c r="AZ13" s="90" t="s">
        <v>273</v>
      </c>
      <c r="BA13" s="90" t="s">
        <v>275</v>
      </c>
      <c r="BB13" s="90" t="s">
        <v>276</v>
      </c>
      <c r="BC13" s="90" t="s">
        <v>278</v>
      </c>
      <c r="BD13" s="90" t="s">
        <v>279</v>
      </c>
      <c r="BE13" s="90" t="s">
        <v>280</v>
      </c>
      <c r="BF13" s="90" t="s">
        <v>282</v>
      </c>
      <c r="BG13" s="112" t="s">
        <v>284</v>
      </c>
      <c r="BH13" s="90" t="s">
        <v>285</v>
      </c>
      <c r="BI13" s="90" t="s">
        <v>286</v>
      </c>
      <c r="BJ13" s="90" t="s">
        <v>288</v>
      </c>
      <c r="BK13" s="90" t="s">
        <v>305</v>
      </c>
      <c r="BL13" s="90" t="s">
        <v>308</v>
      </c>
      <c r="BM13" s="90" t="s">
        <v>396</v>
      </c>
      <c r="BN13" s="90" t="s">
        <v>397</v>
      </c>
      <c r="BO13" s="90" t="s">
        <v>400</v>
      </c>
      <c r="BP13" s="90" t="s">
        <v>401</v>
      </c>
    </row>
    <row r="14" spans="1:79" x14ac:dyDescent="0.3">
      <c r="A14" s="91"/>
      <c r="B14" s="91" t="s">
        <v>293</v>
      </c>
      <c r="C14" s="73" t="s">
        <v>294</v>
      </c>
      <c r="D14" s="61">
        <f t="shared" ref="D14:AI14" si="4">D6/$D6*100</f>
        <v>100</v>
      </c>
      <c r="E14" s="61">
        <f t="shared" si="4"/>
        <v>110.56218982816767</v>
      </c>
      <c r="F14" s="61">
        <f t="shared" si="4"/>
        <v>106.37138775508346</v>
      </c>
      <c r="G14" s="61">
        <f t="shared" si="4"/>
        <v>108.68597497533155</v>
      </c>
      <c r="H14" s="61">
        <f t="shared" si="4"/>
        <v>91.297433768430807</v>
      </c>
      <c r="I14" s="61">
        <f t="shared" si="4"/>
        <v>98.529147335865559</v>
      </c>
      <c r="J14" s="61">
        <f t="shared" si="4"/>
        <v>98.446520059058074</v>
      </c>
      <c r="K14" s="61">
        <f t="shared" si="4"/>
        <v>100.2045702423619</v>
      </c>
      <c r="L14" s="61">
        <f t="shared" si="4"/>
        <v>93.50727084588037</v>
      </c>
      <c r="M14" s="61">
        <f t="shared" si="4"/>
        <v>99.756351859253584</v>
      </c>
      <c r="N14" s="61">
        <f t="shared" si="4"/>
        <v>100.61652844356155</v>
      </c>
      <c r="O14" s="61">
        <f t="shared" si="4"/>
        <v>106.20444891230593</v>
      </c>
      <c r="P14" s="61">
        <f t="shared" si="4"/>
        <v>92.36939023731945</v>
      </c>
      <c r="Q14" s="61">
        <f t="shared" si="4"/>
        <v>99.380317663176498</v>
      </c>
      <c r="R14" s="61">
        <f t="shared" si="4"/>
        <v>99.43336365612204</v>
      </c>
      <c r="S14" s="61">
        <f t="shared" si="4"/>
        <v>99.415936978051334</v>
      </c>
      <c r="T14" s="61">
        <f t="shared" si="4"/>
        <v>85.371097504761678</v>
      </c>
      <c r="U14" s="61">
        <f t="shared" si="4"/>
        <v>87.786595932790419</v>
      </c>
      <c r="V14" s="61">
        <f t="shared" si="4"/>
        <v>87.394953649713699</v>
      </c>
      <c r="W14" s="61">
        <f t="shared" si="4"/>
        <v>89.027759420533982</v>
      </c>
      <c r="X14" s="61">
        <f t="shared" si="4"/>
        <v>76.064041471527943</v>
      </c>
      <c r="Y14" s="61">
        <f t="shared" si="4"/>
        <v>82.038113819764121</v>
      </c>
      <c r="Z14" s="61">
        <f t="shared" si="4"/>
        <v>81.859574424756119</v>
      </c>
      <c r="AA14" s="61">
        <f t="shared" si="4"/>
        <v>80.362795916778907</v>
      </c>
      <c r="AB14" s="61">
        <f t="shared" si="4"/>
        <v>71.62426495391874</v>
      </c>
      <c r="AC14" s="61">
        <f t="shared" si="4"/>
        <v>77.791976602515888</v>
      </c>
      <c r="AD14" s="61">
        <f t="shared" si="4"/>
        <v>77.699563575799644</v>
      </c>
      <c r="AE14" s="61">
        <f t="shared" si="4"/>
        <v>78.385228401493634</v>
      </c>
      <c r="AF14" s="61">
        <f t="shared" si="4"/>
        <v>67.86707331958327</v>
      </c>
      <c r="AG14" s="61">
        <f t="shared" si="4"/>
        <v>71.916850730788909</v>
      </c>
      <c r="AH14" s="61">
        <f t="shared" si="4"/>
        <v>70.856842193283853</v>
      </c>
      <c r="AI14" s="61">
        <f t="shared" si="4"/>
        <v>72.216241450547784</v>
      </c>
      <c r="AJ14" s="61">
        <f t="shared" ref="AJ14:BH14" si="5">AJ6/$D6*100</f>
        <v>58.245771810893444</v>
      </c>
      <c r="AK14" s="61">
        <f t="shared" si="5"/>
        <v>63.849953940676741</v>
      </c>
      <c r="AL14" s="61">
        <f t="shared" si="5"/>
        <v>64.795813837450027</v>
      </c>
      <c r="AM14" s="61">
        <f t="shared" si="5"/>
        <v>64.729736007844096</v>
      </c>
      <c r="AN14" s="61">
        <f t="shared" si="5"/>
        <v>56.216193529448468</v>
      </c>
      <c r="AO14" s="61">
        <f t="shared" si="5"/>
        <v>61.069295538598908</v>
      </c>
      <c r="AP14" s="61">
        <f t="shared" si="5"/>
        <v>60.550717371145581</v>
      </c>
      <c r="AQ14" s="61">
        <f t="shared" si="5"/>
        <v>59.335505326677051</v>
      </c>
      <c r="AR14" s="61">
        <f t="shared" si="5"/>
        <v>50.818828419354276</v>
      </c>
      <c r="AS14" s="61">
        <f t="shared" si="5"/>
        <v>57.452035028511375</v>
      </c>
      <c r="AT14" s="61">
        <f t="shared" si="5"/>
        <v>57.641063533824678</v>
      </c>
      <c r="AU14" s="61">
        <f t="shared" si="5"/>
        <v>55.176416562848395</v>
      </c>
      <c r="AV14" s="61">
        <f t="shared" si="5"/>
        <v>49.492304791255982</v>
      </c>
      <c r="AW14" s="61">
        <f t="shared" si="5"/>
        <v>55.979686281762142</v>
      </c>
      <c r="AX14" s="61">
        <f t="shared" si="5"/>
        <v>56.154556203936522</v>
      </c>
      <c r="AY14" s="61">
        <f t="shared" si="5"/>
        <v>53.752883430946987</v>
      </c>
      <c r="AZ14" s="61">
        <f t="shared" si="5"/>
        <v>48.145030085055026</v>
      </c>
      <c r="BA14" s="61">
        <f t="shared" si="5"/>
        <v>47.957496510413485</v>
      </c>
      <c r="BB14" s="61">
        <f t="shared" si="5"/>
        <v>50.629403235948743</v>
      </c>
      <c r="BC14" s="61">
        <f t="shared" si="5"/>
        <v>51.507203510729624</v>
      </c>
      <c r="BD14" s="61">
        <f t="shared" si="5"/>
        <v>47.10599567442177</v>
      </c>
      <c r="BE14" s="61">
        <f t="shared" si="5"/>
        <v>54.196719004040247</v>
      </c>
      <c r="BF14" s="61">
        <f t="shared" si="5"/>
        <v>52.937534348067537</v>
      </c>
      <c r="BG14" s="61">
        <f t="shared" si="5"/>
        <v>50.813956806225868</v>
      </c>
      <c r="BH14" s="61">
        <f t="shared" si="5"/>
        <v>44.485037605947888</v>
      </c>
      <c r="BI14" s="61">
        <f t="shared" ref="BI14:BN14" si="6">BI6/$D6*100</f>
        <v>44.484153523606537</v>
      </c>
      <c r="BJ14" s="61">
        <f t="shared" si="6"/>
        <v>44.63299722202698</v>
      </c>
      <c r="BK14" s="244">
        <f t="shared" si="6"/>
        <v>45.583821164041005</v>
      </c>
      <c r="BL14" s="61">
        <f t="shared" si="6"/>
        <v>42.537005516284346</v>
      </c>
      <c r="BM14" s="244">
        <f t="shared" si="6"/>
        <v>44.073493958620951</v>
      </c>
      <c r="BN14" s="61">
        <f t="shared" si="6"/>
        <v>43.489522067761932</v>
      </c>
      <c r="BO14" s="244">
        <f t="shared" ref="BO14:BP14" si="7">BO6/$D6*100</f>
        <v>44.238372870658452</v>
      </c>
      <c r="BP14" s="61">
        <f t="shared" si="7"/>
        <v>56.549016102825981</v>
      </c>
      <c r="BQ14" s="252"/>
    </row>
    <row r="15" spans="1:79" x14ac:dyDescent="0.3">
      <c r="A15" s="55"/>
      <c r="B15" s="55" t="s">
        <v>292</v>
      </c>
      <c r="C15" s="73" t="s">
        <v>295</v>
      </c>
      <c r="D15" s="61">
        <f t="shared" ref="D15:AI15" si="8">D7/$D7*100</f>
        <v>100</v>
      </c>
      <c r="E15" s="61">
        <f t="shared" si="8"/>
        <v>104.82065610907483</v>
      </c>
      <c r="F15" s="61">
        <f t="shared" si="8"/>
        <v>104.39528358351502</v>
      </c>
      <c r="G15" s="61">
        <f t="shared" si="8"/>
        <v>109.48785471090213</v>
      </c>
      <c r="H15" s="61">
        <f t="shared" si="8"/>
        <v>87.364816298962651</v>
      </c>
      <c r="I15" s="61">
        <f t="shared" si="8"/>
        <v>92.761400173414344</v>
      </c>
      <c r="J15" s="61">
        <f t="shared" si="8"/>
        <v>91.312682579673037</v>
      </c>
      <c r="K15" s="61">
        <f t="shared" si="8"/>
        <v>94.710844117982688</v>
      </c>
      <c r="L15" s="61">
        <f t="shared" si="8"/>
        <v>99.360511785142251</v>
      </c>
      <c r="M15" s="61">
        <f t="shared" si="8"/>
        <v>90.079236313255109</v>
      </c>
      <c r="N15" s="61">
        <f t="shared" si="8"/>
        <v>89.447312726539749</v>
      </c>
      <c r="O15" s="61">
        <f t="shared" si="8"/>
        <v>89.960793709822013</v>
      </c>
      <c r="P15" s="61">
        <f t="shared" si="8"/>
        <v>65.415777022790394</v>
      </c>
      <c r="Q15" s="61">
        <f t="shared" si="8"/>
        <v>61.816082683394448</v>
      </c>
      <c r="R15" s="61">
        <f t="shared" si="8"/>
        <v>58.701660239105571</v>
      </c>
      <c r="S15" s="61">
        <f t="shared" si="8"/>
        <v>49.375630199888491</v>
      </c>
      <c r="T15" s="61">
        <f t="shared" si="8"/>
        <v>37.961624608650183</v>
      </c>
      <c r="U15" s="61">
        <f t="shared" si="8"/>
        <v>41.576494891321879</v>
      </c>
      <c r="V15" s="61">
        <f t="shared" si="8"/>
        <v>43.78072064876153</v>
      </c>
      <c r="W15" s="61">
        <f t="shared" si="8"/>
        <v>49.110100923133473</v>
      </c>
      <c r="X15" s="61">
        <f t="shared" si="8"/>
        <v>57.912464882402567</v>
      </c>
      <c r="Y15" s="61">
        <f t="shared" si="8"/>
        <v>63.191711129971637</v>
      </c>
      <c r="Z15" s="61">
        <f t="shared" si="8"/>
        <v>45.709449219320895</v>
      </c>
      <c r="AA15" s="61">
        <f t="shared" si="8"/>
        <v>45.685097178246693</v>
      </c>
      <c r="AB15" s="61">
        <f t="shared" si="8"/>
        <v>45.641654552055137</v>
      </c>
      <c r="AC15" s="61">
        <f t="shared" si="8"/>
        <v>54.666317855668453</v>
      </c>
      <c r="AD15" s="61">
        <f t="shared" si="8"/>
        <v>73.599648751763183</v>
      </c>
      <c r="AE15" s="61">
        <f t="shared" si="8"/>
        <v>51.276271692369534</v>
      </c>
      <c r="AF15" s="61">
        <f t="shared" si="8"/>
        <v>79.96020566742051</v>
      </c>
      <c r="AG15" s="61">
        <f t="shared" si="8"/>
        <v>71.793020344687335</v>
      </c>
      <c r="AH15" s="61">
        <f t="shared" si="8"/>
        <v>82.002843893099381</v>
      </c>
      <c r="AI15" s="61">
        <f t="shared" si="8"/>
        <v>61.857151890816162</v>
      </c>
      <c r="AJ15" s="61">
        <f t="shared" ref="AJ15:BL15" si="9">AJ7/$D7*100</f>
        <v>90.683210331575054</v>
      </c>
      <c r="AK15" s="61">
        <f t="shared" si="9"/>
        <v>77.030142333160498</v>
      </c>
      <c r="AL15" s="61">
        <f t="shared" si="9"/>
        <v>96.261650175133369</v>
      </c>
      <c r="AM15" s="61">
        <f t="shared" si="9"/>
        <v>91.473252040367754</v>
      </c>
      <c r="AN15" s="61">
        <f t="shared" si="9"/>
        <v>77.071397122480988</v>
      </c>
      <c r="AO15" s="61">
        <f t="shared" si="9"/>
        <v>74.471957613610527</v>
      </c>
      <c r="AP15" s="61">
        <f t="shared" si="9"/>
        <v>76.561753747896887</v>
      </c>
      <c r="AQ15" s="61">
        <f t="shared" si="9"/>
        <v>77.668372647212152</v>
      </c>
      <c r="AR15" s="61">
        <f t="shared" si="9"/>
        <v>73.164726162845213</v>
      </c>
      <c r="AS15" s="61">
        <f t="shared" si="9"/>
        <v>82.485127624341018</v>
      </c>
      <c r="AT15" s="61">
        <f t="shared" si="9"/>
        <v>88.516584194488971</v>
      </c>
      <c r="AU15" s="61">
        <f t="shared" si="9"/>
        <v>79.271699532102986</v>
      </c>
      <c r="AV15" s="61">
        <f t="shared" si="9"/>
        <v>74.222605969669587</v>
      </c>
      <c r="AW15" s="61">
        <f t="shared" si="9"/>
        <v>83.217720733212275</v>
      </c>
      <c r="AX15" s="61">
        <f t="shared" si="9"/>
        <v>90.210395162826103</v>
      </c>
      <c r="AY15" s="61">
        <f t="shared" si="9"/>
        <v>77.46481680372213</v>
      </c>
      <c r="AZ15" s="61">
        <f t="shared" si="9"/>
        <v>73.246940075027354</v>
      </c>
      <c r="BA15" s="61">
        <f t="shared" si="9"/>
        <v>62.311904771112346</v>
      </c>
      <c r="BB15" s="61">
        <f t="shared" si="9"/>
        <v>70.040806847479061</v>
      </c>
      <c r="BC15" s="61">
        <f t="shared" si="9"/>
        <v>64.817996084373149</v>
      </c>
      <c r="BD15" s="61">
        <f t="shared" si="9"/>
        <v>67.338066135134028</v>
      </c>
      <c r="BE15" s="61">
        <f t="shared" si="9"/>
        <v>72.839337584949035</v>
      </c>
      <c r="BF15" s="61">
        <f t="shared" si="9"/>
        <v>64.153332587847032</v>
      </c>
      <c r="BG15" s="61">
        <f t="shared" si="9"/>
        <v>69.764320778352783</v>
      </c>
      <c r="BH15" s="61">
        <f t="shared" si="9"/>
        <v>72.883669944248155</v>
      </c>
      <c r="BI15" s="61">
        <f t="shared" ref="BI15:BJ15" si="10">BI7/$D7*100</f>
        <v>79.178988260996647</v>
      </c>
      <c r="BJ15" s="61">
        <f t="shared" si="10"/>
        <v>68.63839428622623</v>
      </c>
      <c r="BK15" s="192">
        <f t="shared" si="9"/>
        <v>75.126041491990264</v>
      </c>
      <c r="BL15" s="61">
        <f t="shared" si="9"/>
        <v>73.602838730287417</v>
      </c>
      <c r="BM15" s="192">
        <f t="shared" ref="BM15:BN15" si="11">BM7/$D7*100</f>
        <v>77.168307160755333</v>
      </c>
      <c r="BN15" s="61">
        <f t="shared" si="11"/>
        <v>66.236864662682009</v>
      </c>
      <c r="BO15" s="192">
        <f t="shared" ref="BO15:BP15" si="12">BO7/$D7*100</f>
        <v>73.365909129910051</v>
      </c>
      <c r="BP15" s="61">
        <f t="shared" si="12"/>
        <v>73.220148907212874</v>
      </c>
    </row>
    <row r="16" spans="1:79" x14ac:dyDescent="0.3">
      <c r="A16" s="55"/>
      <c r="B16" s="55" t="s">
        <v>291</v>
      </c>
      <c r="C16" s="73" t="s">
        <v>296</v>
      </c>
      <c r="D16" s="61">
        <f t="shared" ref="D16:AI16" si="13">D8/$D8*100</f>
        <v>100</v>
      </c>
      <c r="E16" s="61">
        <f t="shared" si="13"/>
        <v>107.33583666176779</v>
      </c>
      <c r="F16" s="61">
        <f t="shared" si="13"/>
        <v>102.69997360709735</v>
      </c>
      <c r="G16" s="61">
        <f t="shared" si="13"/>
        <v>102.34137873483337</v>
      </c>
      <c r="H16" s="61">
        <f t="shared" si="13"/>
        <v>85.730507631337375</v>
      </c>
      <c r="I16" s="61">
        <f t="shared" si="13"/>
        <v>93.151843281699541</v>
      </c>
      <c r="J16" s="61">
        <f t="shared" si="13"/>
        <v>87.789530999681958</v>
      </c>
      <c r="K16" s="61">
        <f t="shared" si="13"/>
        <v>82.64997777138791</v>
      </c>
      <c r="L16" s="61">
        <f t="shared" si="13"/>
        <v>80.377747346117673</v>
      </c>
      <c r="M16" s="61">
        <f t="shared" si="13"/>
        <v>86.084990690693459</v>
      </c>
      <c r="N16" s="61">
        <f t="shared" si="13"/>
        <v>91.863275365885315</v>
      </c>
      <c r="O16" s="61">
        <f t="shared" si="13"/>
        <v>91.101189381593102</v>
      </c>
      <c r="P16" s="61">
        <f t="shared" si="13"/>
        <v>89.750800522632858</v>
      </c>
      <c r="Q16" s="61">
        <f t="shared" si="13"/>
        <v>100.45753409752703</v>
      </c>
      <c r="R16" s="61">
        <f t="shared" si="13"/>
        <v>96.147952671212025</v>
      </c>
      <c r="S16" s="61">
        <f t="shared" si="13"/>
        <v>91.881070355264711</v>
      </c>
      <c r="T16" s="61">
        <f t="shared" si="13"/>
        <v>86.649795304241024</v>
      </c>
      <c r="U16" s="61">
        <f t="shared" si="13"/>
        <v>93.354909685612213</v>
      </c>
      <c r="V16" s="61">
        <f t="shared" si="13"/>
        <v>93.303358504839196</v>
      </c>
      <c r="W16" s="61">
        <f t="shared" si="13"/>
        <v>89.51517756767015</v>
      </c>
      <c r="X16" s="61">
        <f t="shared" si="13"/>
        <v>85.009311751389873</v>
      </c>
      <c r="Y16" s="61">
        <f t="shared" si="13"/>
        <v>95.009151083063969</v>
      </c>
      <c r="Z16" s="61">
        <f t="shared" si="13"/>
        <v>96.877727504429885</v>
      </c>
      <c r="AA16" s="61">
        <f t="shared" si="13"/>
        <v>95.423737540525579</v>
      </c>
      <c r="AB16" s="61">
        <f t="shared" si="13"/>
        <v>88.327811816577452</v>
      </c>
      <c r="AC16" s="61">
        <f t="shared" si="13"/>
        <v>97.911998289226204</v>
      </c>
      <c r="AD16" s="61">
        <f t="shared" si="13"/>
        <v>100.30556105720092</v>
      </c>
      <c r="AE16" s="61">
        <f t="shared" si="13"/>
        <v>91.59844241034844</v>
      </c>
      <c r="AF16" s="61">
        <f t="shared" si="13"/>
        <v>90.979845554189012</v>
      </c>
      <c r="AG16" s="61">
        <f t="shared" si="13"/>
        <v>89.537689751671365</v>
      </c>
      <c r="AH16" s="61">
        <f t="shared" si="13"/>
        <v>90.697065221759658</v>
      </c>
      <c r="AI16" s="61">
        <f t="shared" si="13"/>
        <v>103.45032274677742</v>
      </c>
      <c r="AJ16" s="61">
        <f t="shared" ref="AJ16:BL16" si="14">AJ8/$D8*100</f>
        <v>101.57314456001217</v>
      </c>
      <c r="AK16" s="61">
        <f t="shared" si="14"/>
        <v>115.08540367384066</v>
      </c>
      <c r="AL16" s="61">
        <f t="shared" si="14"/>
        <v>118.46517955386248</v>
      </c>
      <c r="AM16" s="61">
        <f t="shared" si="14"/>
        <v>118.88019705938923</v>
      </c>
      <c r="AN16" s="61">
        <f t="shared" si="14"/>
        <v>109.02714675705721</v>
      </c>
      <c r="AO16" s="61">
        <f t="shared" si="14"/>
        <v>115.99081227927843</v>
      </c>
      <c r="AP16" s="61">
        <f t="shared" si="14"/>
        <v>124.53898461202597</v>
      </c>
      <c r="AQ16" s="61">
        <f t="shared" si="14"/>
        <v>115.75062133772404</v>
      </c>
      <c r="AR16" s="61">
        <f t="shared" si="14"/>
        <v>101.59103701700982</v>
      </c>
      <c r="AS16" s="61">
        <f t="shared" si="14"/>
        <v>114.94945150930607</v>
      </c>
      <c r="AT16" s="61">
        <f t="shared" si="14"/>
        <v>114.97986004135478</v>
      </c>
      <c r="AU16" s="61">
        <f t="shared" si="14"/>
        <v>110.38771414078087</v>
      </c>
      <c r="AV16" s="61">
        <f t="shared" si="14"/>
        <v>96.783021210284829</v>
      </c>
      <c r="AW16" s="61">
        <f t="shared" si="14"/>
        <v>109.49109861288191</v>
      </c>
      <c r="AX16" s="61">
        <f t="shared" si="14"/>
        <v>109.51487955378587</v>
      </c>
      <c r="AY16" s="61">
        <f t="shared" si="14"/>
        <v>105.16981253929023</v>
      </c>
      <c r="AZ16" s="61">
        <f t="shared" si="14"/>
        <v>85.560987119563165</v>
      </c>
      <c r="BA16" s="61">
        <f t="shared" si="14"/>
        <v>19.147794305678154</v>
      </c>
      <c r="BB16" s="61">
        <f t="shared" si="14"/>
        <v>30.087692236335116</v>
      </c>
      <c r="BC16" s="61">
        <f t="shared" si="14"/>
        <v>27.349453391123223</v>
      </c>
      <c r="BD16" s="61">
        <f t="shared" si="14"/>
        <v>31.545337238456305</v>
      </c>
      <c r="BE16" s="61">
        <f t="shared" si="14"/>
        <v>36.070284699478563</v>
      </c>
      <c r="BF16" s="61">
        <f t="shared" si="14"/>
        <v>60.568665509889144</v>
      </c>
      <c r="BG16" s="61">
        <f t="shared" si="14"/>
        <v>65.309825022573193</v>
      </c>
      <c r="BH16" s="61">
        <f t="shared" si="14"/>
        <v>53.740490733337332</v>
      </c>
      <c r="BI16" s="61">
        <f t="shared" ref="BI16:BJ16" si="15">BI8/$D8*100</f>
        <v>61.402492106657725</v>
      </c>
      <c r="BJ16" s="61">
        <f t="shared" si="15"/>
        <v>103.13782791441079</v>
      </c>
      <c r="BK16" s="192">
        <f>BK8/$D8*100</f>
        <v>111.28068418055375</v>
      </c>
      <c r="BL16" s="61">
        <f t="shared" si="14"/>
        <v>64.724045738491824</v>
      </c>
      <c r="BM16" s="192">
        <f t="shared" ref="BM16:BN16" si="16">BM8/$D8*100</f>
        <v>57.000980292422312</v>
      </c>
      <c r="BN16" s="61">
        <f t="shared" si="16"/>
        <v>96.608868783654827</v>
      </c>
      <c r="BO16" s="192">
        <f t="shared" ref="BO16:BP16" si="17">BO8/$D8*100</f>
        <v>86.367410478868464</v>
      </c>
      <c r="BP16" s="61">
        <f t="shared" si="17"/>
        <v>65.428977582230075</v>
      </c>
    </row>
    <row r="17" spans="1:68" x14ac:dyDescent="0.3">
      <c r="A17" s="64"/>
      <c r="B17" s="64" t="s">
        <v>304</v>
      </c>
      <c r="C17" s="224" t="s">
        <v>300</v>
      </c>
      <c r="D17" s="225">
        <f t="shared" ref="D17" si="18">D9/$D9*100</f>
        <v>100</v>
      </c>
      <c r="E17" s="225">
        <f t="shared" ref="E17:BL17" si="19">E9/$D9*100</f>
        <v>113.98911144070701</v>
      </c>
      <c r="F17" s="225">
        <f t="shared" si="19"/>
        <v>116.35188994744728</v>
      </c>
      <c r="G17" s="225">
        <f t="shared" si="19"/>
        <v>104.64828166032247</v>
      </c>
      <c r="H17" s="225">
        <f t="shared" si="19"/>
        <v>99.304787502710298</v>
      </c>
      <c r="I17" s="225">
        <f t="shared" si="19"/>
        <v>115.59221953801296</v>
      </c>
      <c r="J17" s="225">
        <f t="shared" si="19"/>
        <v>119.28274730681643</v>
      </c>
      <c r="K17" s="225">
        <f t="shared" si="19"/>
        <v>104.27119102921745</v>
      </c>
      <c r="L17" s="225">
        <f t="shared" si="19"/>
        <v>97.279839036466058</v>
      </c>
      <c r="M17" s="225">
        <f t="shared" si="19"/>
        <v>111.45412994799845</v>
      </c>
      <c r="N17" s="225">
        <f t="shared" si="19"/>
        <v>117.22059152817765</v>
      </c>
      <c r="O17" s="225">
        <f t="shared" si="19"/>
        <v>103.71649280342865</v>
      </c>
      <c r="P17" s="225">
        <f t="shared" si="19"/>
        <v>93.922336648908782</v>
      </c>
      <c r="Q17" s="225">
        <f t="shared" si="19"/>
        <v>108.47622755106686</v>
      </c>
      <c r="R17" s="225">
        <f t="shared" si="19"/>
        <v>110.23825868123807</v>
      </c>
      <c r="S17" s="225">
        <f t="shared" si="19"/>
        <v>97.096021759562703</v>
      </c>
      <c r="T17" s="225">
        <f t="shared" si="19"/>
        <v>92.472020157115026</v>
      </c>
      <c r="U17" s="225">
        <f t="shared" si="19"/>
        <v>102.27532193764044</v>
      </c>
      <c r="V17" s="225">
        <f t="shared" si="19"/>
        <v>105.46933211041518</v>
      </c>
      <c r="W17" s="225">
        <f t="shared" si="19"/>
        <v>94.318246048608771</v>
      </c>
      <c r="X17" s="225">
        <f t="shared" si="19"/>
        <v>89.286323642224119</v>
      </c>
      <c r="Y17" s="225">
        <f t="shared" si="19"/>
        <v>102.46585057805009</v>
      </c>
      <c r="Z17" s="225">
        <f t="shared" si="19"/>
        <v>106.1552248915041</v>
      </c>
      <c r="AA17" s="225">
        <f t="shared" si="19"/>
        <v>93.258801274011944</v>
      </c>
      <c r="AB17" s="225">
        <f t="shared" si="19"/>
        <v>87.974352705608112</v>
      </c>
      <c r="AC17" s="225">
        <f t="shared" si="19"/>
        <v>102.44518930457703</v>
      </c>
      <c r="AD17" s="225">
        <f t="shared" si="19"/>
        <v>105.2029291271343</v>
      </c>
      <c r="AE17" s="225">
        <f t="shared" si="19"/>
        <v>94.331551560179989</v>
      </c>
      <c r="AF17" s="225">
        <f t="shared" si="19"/>
        <v>90.351046874675362</v>
      </c>
      <c r="AG17" s="225">
        <f t="shared" si="19"/>
        <v>103.2482648739694</v>
      </c>
      <c r="AH17" s="225">
        <f t="shared" si="19"/>
        <v>107.38826952393879</v>
      </c>
      <c r="AI17" s="225">
        <f t="shared" si="19"/>
        <v>97.498397286747846</v>
      </c>
      <c r="AJ17" s="225">
        <f t="shared" si="19"/>
        <v>88.962739526897067</v>
      </c>
      <c r="AK17" s="225">
        <f t="shared" si="19"/>
        <v>101.71091004141431</v>
      </c>
      <c r="AL17" s="225">
        <f t="shared" si="19"/>
        <v>105.27612670952445</v>
      </c>
      <c r="AM17" s="225">
        <f t="shared" si="19"/>
        <v>94.968646621297793</v>
      </c>
      <c r="AN17" s="225">
        <f t="shared" si="19"/>
        <v>87.313051912730472</v>
      </c>
      <c r="AO17" s="225">
        <f t="shared" si="19"/>
        <v>100.74201018584195</v>
      </c>
      <c r="AP17" s="225">
        <f t="shared" si="19"/>
        <v>103.44087961895978</v>
      </c>
      <c r="AQ17" s="225">
        <f t="shared" si="19"/>
        <v>93.06313192061701</v>
      </c>
      <c r="AR17" s="225">
        <f t="shared" si="19"/>
        <v>82.86778060576269</v>
      </c>
      <c r="AS17" s="225">
        <f t="shared" si="19"/>
        <v>96.329584312352594</v>
      </c>
      <c r="AT17" s="225">
        <f t="shared" si="19"/>
        <v>101.02644209732962</v>
      </c>
      <c r="AU17" s="225">
        <f t="shared" si="19"/>
        <v>90.275055006804251</v>
      </c>
      <c r="AV17" s="225">
        <f t="shared" si="19"/>
        <v>80.90489255570607</v>
      </c>
      <c r="AW17" s="225">
        <f t="shared" si="19"/>
        <v>93.952727507525509</v>
      </c>
      <c r="AX17" s="225">
        <f t="shared" si="19"/>
        <v>98.370315144022086</v>
      </c>
      <c r="AY17" s="225">
        <f t="shared" si="19"/>
        <v>88.129367982625297</v>
      </c>
      <c r="AZ17" s="225">
        <f t="shared" si="19"/>
        <v>79.645165214383169</v>
      </c>
      <c r="BA17" s="225">
        <f t="shared" si="19"/>
        <v>82.745951338659367</v>
      </c>
      <c r="BB17" s="225">
        <f t="shared" si="19"/>
        <v>92.601697215266569</v>
      </c>
      <c r="BC17" s="225">
        <f t="shared" si="19"/>
        <v>81.582766751660643</v>
      </c>
      <c r="BD17" s="225">
        <f t="shared" si="19"/>
        <v>73.532946207839316</v>
      </c>
      <c r="BE17" s="225">
        <f t="shared" si="19"/>
        <v>87.766365543448245</v>
      </c>
      <c r="BF17" s="225">
        <f t="shared" si="19"/>
        <v>93.176054989388717</v>
      </c>
      <c r="BG17" s="225">
        <f t="shared" si="19"/>
        <v>81.36000275552793</v>
      </c>
      <c r="BH17" s="225">
        <f t="shared" si="19"/>
        <v>68.996863900650411</v>
      </c>
      <c r="BI17" s="225">
        <f t="shared" ref="BI17:BJ17" si="20">BI9/$D9*100</f>
        <v>75.873743584701799</v>
      </c>
      <c r="BJ17" s="225">
        <f t="shared" si="20"/>
        <v>79.202791974100748</v>
      </c>
      <c r="BK17" s="225">
        <f t="shared" si="19"/>
        <v>73.718225241313746</v>
      </c>
      <c r="BL17" s="225">
        <f t="shared" si="19"/>
        <v>69.117584018929406</v>
      </c>
      <c r="BM17" s="225">
        <f t="shared" ref="BM17:BN17" si="21">BM9/$D9*100</f>
        <v>76.794207596144972</v>
      </c>
      <c r="BN17" s="225">
        <f t="shared" si="21"/>
        <v>77.719644473488543</v>
      </c>
      <c r="BO17" s="225">
        <f t="shared" ref="BO17:BP17" si="22">BO9/$D9*100</f>
        <v>71.698689482134895</v>
      </c>
      <c r="BP17" s="225">
        <f t="shared" si="22"/>
        <v>78.34034457016979</v>
      </c>
    </row>
    <row r="18" spans="1:68" x14ac:dyDescent="0.3">
      <c r="B18" s="73"/>
      <c r="C18" s="73"/>
    </row>
    <row r="19" spans="1:68" x14ac:dyDescent="0.3">
      <c r="B19" s="65"/>
      <c r="C19" s="73"/>
    </row>
    <row r="20" spans="1:68" x14ac:dyDescent="0.3">
      <c r="B20" s="65"/>
      <c r="C20" s="86"/>
      <c r="BF20" s="253"/>
      <c r="BG20" s="253"/>
      <c r="BH20" s="253"/>
      <c r="BI20" s="253"/>
      <c r="BJ20" s="253"/>
      <c r="BK20" s="253"/>
      <c r="BL20" s="253"/>
      <c r="BM20" s="253"/>
      <c r="BN20" s="253"/>
      <c r="BO20" s="253"/>
      <c r="BP20" s="253"/>
    </row>
    <row r="21" spans="1:68" x14ac:dyDescent="0.3">
      <c r="B21" s="73"/>
      <c r="C21" s="73"/>
      <c r="BF21" s="253"/>
      <c r="BG21" s="253"/>
      <c r="BH21" s="253"/>
      <c r="BI21" s="253"/>
      <c r="BJ21" s="253"/>
      <c r="BK21" s="253"/>
      <c r="BL21" s="253"/>
      <c r="BM21" s="253"/>
      <c r="BN21" s="253"/>
      <c r="BO21" s="253"/>
      <c r="BP21" s="253"/>
    </row>
    <row r="22" spans="1:68" x14ac:dyDescent="0.3">
      <c r="B22" s="73"/>
      <c r="C22" s="73"/>
      <c r="BF22" s="253"/>
      <c r="BG22" s="253"/>
      <c r="BH22" s="253"/>
      <c r="BI22" s="253"/>
      <c r="BJ22" s="253"/>
      <c r="BK22" s="253"/>
      <c r="BL22" s="253"/>
      <c r="BM22" s="253"/>
      <c r="BN22" s="253"/>
      <c r="BO22" s="253"/>
      <c r="BP22" s="253"/>
    </row>
    <row r="23" spans="1:68" x14ac:dyDescent="0.3">
      <c r="B23" s="73"/>
      <c r="C23" s="73"/>
    </row>
    <row r="24" spans="1:68" x14ac:dyDescent="0.3">
      <c r="B24" s="76" t="s">
        <v>117</v>
      </c>
      <c r="C24" s="76" t="s">
        <v>119</v>
      </c>
    </row>
    <row r="25" spans="1:68" x14ac:dyDescent="0.3">
      <c r="B25" s="194">
        <v>45533</v>
      </c>
      <c r="C25" s="194">
        <v>45533</v>
      </c>
    </row>
    <row r="26" spans="1:68" x14ac:dyDescent="0.3">
      <c r="B26" s="78"/>
      <c r="C26" s="78"/>
      <c r="BF26" s="85"/>
      <c r="BG26" s="85"/>
      <c r="BH26" s="85"/>
      <c r="BI26" s="85"/>
      <c r="BJ26" s="85"/>
      <c r="BK26" s="85"/>
      <c r="BL26" s="85"/>
      <c r="BM26" s="192"/>
      <c r="BN26" s="192"/>
      <c r="BO26" s="192"/>
      <c r="BP26" s="192"/>
    </row>
    <row r="27" spans="1:68" x14ac:dyDescent="0.3">
      <c r="B27" s="76" t="s">
        <v>118</v>
      </c>
      <c r="C27" s="76" t="s">
        <v>120</v>
      </c>
    </row>
    <row r="28" spans="1:68" x14ac:dyDescent="0.3">
      <c r="B28" s="78" t="s">
        <v>183</v>
      </c>
      <c r="C28" s="78" t="s">
        <v>182</v>
      </c>
    </row>
    <row r="29" spans="1:68" x14ac:dyDescent="0.3">
      <c r="B29" s="55"/>
      <c r="C29" s="78"/>
    </row>
    <row r="30" spans="1:68" x14ac:dyDescent="0.3">
      <c r="B30" s="76" t="s">
        <v>34</v>
      </c>
      <c r="C30" s="76" t="s">
        <v>33</v>
      </c>
    </row>
    <row r="31" spans="1:68" x14ac:dyDescent="0.3">
      <c r="B31" s="79" t="s">
        <v>426</v>
      </c>
      <c r="C31" s="79" t="s">
        <v>423</v>
      </c>
    </row>
    <row r="32" spans="1:68" x14ac:dyDescent="0.3">
      <c r="B32" s="79" t="s">
        <v>427</v>
      </c>
      <c r="C32" s="79" t="s">
        <v>425</v>
      </c>
    </row>
    <row r="33" spans="2:3" x14ac:dyDescent="0.3">
      <c r="B33" s="79" t="s">
        <v>424</v>
      </c>
      <c r="C33" s="79" t="s">
        <v>424</v>
      </c>
    </row>
    <row r="34" spans="2:3" ht="14.5" x14ac:dyDescent="0.35">
      <c r="B34" s="86"/>
      <c r="C34" s="4"/>
    </row>
    <row r="36" spans="2:3" x14ac:dyDescent="0.3">
      <c r="C36" s="79"/>
    </row>
    <row r="37" spans="2:3" x14ac:dyDescent="0.3">
      <c r="C37" s="79"/>
    </row>
    <row r="38" spans="2:3" x14ac:dyDescent="0.3">
      <c r="C38" s="79"/>
    </row>
  </sheetData>
  <hyperlinks>
    <hyperlink ref="B1" location="'Innehåll - Contents'!A1" display="Tillbaka till innehåll - Back to content" xr:uid="{AE03D8CD-1F57-4A3B-885D-2615B297B9B3}"/>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11</vt:i4>
      </vt:variant>
      <vt:variant>
        <vt:lpstr>Namngivna områden</vt:lpstr>
      </vt:variant>
      <vt:variant>
        <vt:i4>1</vt:i4>
      </vt:variant>
    </vt:vector>
  </HeadingPairs>
  <TitlesOfParts>
    <vt:vector size="12" baseType="lpstr">
      <vt:lpstr>Innehåll - Contents</vt:lpstr>
      <vt:lpstr>1 Utsläpp</vt:lpstr>
      <vt:lpstr>2 Diagram</vt:lpstr>
      <vt:lpstr>3 Prel. årssiffor</vt:lpstr>
      <vt:lpstr>4 Utsläpp per FV</vt:lpstr>
      <vt:lpstr>5 Utsläpp per syss.</vt:lpstr>
      <vt:lpstr>6 Prel. FV</vt:lpstr>
      <vt:lpstr>7 Syss</vt:lpstr>
      <vt:lpstr>8 Mobila utsläpp</vt:lpstr>
      <vt:lpstr>intern pivot</vt:lpstr>
      <vt:lpstr>intern</vt:lpstr>
      <vt:lpstr>Utsläpp_av_växthusgaser_2008K1_2017K4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Steinbach Nancy RM/MN-S</dc:creator>
  <cp:lastModifiedBy>Hellman Frida ESA/MS/MEM-S</cp:lastModifiedBy>
  <cp:lastPrinted>2021-10-26T11:50:55Z</cp:lastPrinted>
  <dcterms:created xsi:type="dcterms:W3CDTF">2012-09-11T12:09:58Z</dcterms:created>
  <dcterms:modified xsi:type="dcterms:W3CDTF">2024-08-28T10:42:44Z</dcterms:modified>
</cp:coreProperties>
</file>