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Kommunredovisning\Efterfrågade tabeller\2023 helår prel\"/>
    </mc:Choice>
  </mc:AlternateContent>
  <xr:revisionPtr revIDLastSave="0" documentId="13_ncr:1_{50595233-BECE-4D45-B862-F1DE7D2EBBBF}" xr6:coauthVersionLast="47" xr6:coauthVersionMax="47" xr10:uidLastSave="{00000000-0000-0000-0000-000000000000}"/>
  <bookViews>
    <workbookView xWindow="19090" yWindow="-110" windowWidth="19420" windowHeight="10300" tabRatio="676" xr2:uid="{00000000-000D-0000-FFFF-FFFF00000000}"/>
  </bookViews>
  <sheets>
    <sheet name="2023 20-64 år" sheetId="19" r:id="rId1"/>
    <sheet name="2023 20-65 år" sheetId="20" r:id="rId2"/>
    <sheet name="2022" sheetId="18" r:id="rId3"/>
    <sheet name="2021" sheetId="17" r:id="rId4"/>
    <sheet name="2020" sheetId="16" r:id="rId5"/>
    <sheet name="2019" sheetId="15" r:id="rId6"/>
    <sheet name="2018" sheetId="14" r:id="rId7"/>
    <sheet name="2017" sheetId="12" r:id="rId8"/>
    <sheet name="2016" sheetId="11" r:id="rId9"/>
    <sheet name="2015" sheetId="10" r:id="rId10"/>
    <sheet name="2014" sheetId="1" r:id="rId11"/>
    <sheet name="2013" sheetId="2" r:id="rId12"/>
    <sheet name="2012" sheetId="3" r:id="rId13"/>
    <sheet name="2011" sheetId="4" r:id="rId14"/>
    <sheet name="2010" sheetId="5" r:id="rId15"/>
    <sheet name="2009" sheetId="6" r:id="rId16"/>
    <sheet name="2008" sheetId="7" r:id="rId17"/>
    <sheet name="2007" sheetId="8" r:id="rId18"/>
    <sheet name="2006" sheetId="9" r:id="rId19"/>
    <sheet name="Bortfall" sheetId="13" r:id="rId20"/>
  </sheets>
  <definedNames>
    <definedName name="_xlnm.Print_Area" localSheetId="8">'2016'!$A$1:$G$30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9" l="1"/>
  <c r="B11" i="9"/>
  <c r="D11" i="9" s="1"/>
  <c r="D11" i="8"/>
  <c r="C11" i="8"/>
  <c r="B11" i="8"/>
  <c r="C11" i="7"/>
  <c r="D11" i="7" s="1"/>
  <c r="B11" i="7"/>
  <c r="D11" i="6"/>
  <c r="C11" i="6"/>
  <c r="B11" i="6"/>
  <c r="D11" i="5"/>
  <c r="C11" i="5"/>
  <c r="B11" i="5"/>
  <c r="N273" i="13" l="1"/>
  <c r="M273" i="13"/>
  <c r="L273" i="13"/>
  <c r="K273" i="13"/>
  <c r="J273" i="13"/>
  <c r="I273" i="13"/>
  <c r="H273" i="13"/>
  <c r="G273" i="13"/>
  <c r="F273" i="13"/>
  <c r="E273" i="13"/>
  <c r="D273" i="13"/>
  <c r="C273" i="13"/>
  <c r="N237" i="13" l="1"/>
  <c r="M237" i="13"/>
  <c r="L237" i="13"/>
  <c r="K237" i="13"/>
  <c r="J237" i="13"/>
  <c r="I237" i="13"/>
  <c r="H237" i="13"/>
  <c r="G237" i="13"/>
  <c r="F237" i="13"/>
  <c r="E237" i="13"/>
  <c r="D237" i="13"/>
  <c r="C237" i="13"/>
  <c r="N208" i="13" l="1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M208" i="13" l="1"/>
  <c r="L208" i="13"/>
  <c r="K208" i="13"/>
  <c r="J208" i="13"/>
  <c r="I208" i="13"/>
  <c r="H208" i="13"/>
  <c r="G208" i="13"/>
  <c r="F208" i="13"/>
  <c r="E208" i="13"/>
  <c r="D208" i="13"/>
  <c r="C208" i="13"/>
  <c r="N185" i="13"/>
  <c r="M185" i="13"/>
  <c r="L185" i="13"/>
  <c r="K185" i="13"/>
  <c r="J185" i="13"/>
  <c r="I185" i="13"/>
  <c r="H185" i="13"/>
  <c r="G185" i="13"/>
  <c r="F185" i="13"/>
  <c r="E185" i="13"/>
  <c r="D185" i="13"/>
  <c r="C185" i="13"/>
  <c r="B16" i="15" l="1"/>
  <c r="C16" i="15"/>
  <c r="B17" i="15"/>
  <c r="C17" i="15"/>
  <c r="B18" i="15"/>
  <c r="C18" i="15"/>
  <c r="B19" i="15"/>
  <c r="C19" i="15"/>
  <c r="B20" i="15"/>
  <c r="C20" i="15"/>
  <c r="B21" i="15"/>
  <c r="C21" i="15"/>
  <c r="B22" i="15"/>
  <c r="C22" i="15"/>
  <c r="N175" i="13" l="1"/>
  <c r="M175" i="13"/>
  <c r="L175" i="13"/>
  <c r="K175" i="13"/>
  <c r="J175" i="13"/>
  <c r="I175" i="13"/>
  <c r="H175" i="13"/>
  <c r="G175" i="13"/>
  <c r="F175" i="13"/>
  <c r="E175" i="13"/>
  <c r="D175" i="13"/>
  <c r="C175" i="13"/>
  <c r="N164" i="13" l="1"/>
  <c r="M164" i="13"/>
  <c r="L164" i="13"/>
  <c r="K164" i="13"/>
  <c r="J164" i="13"/>
  <c r="I164" i="13"/>
  <c r="H164" i="13"/>
  <c r="G164" i="13"/>
  <c r="F164" i="13"/>
  <c r="E164" i="13"/>
  <c r="D164" i="13"/>
  <c r="C164" i="13"/>
  <c r="N156" i="13"/>
  <c r="M156" i="13"/>
  <c r="L156" i="13"/>
  <c r="K156" i="13"/>
  <c r="J156" i="13"/>
  <c r="I156" i="13"/>
  <c r="H156" i="13"/>
  <c r="G156" i="13"/>
  <c r="F156" i="13"/>
  <c r="E156" i="13"/>
  <c r="D156" i="13"/>
  <c r="C156" i="13"/>
  <c r="N145" i="13"/>
  <c r="M145" i="13"/>
  <c r="L145" i="13"/>
  <c r="K145" i="13"/>
  <c r="J145" i="13"/>
  <c r="I145" i="13"/>
  <c r="H145" i="13"/>
  <c r="G145" i="13"/>
  <c r="F145" i="13"/>
  <c r="E145" i="13"/>
  <c r="D145" i="13"/>
  <c r="C145" i="13"/>
  <c r="N136" i="13"/>
  <c r="M136" i="13"/>
  <c r="L136" i="13"/>
  <c r="K136" i="13"/>
  <c r="J136" i="13"/>
  <c r="I136" i="13"/>
  <c r="H136" i="13"/>
  <c r="G136" i="13"/>
  <c r="F136" i="13"/>
  <c r="E136" i="13"/>
  <c r="D136" i="13"/>
  <c r="C136" i="13"/>
  <c r="N121" i="13"/>
  <c r="M121" i="13"/>
  <c r="L121" i="13"/>
  <c r="K121" i="13"/>
  <c r="J121" i="13"/>
  <c r="I121" i="13"/>
  <c r="H121" i="13"/>
  <c r="G121" i="13"/>
  <c r="F121" i="13"/>
  <c r="E121" i="13"/>
  <c r="D121" i="13"/>
  <c r="C121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10" i="4" l="1"/>
  <c r="D10" i="4" s="1"/>
  <c r="B21" i="4" s="1"/>
  <c r="C10" i="4"/>
  <c r="D10" i="5"/>
  <c r="D10" i="6"/>
  <c r="D10" i="7"/>
  <c r="D10" i="8"/>
  <c r="D10" i="9"/>
  <c r="D11" i="10" l="1"/>
  <c r="C11" i="10"/>
  <c r="C22" i="10" s="1"/>
  <c r="B11" i="10"/>
  <c r="B22" i="10" s="1"/>
  <c r="D22" i="10" s="1"/>
  <c r="D11" i="1"/>
  <c r="C11" i="1"/>
  <c r="C22" i="1" s="1"/>
  <c r="B11" i="1"/>
  <c r="B22" i="1" s="1"/>
  <c r="D22" i="1" s="1"/>
  <c r="D11" i="2"/>
  <c r="C11" i="2"/>
  <c r="B11" i="2"/>
  <c r="B22" i="2" s="1"/>
  <c r="D11" i="3"/>
  <c r="C11" i="3"/>
  <c r="C22" i="3" s="1"/>
  <c r="B11" i="3"/>
  <c r="D11" i="4"/>
  <c r="C11" i="4"/>
  <c r="B11" i="4"/>
  <c r="D11" i="11"/>
  <c r="C11" i="11"/>
  <c r="C22" i="11" s="1"/>
  <c r="B11" i="11"/>
  <c r="C11" i="12"/>
  <c r="C22" i="12" s="1"/>
  <c r="D11" i="12"/>
  <c r="B11" i="12"/>
  <c r="B22" i="12" s="1"/>
  <c r="D22" i="12" s="1"/>
  <c r="B21" i="3"/>
  <c r="B22" i="3" l="1"/>
  <c r="C22" i="2"/>
  <c r="D22" i="2" s="1"/>
  <c r="C22" i="4"/>
  <c r="B22" i="4"/>
  <c r="D22" i="3"/>
  <c r="B22" i="11"/>
  <c r="D22" i="11" s="1"/>
  <c r="C19" i="10"/>
  <c r="B19" i="10"/>
  <c r="C19" i="11"/>
  <c r="B19" i="11"/>
  <c r="C19" i="12"/>
  <c r="B19" i="12"/>
  <c r="D22" i="4" l="1"/>
  <c r="C21" i="10"/>
  <c r="B21" i="10"/>
  <c r="D21" i="10" s="1"/>
  <c r="C21" i="1"/>
  <c r="B21" i="1"/>
  <c r="C21" i="2"/>
  <c r="B21" i="2"/>
  <c r="C21" i="3"/>
  <c r="D21" i="3" s="1"/>
  <c r="C21" i="4"/>
  <c r="D21" i="4"/>
  <c r="C21" i="5"/>
  <c r="B21" i="5"/>
  <c r="C21" i="6"/>
  <c r="B21" i="6"/>
  <c r="C21" i="7"/>
  <c r="B21" i="7"/>
  <c r="C21" i="8"/>
  <c r="B21" i="8"/>
  <c r="D21" i="8" s="1"/>
  <c r="C21" i="9"/>
  <c r="B21" i="9"/>
  <c r="C21" i="11"/>
  <c r="B21" i="11"/>
  <c r="C21" i="12"/>
  <c r="B21" i="12"/>
  <c r="D21" i="1" l="1"/>
  <c r="D21" i="12"/>
  <c r="D21" i="5"/>
  <c r="D21" i="6"/>
  <c r="D21" i="7"/>
  <c r="D21" i="9"/>
  <c r="D21" i="2"/>
  <c r="D21" i="11"/>
</calcChain>
</file>

<file path=xl/sharedStrings.xml><?xml version="1.0" encoding="utf-8"?>
<sst xmlns="http://schemas.openxmlformats.org/spreadsheetml/2006/main" count="1895" uniqueCount="297">
  <si>
    <t>Sjukpenning</t>
  </si>
  <si>
    <t>Arbetslöshet</t>
  </si>
  <si>
    <t>Kvinnor</t>
  </si>
  <si>
    <t xml:space="preserve">Män </t>
  </si>
  <si>
    <t>Totalt</t>
  </si>
  <si>
    <t xml:space="preserve">Antalet helårsekvivalenter i åldrarna 20-64 som försörjdes med sociala ersättningar och bidrag, </t>
  </si>
  <si>
    <t>Könsfördelning inom respektive ersättningsform</t>
  </si>
  <si>
    <t>Sjuk- och aktivitetsersättning</t>
  </si>
  <si>
    <t>Arbetsmarknadspolitiska åtgärder</t>
  </si>
  <si>
    <t xml:space="preserve">1) Vissa kommuner har bortfall för en eller flera månader. För dessa kommuner är uppgifterna </t>
  </si>
  <si>
    <t>2014 efter kön</t>
  </si>
  <si>
    <t>2013 efter kön</t>
  </si>
  <si>
    <r>
      <t>Ekonomiskt bistånd</t>
    </r>
    <r>
      <rPr>
        <vertAlign val="superscript"/>
        <sz val="10"/>
        <rFont val="Arial"/>
        <family val="2"/>
      </rPr>
      <t>1)</t>
    </r>
  </si>
  <si>
    <t>2012 efter kön</t>
  </si>
  <si>
    <t>2011 efter kön</t>
  </si>
  <si>
    <t>Ekonomiskt bistånd</t>
  </si>
  <si>
    <t xml:space="preserve">2) Vissa kommuner har bortfall för en eller flera månader. För dessa kommuner är uppgifterna </t>
  </si>
  <si>
    <t>2010 efter kön</t>
  </si>
  <si>
    <t>2009 efter kön</t>
  </si>
  <si>
    <t>2008 efter kön</t>
  </si>
  <si>
    <t>2007 efter kön</t>
  </si>
  <si>
    <t>Arbetsmark.åtg</t>
  </si>
  <si>
    <t>2006 efter kön</t>
  </si>
  <si>
    <t>2015 efter kön</t>
  </si>
  <si>
    <t>därför stämmer inte summan med totaltabellen. Uppgifterna är reviderade med definitiva uppgifter.</t>
  </si>
  <si>
    <t>2016 efter kön</t>
  </si>
  <si>
    <t>Följande kommuner har bortfall eller ofullständiga uppgifter för ekonomiskt bistånd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</si>
  <si>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</si>
  <si>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</si>
  <si>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</si>
  <si>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</si>
  <si>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</si>
  <si>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</si>
  <si>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</si>
  <si>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</si>
  <si>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</si>
  <si>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</si>
  <si>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</si>
  <si>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</si>
  <si>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0140</t>
  </si>
  <si>
    <t>Nykvarn</t>
  </si>
  <si>
    <t>X</t>
  </si>
  <si>
    <t>0764</t>
  </si>
  <si>
    <t>Alvesta</t>
  </si>
  <si>
    <t>0780</t>
  </si>
  <si>
    <t>Växjö</t>
  </si>
  <si>
    <t>0861</t>
  </si>
  <si>
    <t>Mönsterås</t>
  </si>
  <si>
    <t>1260</t>
  </si>
  <si>
    <t>Bjuv</t>
  </si>
  <si>
    <t>1438</t>
  </si>
  <si>
    <t>Dals-Ed</t>
  </si>
  <si>
    <t>1439</t>
  </si>
  <si>
    <t>Färgelanda</t>
  </si>
  <si>
    <t>Eda</t>
  </si>
  <si>
    <t>1760</t>
  </si>
  <si>
    <t>Storfors</t>
  </si>
  <si>
    <t>1762</t>
  </si>
  <si>
    <t>Munkfors</t>
  </si>
  <si>
    <t>1764</t>
  </si>
  <si>
    <t>Grums</t>
  </si>
  <si>
    <t>1780</t>
  </si>
  <si>
    <t>Karlstad</t>
  </si>
  <si>
    <t>2034</t>
  </si>
  <si>
    <t>Orsa</t>
  </si>
  <si>
    <t>2506</t>
  </si>
  <si>
    <t>Arjeplog</t>
  </si>
  <si>
    <t>2518</t>
  </si>
  <si>
    <t>Övertorneå</t>
  </si>
  <si>
    <t>Antal kommuner</t>
  </si>
  <si>
    <t xml:space="preserve">2012 </t>
  </si>
  <si>
    <t>Botkyrka</t>
  </si>
  <si>
    <t>0184</t>
  </si>
  <si>
    <t>Solna</t>
  </si>
  <si>
    <t>0192</t>
  </si>
  <si>
    <t>Nynäshamn</t>
  </si>
  <si>
    <t>0484</t>
  </si>
  <si>
    <t>Eskilstuna</t>
  </si>
  <si>
    <t>0685</t>
  </si>
  <si>
    <t>Vetlanda</t>
  </si>
  <si>
    <t>0821</t>
  </si>
  <si>
    <t>Högsby</t>
  </si>
  <si>
    <t>0881</t>
  </si>
  <si>
    <t>Nybro</t>
  </si>
  <si>
    <t>0883</t>
  </si>
  <si>
    <t>Västervik</t>
  </si>
  <si>
    <t>1060</t>
  </si>
  <si>
    <t>Olofström</t>
  </si>
  <si>
    <t>1262</t>
  </si>
  <si>
    <t>Lomma</t>
  </si>
  <si>
    <t>1265</t>
  </si>
  <si>
    <t>Sjöbo</t>
  </si>
  <si>
    <t>1280</t>
  </si>
  <si>
    <t>Malmö</t>
  </si>
  <si>
    <t>1281</t>
  </si>
  <si>
    <t>Lund</t>
  </si>
  <si>
    <t>1442</t>
  </si>
  <si>
    <t>Vårgårda</t>
  </si>
  <si>
    <t>1491</t>
  </si>
  <si>
    <t>Ulricehamn</t>
  </si>
  <si>
    <t>1497</t>
  </si>
  <si>
    <t>Hjo</t>
  </si>
  <si>
    <t>1765</t>
  </si>
  <si>
    <t>Årjäng</t>
  </si>
  <si>
    <t>1983</t>
  </si>
  <si>
    <t>Köping</t>
  </si>
  <si>
    <t>2062</t>
  </si>
  <si>
    <t>Mora</t>
  </si>
  <si>
    <t>2404</t>
  </si>
  <si>
    <t>Vindeln</t>
  </si>
  <si>
    <t>2481</t>
  </si>
  <si>
    <t>Lycksele</t>
  </si>
  <si>
    <t>2505</t>
  </si>
  <si>
    <t>Arvidsjaur</t>
  </si>
  <si>
    <t>2582</t>
  </si>
  <si>
    <t>Boden</t>
  </si>
  <si>
    <t>2581</t>
  </si>
  <si>
    <t>Piteå</t>
  </si>
  <si>
    <t>2013</t>
  </si>
  <si>
    <t>0114</t>
  </si>
  <si>
    <t xml:space="preserve">Upplands Väsby </t>
  </si>
  <si>
    <t>0115</t>
  </si>
  <si>
    <t>Vallentuna</t>
  </si>
  <si>
    <t>0127</t>
  </si>
  <si>
    <t>0182</t>
  </si>
  <si>
    <t>Nacka</t>
  </si>
  <si>
    <t>0840</t>
  </si>
  <si>
    <t>Mörbylånga</t>
  </si>
  <si>
    <t>1233</t>
  </si>
  <si>
    <t>Vellinge</t>
  </si>
  <si>
    <t>1261</t>
  </si>
  <si>
    <t>Kävlinge</t>
  </si>
  <si>
    <t>1267</t>
  </si>
  <si>
    <t>Höör</t>
  </si>
  <si>
    <t>1473</t>
  </si>
  <si>
    <t>Töreboda</t>
  </si>
  <si>
    <t>1485</t>
  </si>
  <si>
    <t>Uddevalla</t>
  </si>
  <si>
    <t>1785</t>
  </si>
  <si>
    <t>Säffle</t>
  </si>
  <si>
    <t>1863</t>
  </si>
  <si>
    <t>Hällefors</t>
  </si>
  <si>
    <t>1883</t>
  </si>
  <si>
    <t>Karlskoga</t>
  </si>
  <si>
    <t>1981</t>
  </si>
  <si>
    <t>Sala</t>
  </si>
  <si>
    <t>2021</t>
  </si>
  <si>
    <t>Vansbro</t>
  </si>
  <si>
    <t>2014</t>
  </si>
  <si>
    <t>O</t>
  </si>
  <si>
    <t xml:space="preserve">1280 </t>
  </si>
  <si>
    <t>1492</t>
  </si>
  <si>
    <t>Åmål</t>
  </si>
  <si>
    <t>1907</t>
  </si>
  <si>
    <t>Surahammar</t>
  </si>
  <si>
    <t>1982</t>
  </si>
  <si>
    <t>Fagersta</t>
  </si>
  <si>
    <t>2425</t>
  </si>
  <si>
    <t>Dorotea</t>
  </si>
  <si>
    <t>2015</t>
  </si>
  <si>
    <t>2016</t>
  </si>
  <si>
    <t>1904</t>
  </si>
  <si>
    <t>Skinnskatteberg</t>
  </si>
  <si>
    <t>2029</t>
  </si>
  <si>
    <t>Leksand</t>
  </si>
  <si>
    <t>2017</t>
  </si>
  <si>
    <t>1499</t>
  </si>
  <si>
    <t>Falköping</t>
  </si>
  <si>
    <t>1781</t>
  </si>
  <si>
    <t>Kristinehamn</t>
  </si>
  <si>
    <t>1960</t>
  </si>
  <si>
    <t>Kungsör</t>
  </si>
  <si>
    <t>år 2017 efter kön</t>
  </si>
  <si>
    <t>Etableringsersättning</t>
  </si>
  <si>
    <t>Etableringsers./Introduktionsers.</t>
  </si>
  <si>
    <t>Introduktionsersättning</t>
  </si>
  <si>
    <t>1231</t>
  </si>
  <si>
    <t>Burlöv</t>
  </si>
  <si>
    <t>2104</t>
  </si>
  <si>
    <t>Hofors</t>
  </si>
  <si>
    <t>2018</t>
  </si>
  <si>
    <t>0481</t>
  </si>
  <si>
    <t>Oxelösund</t>
  </si>
  <si>
    <t>år 2018 efter kön</t>
  </si>
  <si>
    <r>
      <t>Ekonomiskt bistånd</t>
    </r>
    <r>
      <rPr>
        <vertAlign val="superscript"/>
        <sz val="10"/>
        <rFont val="Arial"/>
        <family val="2"/>
      </rPr>
      <t>2)</t>
    </r>
  </si>
  <si>
    <r>
      <t>Arbetsmarknadspolitiska åtgärder</t>
    </r>
    <r>
      <rPr>
        <vertAlign val="superscript"/>
        <sz val="10"/>
        <rFont val="Arial"/>
        <family val="2"/>
      </rPr>
      <t>1)</t>
    </r>
  </si>
  <si>
    <t xml:space="preserve">1) För åren 2011-2014 ingår personer i etableringsuppdraget. Dessa ersätts med etableringsersättning </t>
  </si>
  <si>
    <t>och dubbelredovisas därmed.</t>
  </si>
  <si>
    <t xml:space="preserve">imputerade med senaste kända uppgift.  Se fliken Bortfall för mer information. </t>
  </si>
  <si>
    <t>Uppgifterna är reviderade med definitiva uppgifter.</t>
  </si>
  <si>
    <t xml:space="preserve">imputerade med senaste kända uppgift.  </t>
  </si>
  <si>
    <t xml:space="preserve">imputerade med senaste kända uppgift. Se fliken Bortfall för mer information. För vissa individer saknas uppgift om kön, </t>
  </si>
  <si>
    <t>därför stämmer inte totalsiffran exakt med övriga tabeller.</t>
  </si>
  <si>
    <t xml:space="preserve"> senaste kända uppgift. Se fliken Bortfall för mer information. För vissa bidragstagare saknas information om kön,</t>
  </si>
  <si>
    <t>2) Vissa kommuner har bortfall för en eller flera månader. För dessa kommuner är uppgifterna imputerade med</t>
  </si>
  <si>
    <t>därför stämmer inte summan med totaltabellen.</t>
  </si>
  <si>
    <t>2101</t>
  </si>
  <si>
    <t>Ockelbo</t>
  </si>
  <si>
    <t>år 2019 efter kön</t>
  </si>
  <si>
    <t>2019</t>
  </si>
  <si>
    <t>0580</t>
  </si>
  <si>
    <t>Linköping</t>
  </si>
  <si>
    <t>2417</t>
  </si>
  <si>
    <t>Norsjö</t>
  </si>
  <si>
    <t>Storuman</t>
  </si>
  <si>
    <t xml:space="preserve">imputerade med senaste kända uppgift. Se fliken Bortfall för mer information. </t>
  </si>
  <si>
    <t>0781</t>
  </si>
  <si>
    <t>Ljungby</t>
  </si>
  <si>
    <t>1862</t>
  </si>
  <si>
    <t>Degerfors</t>
  </si>
  <si>
    <t>år 2020 efter kön</t>
  </si>
  <si>
    <t>2020</t>
  </si>
  <si>
    <t>2183</t>
  </si>
  <si>
    <t>Bollnäs</t>
  </si>
  <si>
    <t>2305</t>
  </si>
  <si>
    <t>Bräcke</t>
  </si>
  <si>
    <t>år 2021 efter kön</t>
  </si>
  <si>
    <t>0136</t>
  </si>
  <si>
    <t>Haninge</t>
  </si>
  <si>
    <t>linköping</t>
  </si>
  <si>
    <t>0761</t>
  </si>
  <si>
    <t>Lessebo</t>
  </si>
  <si>
    <t>1081</t>
  </si>
  <si>
    <t>Ronneby</t>
  </si>
  <si>
    <t>1214</t>
  </si>
  <si>
    <t>Svalöv</t>
  </si>
  <si>
    <t>1285</t>
  </si>
  <si>
    <t>Eslöv</t>
  </si>
  <si>
    <t>2514</t>
  </si>
  <si>
    <t>Kalix</t>
  </si>
  <si>
    <t>2523</t>
  </si>
  <si>
    <t>Gällivare</t>
  </si>
  <si>
    <t>0126</t>
  </si>
  <si>
    <t>Huddinge</t>
  </si>
  <si>
    <t>x</t>
  </si>
  <si>
    <t>år 2022 efter kön</t>
  </si>
  <si>
    <t>2022</t>
  </si>
  <si>
    <t>0680</t>
  </si>
  <si>
    <t>Jönköping</t>
  </si>
  <si>
    <t>1291</t>
  </si>
  <si>
    <t>Simrishamn</t>
  </si>
  <si>
    <t>2081</t>
  </si>
  <si>
    <t>Borlänge</t>
  </si>
  <si>
    <t>2480</t>
  </si>
  <si>
    <t>Umeå</t>
  </si>
  <si>
    <t>0128</t>
  </si>
  <si>
    <t>Salem</t>
  </si>
  <si>
    <t>0331</t>
  </si>
  <si>
    <t>Heby</t>
  </si>
  <si>
    <t>0482</t>
  </si>
  <si>
    <t>Flen</t>
  </si>
  <si>
    <t>0980</t>
  </si>
  <si>
    <t>Gotland</t>
  </si>
  <si>
    <t>1472</t>
  </si>
  <si>
    <t>Tibro</t>
  </si>
  <si>
    <t>0662</t>
  </si>
  <si>
    <t>Gislaved</t>
  </si>
  <si>
    <t>0767</t>
  </si>
  <si>
    <t>Markaryd</t>
  </si>
  <si>
    <t>1380</t>
  </si>
  <si>
    <t>Halmstad</t>
  </si>
  <si>
    <t>1270</t>
  </si>
  <si>
    <t>Tomelilla</t>
  </si>
  <si>
    <t>år 2023 efter kön</t>
  </si>
  <si>
    <t>2023</t>
  </si>
  <si>
    <t>0183</t>
  </si>
  <si>
    <t>Sundbyberg</t>
  </si>
  <si>
    <t>1315</t>
  </si>
  <si>
    <t>Hylte</t>
  </si>
  <si>
    <t>1766</t>
  </si>
  <si>
    <t>Sunne</t>
  </si>
  <si>
    <t>2180</t>
  </si>
  <si>
    <t>Gävle</t>
  </si>
  <si>
    <t>1275</t>
  </si>
  <si>
    <t>Perstorp</t>
  </si>
  <si>
    <t>2085</t>
  </si>
  <si>
    <t>Ludvika</t>
  </si>
  <si>
    <t>0509</t>
  </si>
  <si>
    <t>Ödeshög</t>
  </si>
  <si>
    <t>1737</t>
  </si>
  <si>
    <t>Torsby</t>
  </si>
  <si>
    <t>1263</t>
  </si>
  <si>
    <t>Svedala</t>
  </si>
  <si>
    <t>0563</t>
  </si>
  <si>
    <t>Valdemarsvik</t>
  </si>
  <si>
    <t>1452</t>
  </si>
  <si>
    <t>Tranemo</t>
  </si>
  <si>
    <t>1882</t>
  </si>
  <si>
    <t>Askersund</t>
  </si>
  <si>
    <t>1287</t>
  </si>
  <si>
    <t>Trelleborg</t>
  </si>
  <si>
    <t>2280</t>
  </si>
  <si>
    <t>Härnösand</t>
  </si>
  <si>
    <t>2403</t>
  </si>
  <si>
    <t>Bjurholm</t>
  </si>
  <si>
    <t xml:space="preserve">Antalet helårsekvivalenter i åldrarna 20-65 som försörjdes med sociala ersättningar och bidrag, </t>
  </si>
  <si>
    <t>Uppgift om ekonomiskt bistånd korrigerades 2024-03-22.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</si>
</sst>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Helvetica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8"/>
      <name val="Helvetic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/>
    <xf numFmtId="3" fontId="0" fillId="0" borderId="0" xfId="0" applyNumberFormat="1"/>
    <xf numFmtId="0" fontId="3" fillId="0" borderId="0" xfId="0" applyFont="1"/>
    <xf numFmtId="1" fontId="0" fillId="0" borderId="0" xfId="0" applyNumberFormat="1"/>
    <xf numFmtId="0" fontId="5" fillId="0" borderId="1" xfId="0" applyFont="1" applyBorder="1"/>
    <xf numFmtId="165" fontId="5" fillId="0" borderId="1" xfId="0" applyNumberFormat="1" applyFont="1" applyBorder="1"/>
    <xf numFmtId="3" fontId="5" fillId="0" borderId="1" xfId="0" applyNumberFormat="1" applyFont="1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49" fontId="1" fillId="0" borderId="3" xfId="0" applyNumberFormat="1" applyFont="1" applyBorder="1"/>
    <xf numFmtId="49" fontId="6" fillId="0" borderId="0" xfId="0" applyNumberFormat="1" applyFont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Fill="1" applyBorder="1"/>
    <xf numFmtId="0" fontId="0" fillId="0" borderId="0" xfId="0" applyFill="1"/>
    <xf numFmtId="49" fontId="1" fillId="0" borderId="0" xfId="0" applyNumberFormat="1" applyFont="1" applyBorder="1"/>
    <xf numFmtId="0" fontId="0" fillId="0" borderId="0" xfId="0" applyBorder="1"/>
    <xf numFmtId="0" fontId="1" fillId="0" borderId="0" xfId="0" applyFont="1" applyFill="1"/>
    <xf numFmtId="49" fontId="1" fillId="0" borderId="0" xfId="0" applyNumberFormat="1" applyFont="1" applyFill="1" applyBorder="1"/>
    <xf numFmtId="3" fontId="3" fillId="0" borderId="0" xfId="0" applyNumberFormat="1" applyFont="1"/>
    <xf numFmtId="3" fontId="0" fillId="0" borderId="0" xfId="0" applyNumberFormat="1" applyFill="1"/>
    <xf numFmtId="3" fontId="3" fillId="0" borderId="0" xfId="0" applyNumberFormat="1" applyFont="1" applyFill="1"/>
    <xf numFmtId="3" fontId="5" fillId="0" borderId="1" xfId="0" applyNumberFormat="1" applyFont="1" applyFill="1" applyBorder="1"/>
    <xf numFmtId="164" fontId="0" fillId="0" borderId="0" xfId="0" applyNumberFormat="1" applyFill="1"/>
    <xf numFmtId="165" fontId="5" fillId="0" borderId="1" xfId="0" applyNumberFormat="1" applyFont="1" applyFill="1" applyBorder="1"/>
    <xf numFmtId="49" fontId="6" fillId="0" borderId="0" xfId="0" applyNumberFormat="1" applyFont="1"/>
    <xf numFmtId="49" fontId="1" fillId="0" borderId="0" xfId="0" applyNumberFormat="1" applyFont="1"/>
    <xf numFmtId="49" fontId="6" fillId="0" borderId="1" xfId="0" applyNumberFormat="1" applyFont="1" applyBorder="1" applyAlignment="1"/>
    <xf numFmtId="49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4400D-6C62-4136-84AE-52B617CBB989}">
  <dimension ref="A1:G33"/>
  <sheetViews>
    <sheetView tabSelected="1" workbookViewId="0">
      <selection activeCell="F15" sqref="F15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263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26">
        <v>106378.23561643837</v>
      </c>
      <c r="C5" s="26">
        <v>61124.362328767136</v>
      </c>
      <c r="D5" s="26">
        <v>167502.59794520552</v>
      </c>
      <c r="F5" s="6"/>
    </row>
    <row r="6" spans="1:6" x14ac:dyDescent="0.2">
      <c r="A6" t="s">
        <v>7</v>
      </c>
      <c r="B6" s="26">
        <v>113160.89726027411</v>
      </c>
      <c r="C6" s="26">
        <v>92645.691780822002</v>
      </c>
      <c r="D6" s="26">
        <v>205806.5890410961</v>
      </c>
      <c r="F6" s="6"/>
    </row>
    <row r="7" spans="1:6" x14ac:dyDescent="0.2">
      <c r="A7" t="s">
        <v>1</v>
      </c>
      <c r="B7" s="26">
        <v>30716.626923076929</v>
      </c>
      <c r="C7" s="26">
        <v>38694.290384615415</v>
      </c>
      <c r="D7" s="26">
        <v>69410.917307692347</v>
      </c>
      <c r="F7" s="6"/>
    </row>
    <row r="8" spans="1:6" x14ac:dyDescent="0.2">
      <c r="A8" t="s">
        <v>8</v>
      </c>
      <c r="B8" s="27">
        <v>90308.666666666672</v>
      </c>
      <c r="C8" s="27">
        <v>87530.666666666672</v>
      </c>
      <c r="D8" s="27">
        <v>177839.33333333334</v>
      </c>
      <c r="F8" s="6"/>
    </row>
    <row r="9" spans="1:6" ht="14.25" x14ac:dyDescent="0.2">
      <c r="A9" s="5" t="s">
        <v>12</v>
      </c>
      <c r="B9" s="26">
        <v>38100.771130288762</v>
      </c>
      <c r="C9" s="26">
        <v>33401.205881209869</v>
      </c>
      <c r="D9" s="26">
        <v>71501.977011498631</v>
      </c>
      <c r="F9" s="6"/>
    </row>
    <row r="10" spans="1:6" x14ac:dyDescent="0.2">
      <c r="A10" s="5" t="s">
        <v>173</v>
      </c>
      <c r="B10" s="26">
        <v>5579.5774999999994</v>
      </c>
      <c r="C10" s="26">
        <v>4312.21</v>
      </c>
      <c r="D10" s="26">
        <v>9891.7874999999985</v>
      </c>
      <c r="F10" s="6"/>
    </row>
    <row r="11" spans="1:6" x14ac:dyDescent="0.2">
      <c r="A11" s="7" t="s">
        <v>4</v>
      </c>
      <c r="B11" s="28">
        <v>384244.77509674488</v>
      </c>
      <c r="C11" s="28">
        <v>317708.42704208114</v>
      </c>
      <c r="D11" s="28">
        <v>701953.20213882602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29">
        <v>63.508409374783234</v>
      </c>
      <c r="C16" s="29">
        <v>36.491590625216759</v>
      </c>
      <c r="D16" s="29">
        <v>100</v>
      </c>
    </row>
    <row r="17" spans="1:5" x14ac:dyDescent="0.2">
      <c r="A17" t="s">
        <v>7</v>
      </c>
      <c r="B17" s="29">
        <v>54.984098316540198</v>
      </c>
      <c r="C17" s="29">
        <v>45.015901683459816</v>
      </c>
      <c r="D17" s="29">
        <v>100</v>
      </c>
      <c r="E17" s="20"/>
    </row>
    <row r="18" spans="1:5" x14ac:dyDescent="0.2">
      <c r="A18" t="s">
        <v>1</v>
      </c>
      <c r="B18" s="29">
        <v>44.253307857772413</v>
      </c>
      <c r="C18" s="29">
        <v>55.74669214222758</v>
      </c>
      <c r="D18" s="29">
        <v>100</v>
      </c>
    </row>
    <row r="19" spans="1:5" x14ac:dyDescent="0.2">
      <c r="A19" t="s">
        <v>8</v>
      </c>
      <c r="B19" s="29">
        <v>50.781042064185279</v>
      </c>
      <c r="C19" s="29">
        <v>49.218957935814721</v>
      </c>
      <c r="D19" s="29">
        <v>100.00000000000001</v>
      </c>
    </row>
    <row r="20" spans="1:5" ht="14.25" x14ac:dyDescent="0.2">
      <c r="A20" s="5" t="s">
        <v>12</v>
      </c>
      <c r="B20" s="29">
        <v>53.2863183967089</v>
      </c>
      <c r="C20" s="29">
        <v>46.7136816032911</v>
      </c>
      <c r="D20" s="29">
        <v>100</v>
      </c>
    </row>
    <row r="21" spans="1:5" x14ac:dyDescent="0.2">
      <c r="A21" s="5" t="s">
        <v>173</v>
      </c>
      <c r="B21" s="29">
        <v>56.406160160638308</v>
      </c>
      <c r="C21" s="29">
        <v>43.593839839361699</v>
      </c>
      <c r="D21" s="29">
        <v>100</v>
      </c>
    </row>
    <row r="22" spans="1:5" x14ac:dyDescent="0.2">
      <c r="A22" s="7" t="s">
        <v>4</v>
      </c>
      <c r="B22" s="30">
        <v>54.739372072948022</v>
      </c>
      <c r="C22" s="30">
        <v>45.260627927051985</v>
      </c>
      <c r="D22" s="30">
        <v>100</v>
      </c>
    </row>
    <row r="23" spans="1:5" x14ac:dyDescent="0.2"/>
    <row r="24" spans="1:5" x14ac:dyDescent="0.2">
      <c r="A24" s="16" t="s">
        <v>9</v>
      </c>
    </row>
    <row r="25" spans="1:5" x14ac:dyDescent="0.2">
      <c r="A25" s="16" t="s">
        <v>205</v>
      </c>
    </row>
    <row r="26" spans="1:5" x14ac:dyDescent="0.2">
      <c r="A26" s="16"/>
    </row>
    <row r="27" spans="1:5" x14ac:dyDescent="0.2"/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showGridLines="0" workbookViewId="0">
      <selection activeCell="B11" sqref="B11:C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23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104166.30205479475</v>
      </c>
      <c r="C5" s="4">
        <v>57368.677397260435</v>
      </c>
      <c r="D5" s="4">
        <v>161534.97945205518</v>
      </c>
      <c r="F5" s="6"/>
    </row>
    <row r="6" spans="1:6" x14ac:dyDescent="0.2">
      <c r="A6" t="s">
        <v>7</v>
      </c>
      <c r="B6" s="4">
        <v>163946.8895890415</v>
      </c>
      <c r="C6" s="4">
        <v>123952.51260274003</v>
      </c>
      <c r="D6" s="4">
        <v>287899.40219178156</v>
      </c>
      <c r="F6" s="6"/>
    </row>
    <row r="7" spans="1:6" x14ac:dyDescent="0.2">
      <c r="A7" t="s">
        <v>1</v>
      </c>
      <c r="B7" s="4">
        <v>35158.788461538461</v>
      </c>
      <c r="C7" s="4">
        <v>45262.207692307689</v>
      </c>
      <c r="D7" s="4">
        <v>80420.99615384615</v>
      </c>
      <c r="F7" s="6"/>
    </row>
    <row r="8" spans="1:6" x14ac:dyDescent="0.2">
      <c r="A8" t="s">
        <v>8</v>
      </c>
      <c r="B8" s="25">
        <v>77011.25</v>
      </c>
      <c r="C8" s="25">
        <v>91540.416666666672</v>
      </c>
      <c r="D8" s="25">
        <v>168551.66666666666</v>
      </c>
      <c r="F8" s="6"/>
    </row>
    <row r="9" spans="1:6" ht="14.25" x14ac:dyDescent="0.2">
      <c r="A9" s="5" t="s">
        <v>12</v>
      </c>
      <c r="B9" s="4">
        <v>49039.326019716966</v>
      </c>
      <c r="C9" s="4">
        <v>48496.273532341584</v>
      </c>
      <c r="D9" s="4">
        <v>97535.599552058557</v>
      </c>
      <c r="F9" s="6"/>
    </row>
    <row r="10" spans="1:6" x14ac:dyDescent="0.2">
      <c r="A10" s="5" t="s">
        <v>173</v>
      </c>
      <c r="B10" s="4">
        <v>16575.020833333299</v>
      </c>
      <c r="C10" s="4">
        <v>25268.583333333299</v>
      </c>
      <c r="D10" s="4">
        <v>41843.604166666599</v>
      </c>
      <c r="F10" s="6"/>
    </row>
    <row r="11" spans="1:6" x14ac:dyDescent="0.2">
      <c r="A11" s="7" t="s">
        <v>4</v>
      </c>
      <c r="B11" s="9">
        <f>SUM(B5:B10)</f>
        <v>445897.57695842499</v>
      </c>
      <c r="C11" s="9">
        <f t="shared" ref="C11:D11" si="0">SUM(C5:C10)</f>
        <v>391888.6712246497</v>
      </c>
      <c r="D11" s="9">
        <f t="shared" si="0"/>
        <v>837786.24818307476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64.485291302316412</v>
      </c>
      <c r="C16" s="1">
        <v>35.514708697683588</v>
      </c>
      <c r="D16" s="1">
        <v>100</v>
      </c>
    </row>
    <row r="17" spans="1:4" x14ac:dyDescent="0.2">
      <c r="A17" t="s">
        <v>7</v>
      </c>
      <c r="B17" s="1">
        <v>56.945894413434651</v>
      </c>
      <c r="C17" s="1">
        <v>43.054105586565335</v>
      </c>
      <c r="D17" s="1">
        <v>100</v>
      </c>
    </row>
    <row r="18" spans="1:4" x14ac:dyDescent="0.2">
      <c r="A18" t="s">
        <v>1</v>
      </c>
      <c r="B18" s="1">
        <v>43.71841949617157</v>
      </c>
      <c r="C18" s="1">
        <v>56.28158050382843</v>
      </c>
      <c r="D18" s="1">
        <v>100</v>
      </c>
    </row>
    <row r="19" spans="1:4" x14ac:dyDescent="0.2">
      <c r="A19" t="s">
        <v>8</v>
      </c>
      <c r="B19" s="1">
        <f>B8/D8*100</f>
        <v>45.689996143615708</v>
      </c>
      <c r="C19" s="1">
        <f>C8/D8*100</f>
        <v>54.310003856384306</v>
      </c>
      <c r="D19" s="1">
        <v>100</v>
      </c>
    </row>
    <row r="20" spans="1:4" ht="14.25" x14ac:dyDescent="0.2">
      <c r="A20" s="5" t="s">
        <v>12</v>
      </c>
      <c r="B20" s="1">
        <v>50.278386809467214</v>
      </c>
      <c r="C20" s="1">
        <v>49.721613190532786</v>
      </c>
      <c r="D20" s="1">
        <v>100</v>
      </c>
    </row>
    <row r="21" spans="1:4" x14ac:dyDescent="0.2">
      <c r="A21" s="5" t="s">
        <v>173</v>
      </c>
      <c r="B21" s="1">
        <f>B10/D10*100</f>
        <v>39.611838328537843</v>
      </c>
      <c r="C21" s="1">
        <f>C10/D10*100</f>
        <v>60.38816167146215</v>
      </c>
      <c r="D21" s="1">
        <f>B21+C21</f>
        <v>100</v>
      </c>
    </row>
    <row r="22" spans="1:4" x14ac:dyDescent="0.2">
      <c r="A22" s="7" t="s">
        <v>4</v>
      </c>
      <c r="B22" s="8">
        <f>B11/D11*100</f>
        <v>53.223310590911801</v>
      </c>
      <c r="C22" s="8">
        <f>C11/D11*100</f>
        <v>46.776689409088199</v>
      </c>
      <c r="D22" s="8">
        <f>B22+C22</f>
        <v>100</v>
      </c>
    </row>
    <row r="23" spans="1:4" x14ac:dyDescent="0.2"/>
    <row r="24" spans="1:4" x14ac:dyDescent="0.2">
      <c r="A24" s="16"/>
    </row>
    <row r="25" spans="1:4" x14ac:dyDescent="0.2">
      <c r="A25" s="16" t="s">
        <v>9</v>
      </c>
    </row>
    <row r="26" spans="1:4" x14ac:dyDescent="0.2">
      <c r="A26" s="16" t="s">
        <v>191</v>
      </c>
    </row>
    <row r="27" spans="1:4" x14ac:dyDescent="0.2">
      <c r="A27" s="16" t="s">
        <v>24</v>
      </c>
    </row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1"/>
  <sheetViews>
    <sheetView showGridLines="0" workbookViewId="0">
      <selection activeCell="B11" sqref="B11:C11"/>
    </sheetView>
  </sheetViews>
  <sheetFormatPr defaultColWidth="0" defaultRowHeight="12.75" customHeight="1" zeroHeight="1" x14ac:dyDescent="0.2"/>
  <cols>
    <col min="1" max="1" width="30.2851562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92179.261643835867</v>
      </c>
      <c r="C5" s="4">
        <v>52120.210958904259</v>
      </c>
      <c r="D5" s="4">
        <v>144299.47260274013</v>
      </c>
      <c r="F5" s="6"/>
    </row>
    <row r="6" spans="1:6" x14ac:dyDescent="0.2">
      <c r="A6" t="s">
        <v>7</v>
      </c>
      <c r="B6" s="4">
        <v>167108.30219178129</v>
      </c>
      <c r="C6" s="4">
        <v>125796.75369863049</v>
      </c>
      <c r="D6" s="4">
        <v>292905.05589041178</v>
      </c>
      <c r="F6" s="6"/>
    </row>
    <row r="7" spans="1:6" x14ac:dyDescent="0.2">
      <c r="A7" t="s">
        <v>1</v>
      </c>
      <c r="B7" s="4">
        <v>38711.576923076922</v>
      </c>
      <c r="C7" s="4">
        <v>48863.415384615386</v>
      </c>
      <c r="D7" s="4">
        <v>87574.992307692301</v>
      </c>
      <c r="F7" s="6"/>
    </row>
    <row r="8" spans="1:6" ht="14.25" x14ac:dyDescent="0.2">
      <c r="A8" s="5" t="s">
        <v>185</v>
      </c>
      <c r="B8" s="25">
        <v>83534.666666666672</v>
      </c>
      <c r="C8" s="25">
        <v>100941.33333333333</v>
      </c>
      <c r="D8" s="25">
        <v>184476</v>
      </c>
      <c r="F8" s="6"/>
    </row>
    <row r="9" spans="1:6" ht="14.25" x14ac:dyDescent="0.2">
      <c r="A9" s="5" t="s">
        <v>184</v>
      </c>
      <c r="B9" s="4">
        <v>49942.362816000001</v>
      </c>
      <c r="C9" s="4">
        <v>50093.293643999998</v>
      </c>
      <c r="D9" s="4">
        <v>100035</v>
      </c>
      <c r="F9" s="6"/>
    </row>
    <row r="10" spans="1:6" x14ac:dyDescent="0.2">
      <c r="A10" s="5" t="s">
        <v>173</v>
      </c>
      <c r="B10" s="4">
        <v>13100.75</v>
      </c>
      <c r="C10" s="4">
        <v>18272.041666666701</v>
      </c>
      <c r="D10" s="4">
        <v>31372.791666666701</v>
      </c>
      <c r="F10" s="6"/>
    </row>
    <row r="11" spans="1:6" x14ac:dyDescent="0.2">
      <c r="A11" s="7" t="s">
        <v>4</v>
      </c>
      <c r="B11" s="9">
        <f>SUM(B5:B10)</f>
        <v>444576.92024136079</v>
      </c>
      <c r="C11" s="9">
        <f t="shared" ref="C11:D11" si="0">SUM(C5:C10)</f>
        <v>396087.04868615017</v>
      </c>
      <c r="D11" s="9">
        <f t="shared" si="0"/>
        <v>840663.31246751093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63.880525674274338</v>
      </c>
      <c r="C16" s="1">
        <v>36.119474325725662</v>
      </c>
      <c r="D16" s="1">
        <v>100</v>
      </c>
    </row>
    <row r="17" spans="1:4" x14ac:dyDescent="0.2">
      <c r="A17" t="s">
        <v>7</v>
      </c>
      <c r="B17" s="1">
        <v>57.052037454178873</v>
      </c>
      <c r="C17" s="1">
        <v>42.947962545821127</v>
      </c>
      <c r="D17" s="1">
        <v>100</v>
      </c>
    </row>
    <row r="18" spans="1:4" x14ac:dyDescent="0.2">
      <c r="A18" t="s">
        <v>1</v>
      </c>
      <c r="B18" s="1">
        <v>44.203917012136152</v>
      </c>
      <c r="C18" s="1">
        <v>55.796082987863862</v>
      </c>
      <c r="D18" s="1">
        <v>100</v>
      </c>
    </row>
    <row r="19" spans="1:4" ht="14.25" x14ac:dyDescent="0.2">
      <c r="A19" s="5" t="s">
        <v>185</v>
      </c>
      <c r="B19" s="1">
        <v>45.282132454447556</v>
      </c>
      <c r="C19" s="1">
        <v>54.717867545552444</v>
      </c>
      <c r="D19" s="1">
        <v>100</v>
      </c>
    </row>
    <row r="20" spans="1:4" ht="14.25" x14ac:dyDescent="0.2">
      <c r="A20" s="5" t="s">
        <v>184</v>
      </c>
      <c r="B20" s="1">
        <v>49.924561484704036</v>
      </c>
      <c r="C20" s="1">
        <v>50.075438515295964</v>
      </c>
      <c r="D20" s="1">
        <v>100</v>
      </c>
    </row>
    <row r="21" spans="1:4" x14ac:dyDescent="0.2">
      <c r="A21" s="5" t="s">
        <v>173</v>
      </c>
      <c r="B21" s="1">
        <f>B10/D10*100</f>
        <v>41.758317650511877</v>
      </c>
      <c r="C21" s="1">
        <f>C10/D10*100</f>
        <v>58.241682349488123</v>
      </c>
      <c r="D21" s="1">
        <f>B21+C21</f>
        <v>100</v>
      </c>
    </row>
    <row r="22" spans="1:4" x14ac:dyDescent="0.2">
      <c r="A22" s="7" t="s">
        <v>4</v>
      </c>
      <c r="B22" s="8">
        <f>B11/D11*100</f>
        <v>52.88406353031403</v>
      </c>
      <c r="C22" s="8">
        <f>C11/D11*100</f>
        <v>47.116014558022925</v>
      </c>
      <c r="D22" s="8">
        <f>B22+C22</f>
        <v>100.00007808833695</v>
      </c>
    </row>
    <row r="23" spans="1:4" x14ac:dyDescent="0.2"/>
    <row r="24" spans="1:4" x14ac:dyDescent="0.2">
      <c r="A24" s="16"/>
    </row>
    <row r="25" spans="1:4" x14ac:dyDescent="0.2">
      <c r="A25" s="16" t="s">
        <v>186</v>
      </c>
    </row>
    <row r="26" spans="1:4" x14ac:dyDescent="0.2">
      <c r="A26" s="16" t="s">
        <v>187</v>
      </c>
    </row>
    <row r="27" spans="1:4" x14ac:dyDescent="0.2">
      <c r="A27" s="16" t="s">
        <v>16</v>
      </c>
    </row>
    <row r="28" spans="1:4" x14ac:dyDescent="0.2">
      <c r="A28" s="16" t="s">
        <v>191</v>
      </c>
    </row>
    <row r="29" spans="1:4" x14ac:dyDescent="0.2">
      <c r="A29" s="16" t="s">
        <v>195</v>
      </c>
    </row>
    <row r="30" spans="1:4" x14ac:dyDescent="0.2"/>
    <row r="31" spans="1:4" x14ac:dyDescent="0.2"/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showGridLines="0" workbookViewId="0">
      <selection activeCell="B11" sqref="B11:C11"/>
    </sheetView>
  </sheetViews>
  <sheetFormatPr defaultColWidth="0" defaultRowHeight="12.75" customHeight="1" zeroHeight="1" x14ac:dyDescent="0.2"/>
  <cols>
    <col min="1" max="1" width="30.2851562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11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81492.44383561665</v>
      </c>
      <c r="C5" s="4">
        <v>47034.909589041214</v>
      </c>
      <c r="D5" s="4">
        <v>128527.35342465786</v>
      </c>
      <c r="F5" s="6"/>
    </row>
    <row r="6" spans="1:6" x14ac:dyDescent="0.2">
      <c r="A6" t="s">
        <v>7</v>
      </c>
      <c r="B6" s="4">
        <v>171256.01095890458</v>
      </c>
      <c r="C6" s="4">
        <v>128693.2956164387</v>
      </c>
      <c r="D6" s="4">
        <v>299949.30657534325</v>
      </c>
      <c r="F6" s="6"/>
    </row>
    <row r="7" spans="1:6" x14ac:dyDescent="0.2">
      <c r="A7" t="s">
        <v>1</v>
      </c>
      <c r="B7" s="4">
        <v>42357.119230769233</v>
      </c>
      <c r="C7" s="4">
        <v>54051.61153846154</v>
      </c>
      <c r="D7" s="4">
        <v>96408.73076923078</v>
      </c>
      <c r="F7" s="6"/>
    </row>
    <row r="8" spans="1:6" ht="14.25" x14ac:dyDescent="0.2">
      <c r="A8" s="5" t="s">
        <v>185</v>
      </c>
      <c r="B8" s="25">
        <v>90399.833333333328</v>
      </c>
      <c r="C8" s="25">
        <v>101848.08333333333</v>
      </c>
      <c r="D8" s="25">
        <v>192247.91666666666</v>
      </c>
      <c r="F8" s="6"/>
    </row>
    <row r="9" spans="1:6" ht="14.25" x14ac:dyDescent="0.2">
      <c r="A9" s="5" t="s">
        <v>184</v>
      </c>
      <c r="B9" s="4">
        <v>50790.43462700001</v>
      </c>
      <c r="C9" s="4">
        <v>50973.782825000002</v>
      </c>
      <c r="D9" s="4">
        <v>101764.21745200001</v>
      </c>
      <c r="F9" s="6"/>
    </row>
    <row r="10" spans="1:6" x14ac:dyDescent="0.2">
      <c r="A10" s="5" t="s">
        <v>173</v>
      </c>
      <c r="B10" s="4">
        <v>8872.6458333333303</v>
      </c>
      <c r="C10" s="4">
        <v>11088.75</v>
      </c>
      <c r="D10" s="4">
        <v>19961.395833333328</v>
      </c>
      <c r="F10" s="6"/>
    </row>
    <row r="11" spans="1:6" x14ac:dyDescent="0.2">
      <c r="A11" s="7" t="s">
        <v>4</v>
      </c>
      <c r="B11" s="9">
        <f>SUM(B5:B10)</f>
        <v>445168.48781895707</v>
      </c>
      <c r="C11" s="9">
        <f t="shared" ref="C11:D11" si="0">SUM(C5:C10)</f>
        <v>393690.43290227477</v>
      </c>
      <c r="D11" s="9">
        <f t="shared" si="0"/>
        <v>838858.92072123184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63.404747444198442</v>
      </c>
      <c r="C16" s="1">
        <v>36.595252555801558</v>
      </c>
      <c r="D16" s="1">
        <v>100</v>
      </c>
    </row>
    <row r="17" spans="1:4" x14ac:dyDescent="0.2">
      <c r="A17" t="s">
        <v>7</v>
      </c>
      <c r="B17" s="1">
        <v>57.094984787333516</v>
      </c>
      <c r="C17" s="1">
        <v>42.905015212666505</v>
      </c>
      <c r="D17" s="1">
        <v>100.00000000000003</v>
      </c>
    </row>
    <row r="18" spans="1:4" x14ac:dyDescent="0.2">
      <c r="A18" t="s">
        <v>1</v>
      </c>
      <c r="B18" s="1">
        <v>43.934941257714051</v>
      </c>
      <c r="C18" s="1">
        <v>56.065058742285942</v>
      </c>
      <c r="D18" s="1">
        <v>100</v>
      </c>
    </row>
    <row r="19" spans="1:4" ht="14.25" x14ac:dyDescent="0.2">
      <c r="A19" s="5" t="s">
        <v>185</v>
      </c>
      <c r="B19" s="1">
        <v>47.022529502920491</v>
      </c>
      <c r="C19" s="1">
        <v>52.977470497079501</v>
      </c>
      <c r="D19" s="1">
        <v>100</v>
      </c>
    </row>
    <row r="20" spans="1:4" ht="14.25" x14ac:dyDescent="0.2">
      <c r="A20" s="5" t="s">
        <v>184</v>
      </c>
      <c r="B20" s="1">
        <v>49.909915192888668</v>
      </c>
      <c r="C20" s="1">
        <v>50.090084807111332</v>
      </c>
      <c r="D20" s="1">
        <v>100</v>
      </c>
    </row>
    <row r="21" spans="1:4" x14ac:dyDescent="0.2">
      <c r="A21" s="5" t="s">
        <v>173</v>
      </c>
      <c r="B21" s="1">
        <f>B10/D10*100</f>
        <v>44.449025045217482</v>
      </c>
      <c r="C21" s="1">
        <f>C10/D10*100</f>
        <v>55.550974954782525</v>
      </c>
      <c r="D21" s="1">
        <f>B21+C21</f>
        <v>100</v>
      </c>
    </row>
    <row r="22" spans="1:4" x14ac:dyDescent="0.2">
      <c r="A22" s="7" t="s">
        <v>4</v>
      </c>
      <c r="B22" s="8">
        <f>B11/D11*100</f>
        <v>53.068338050957522</v>
      </c>
      <c r="C22" s="8">
        <f>C11/D11*100</f>
        <v>46.931661949042478</v>
      </c>
      <c r="D22" s="8">
        <f>B22+C22</f>
        <v>100</v>
      </c>
    </row>
    <row r="23" spans="1:4" x14ac:dyDescent="0.2"/>
    <row r="24" spans="1:4" x14ac:dyDescent="0.2">
      <c r="A24" s="16"/>
    </row>
    <row r="25" spans="1:4" x14ac:dyDescent="0.2">
      <c r="A25" s="16" t="s">
        <v>186</v>
      </c>
    </row>
    <row r="26" spans="1:4" x14ac:dyDescent="0.2">
      <c r="A26" s="16" t="s">
        <v>187</v>
      </c>
    </row>
    <row r="27" spans="1:4" x14ac:dyDescent="0.2">
      <c r="A27" s="16" t="s">
        <v>194</v>
      </c>
    </row>
    <row r="28" spans="1:4" x14ac:dyDescent="0.2">
      <c r="A28" s="16" t="s">
        <v>193</v>
      </c>
    </row>
    <row r="29" spans="1:4" x14ac:dyDescent="0.2">
      <c r="A29" s="16" t="s">
        <v>192</v>
      </c>
    </row>
    <row r="30" spans="1:4" x14ac:dyDescent="0.2"/>
    <row r="31" spans="1:4" x14ac:dyDescent="0.2"/>
    <row r="32" spans="1:4" x14ac:dyDescent="0.2"/>
    <row r="33" x14ac:dyDescent="0.2"/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showGridLines="0" workbookViewId="0">
      <selection activeCell="B11" sqref="B11:C11"/>
    </sheetView>
  </sheetViews>
  <sheetFormatPr defaultColWidth="0" defaultRowHeight="12.75" customHeight="1" zeroHeight="1" x14ac:dyDescent="0.2"/>
  <cols>
    <col min="1" max="1" width="29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13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73718.913698630131</v>
      </c>
      <c r="C5" s="4">
        <v>43464.896575342456</v>
      </c>
      <c r="D5" s="4">
        <v>117183.81027397259</v>
      </c>
      <c r="F5" s="6"/>
    </row>
    <row r="6" spans="1:6" x14ac:dyDescent="0.2">
      <c r="A6" t="s">
        <v>7</v>
      </c>
      <c r="B6" s="4">
        <v>178816.21808219186</v>
      </c>
      <c r="C6" s="4">
        <v>134083.16301369868</v>
      </c>
      <c r="D6" s="4">
        <v>312899.38109589054</v>
      </c>
      <c r="F6" s="6"/>
    </row>
    <row r="7" spans="1:6" x14ac:dyDescent="0.2">
      <c r="A7" t="s">
        <v>1</v>
      </c>
      <c r="B7" s="4">
        <v>42758.230769230766</v>
      </c>
      <c r="C7" s="4">
        <v>48873.173076923078</v>
      </c>
      <c r="D7" s="4">
        <v>91631.403846153844</v>
      </c>
      <c r="F7" s="6"/>
    </row>
    <row r="8" spans="1:6" ht="14.25" x14ac:dyDescent="0.2">
      <c r="A8" s="5" t="s">
        <v>185</v>
      </c>
      <c r="B8" s="25">
        <v>85799.333333333328</v>
      </c>
      <c r="C8" s="25">
        <v>91999.333333333328</v>
      </c>
      <c r="D8" s="25">
        <v>177798.66666666666</v>
      </c>
      <c r="F8" s="6"/>
    </row>
    <row r="9" spans="1:6" ht="14.25" x14ac:dyDescent="0.2">
      <c r="A9" s="5" t="s">
        <v>184</v>
      </c>
      <c r="B9" s="4">
        <v>49292.901855000004</v>
      </c>
      <c r="C9" s="4">
        <v>50151.715425000002</v>
      </c>
      <c r="D9" s="4">
        <v>99444.617280000006</v>
      </c>
      <c r="F9" s="6"/>
    </row>
    <row r="10" spans="1:6" x14ac:dyDescent="0.2">
      <c r="A10" s="5" t="s">
        <v>173</v>
      </c>
      <c r="B10" s="4">
        <v>4791.6666666666697</v>
      </c>
      <c r="C10" s="4">
        <v>5786.375</v>
      </c>
      <c r="D10" s="4">
        <v>10578.04166666667</v>
      </c>
      <c r="F10" s="6"/>
    </row>
    <row r="11" spans="1:6" x14ac:dyDescent="0.2">
      <c r="A11" s="7" t="s">
        <v>4</v>
      </c>
      <c r="B11" s="9">
        <f>SUM(B5:B10)</f>
        <v>435177.26440505276</v>
      </c>
      <c r="C11" s="9">
        <f t="shared" ref="C11:D11" si="0">SUM(C5:C10)</f>
        <v>374358.65642429754</v>
      </c>
      <c r="D11" s="9">
        <f t="shared" si="0"/>
        <v>809535.92082935025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62.908787080977568</v>
      </c>
      <c r="C16" s="1">
        <v>37.091212919022432</v>
      </c>
      <c r="D16" s="1">
        <v>100</v>
      </c>
    </row>
    <row r="17" spans="1:4" x14ac:dyDescent="0.2">
      <c r="A17" t="s">
        <v>7</v>
      </c>
      <c r="B17" s="1">
        <v>57.148153331563222</v>
      </c>
      <c r="C17" s="1">
        <v>42.851846668436785</v>
      </c>
      <c r="D17" s="1">
        <v>100</v>
      </c>
    </row>
    <row r="18" spans="1:4" x14ac:dyDescent="0.2">
      <c r="A18" t="s">
        <v>1</v>
      </c>
      <c r="B18" s="1">
        <v>46.663293341025799</v>
      </c>
      <c r="C18" s="1">
        <v>53.336706658974201</v>
      </c>
      <c r="D18" s="1">
        <v>100</v>
      </c>
    </row>
    <row r="19" spans="1:4" ht="14.25" x14ac:dyDescent="0.2">
      <c r="A19" s="5" t="s">
        <v>185</v>
      </c>
      <c r="B19" s="1">
        <v>48.256454866553177</v>
      </c>
      <c r="C19" s="1">
        <v>51.743545133446823</v>
      </c>
      <c r="D19" s="1">
        <v>100</v>
      </c>
    </row>
    <row r="20" spans="1:4" ht="14.25" x14ac:dyDescent="0.2">
      <c r="A20" s="5" t="s">
        <v>184</v>
      </c>
      <c r="B20" s="1">
        <v>49.568195044895248</v>
      </c>
      <c r="C20" s="1">
        <v>50.431804955104752</v>
      </c>
      <c r="D20" s="1">
        <v>100</v>
      </c>
    </row>
    <row r="21" spans="1:4" x14ac:dyDescent="0.2">
      <c r="A21" s="5" t="s">
        <v>173</v>
      </c>
      <c r="B21" s="1">
        <f>B10/D10*100</f>
        <v>45.298239671016624</v>
      </c>
      <c r="C21" s="1">
        <f>C10/D10*100</f>
        <v>54.701760328983376</v>
      </c>
      <c r="D21" s="1">
        <f>B21+C21</f>
        <v>100</v>
      </c>
    </row>
    <row r="22" spans="1:4" x14ac:dyDescent="0.2">
      <c r="A22" s="7" t="s">
        <v>4</v>
      </c>
      <c r="B22" s="8">
        <f>B11/D11*100</f>
        <v>53.75638723470405</v>
      </c>
      <c r="C22" s="8">
        <f>C11/D11*100</f>
        <v>46.243612765295957</v>
      </c>
      <c r="D22" s="8">
        <f>B22+C22</f>
        <v>100</v>
      </c>
    </row>
    <row r="23" spans="1:4" x14ac:dyDescent="0.2"/>
    <row r="24" spans="1:4" x14ac:dyDescent="0.2">
      <c r="A24" s="16"/>
    </row>
    <row r="25" spans="1:4" x14ac:dyDescent="0.2">
      <c r="A25" s="16" t="s">
        <v>186</v>
      </c>
    </row>
    <row r="26" spans="1:4" x14ac:dyDescent="0.2">
      <c r="A26" s="16" t="s">
        <v>187</v>
      </c>
    </row>
    <row r="27" spans="1:4" x14ac:dyDescent="0.2">
      <c r="A27" s="16" t="s">
        <v>16</v>
      </c>
    </row>
    <row r="28" spans="1:4" x14ac:dyDescent="0.2">
      <c r="A28" s="16" t="s">
        <v>188</v>
      </c>
    </row>
    <row r="29" spans="1:4" x14ac:dyDescent="0.2"/>
    <row r="30" spans="1:4" x14ac:dyDescent="0.2"/>
    <row r="31" spans="1:4" x14ac:dyDescent="0.2"/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workbookViewId="0">
      <selection activeCell="B11" sqref="B11:C11"/>
    </sheetView>
  </sheetViews>
  <sheetFormatPr defaultColWidth="0" defaultRowHeight="12.75" customHeight="1" zeroHeight="1" x14ac:dyDescent="0.2"/>
  <cols>
    <col min="1" max="1" width="30.4257812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14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63923.039041095886</v>
      </c>
      <c r="C5" s="4">
        <v>39195.363013698632</v>
      </c>
      <c r="D5" s="4">
        <v>103118.40205479451</v>
      </c>
      <c r="F5" s="6"/>
    </row>
    <row r="6" spans="1:6" x14ac:dyDescent="0.2">
      <c r="A6" t="s">
        <v>7</v>
      </c>
      <c r="B6" s="4">
        <v>194100.36493150683</v>
      </c>
      <c r="C6" s="4">
        <v>143271.42082191783</v>
      </c>
      <c r="D6" s="4">
        <v>337371.78575342463</v>
      </c>
      <c r="F6" s="6"/>
    </row>
    <row r="7" spans="1:6" x14ac:dyDescent="0.2">
      <c r="A7" t="s">
        <v>1</v>
      </c>
      <c r="B7" s="4">
        <v>43552.107692307691</v>
      </c>
      <c r="C7" s="4">
        <v>44756.742307692308</v>
      </c>
      <c r="D7" s="4">
        <v>88308.85</v>
      </c>
      <c r="F7" s="6"/>
    </row>
    <row r="8" spans="1:6" ht="14.25" x14ac:dyDescent="0.2">
      <c r="A8" s="5" t="s">
        <v>185</v>
      </c>
      <c r="B8" s="25">
        <v>82115.66666666673</v>
      </c>
      <c r="C8" s="25">
        <v>86653</v>
      </c>
      <c r="D8" s="25">
        <v>168768.66666666674</v>
      </c>
      <c r="F8" s="6"/>
    </row>
    <row r="9" spans="1:6" ht="14.25" x14ac:dyDescent="0.2">
      <c r="A9" s="5" t="s">
        <v>184</v>
      </c>
      <c r="B9" s="4">
        <v>48640.164929999999</v>
      </c>
      <c r="C9" s="4">
        <v>49712.285790000002</v>
      </c>
      <c r="D9" s="4">
        <v>98352.450719999993</v>
      </c>
      <c r="F9" s="6"/>
    </row>
    <row r="10" spans="1:6" x14ac:dyDescent="0.2">
      <c r="A10" s="5" t="s">
        <v>174</v>
      </c>
      <c r="B10" s="4">
        <f>1812.25+4615.9387006</f>
        <v>6428.1887005999997</v>
      </c>
      <c r="C10" s="4">
        <f>2027.58333333333+4515.0934665</f>
        <v>6542.6767998333307</v>
      </c>
      <c r="D10" s="4">
        <f>SUM(B10:C10)</f>
        <v>12970.86550043333</v>
      </c>
      <c r="F10" s="6"/>
    </row>
    <row r="11" spans="1:6" x14ac:dyDescent="0.2">
      <c r="A11" s="7" t="s">
        <v>4</v>
      </c>
      <c r="B11" s="9">
        <f>SUM(B5:B10)</f>
        <v>438759.53196217719</v>
      </c>
      <c r="C11" s="9">
        <f t="shared" ref="C11:D11" si="0">SUM(C5:C10)</f>
        <v>370131.48873314203</v>
      </c>
      <c r="D11" s="9">
        <f t="shared" si="0"/>
        <v>808891.02069531917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61.989943373180665</v>
      </c>
      <c r="C16" s="1">
        <v>38.010056626819342</v>
      </c>
      <c r="D16" s="1">
        <v>100</v>
      </c>
    </row>
    <row r="17" spans="1:4" x14ac:dyDescent="0.2">
      <c r="A17" t="s">
        <v>7</v>
      </c>
      <c r="B17" s="1">
        <v>57.533075712907788</v>
      </c>
      <c r="C17" s="1">
        <v>42.466924287092226</v>
      </c>
      <c r="D17" s="1">
        <v>100.00000000000001</v>
      </c>
    </row>
    <row r="18" spans="1:4" x14ac:dyDescent="0.2">
      <c r="A18" t="s">
        <v>1</v>
      </c>
      <c r="B18" s="1">
        <v>49.317942303979372</v>
      </c>
      <c r="C18" s="1">
        <v>50.682057696020621</v>
      </c>
      <c r="D18" s="1">
        <v>100</v>
      </c>
    </row>
    <row r="19" spans="1:4" ht="14.25" x14ac:dyDescent="0.2">
      <c r="A19" s="5" t="s">
        <v>185</v>
      </c>
      <c r="B19" s="1">
        <v>48.655753635153459</v>
      </c>
      <c r="C19" s="1">
        <v>51.344246364846533</v>
      </c>
      <c r="D19" s="1">
        <v>100</v>
      </c>
    </row>
    <row r="20" spans="1:4" ht="14.25" x14ac:dyDescent="0.2">
      <c r="A20" s="5" t="s">
        <v>184</v>
      </c>
      <c r="B20" s="1">
        <v>49.454959763507965</v>
      </c>
      <c r="C20" s="1">
        <v>50.545040236492042</v>
      </c>
      <c r="D20" s="1">
        <v>100</v>
      </c>
    </row>
    <row r="21" spans="1:4" x14ac:dyDescent="0.2">
      <c r="A21" s="5" t="s">
        <v>174</v>
      </c>
      <c r="B21" s="1">
        <f>B10/D10*100</f>
        <v>49.558672090040922</v>
      </c>
      <c r="C21" s="1">
        <f>C10/D10*100</f>
        <v>50.441327909959078</v>
      </c>
      <c r="D21" s="1">
        <f>B21+C21</f>
        <v>100</v>
      </c>
    </row>
    <row r="22" spans="1:4" x14ac:dyDescent="0.2">
      <c r="A22" s="7" t="s">
        <v>4</v>
      </c>
      <c r="B22" s="8">
        <f>B11/D11*100</f>
        <v>54.242106876773263</v>
      </c>
      <c r="C22" s="8">
        <f>C11/D11*100</f>
        <v>45.757893123226737</v>
      </c>
      <c r="D22" s="8">
        <f>B22+C22</f>
        <v>100</v>
      </c>
    </row>
    <row r="23" spans="1:4" x14ac:dyDescent="0.2"/>
    <row r="24" spans="1:4" x14ac:dyDescent="0.2">
      <c r="A24" s="16"/>
    </row>
    <row r="25" spans="1:4" x14ac:dyDescent="0.2">
      <c r="A25" s="16" t="s">
        <v>186</v>
      </c>
    </row>
    <row r="26" spans="1:4" x14ac:dyDescent="0.2">
      <c r="A26" s="16" t="s">
        <v>187</v>
      </c>
    </row>
    <row r="27" spans="1:4" x14ac:dyDescent="0.2">
      <c r="A27" s="16" t="s">
        <v>194</v>
      </c>
    </row>
    <row r="28" spans="1:4" x14ac:dyDescent="0.2">
      <c r="A28" s="16" t="s">
        <v>193</v>
      </c>
    </row>
    <row r="29" spans="1:4" x14ac:dyDescent="0.2">
      <c r="A29" s="16" t="s">
        <v>192</v>
      </c>
    </row>
    <row r="30" spans="1:4" x14ac:dyDescent="0.2"/>
    <row r="31" spans="1:4" x14ac:dyDescent="0.2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17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54485.260273972599</v>
      </c>
      <c r="C5" s="4">
        <v>36128.335616438359</v>
      </c>
      <c r="D5" s="4">
        <v>90613.595890410958</v>
      </c>
      <c r="F5" s="6"/>
    </row>
    <row r="6" spans="1:6" x14ac:dyDescent="0.2">
      <c r="A6" t="s">
        <v>7</v>
      </c>
      <c r="B6" s="4">
        <v>220254.64438356165</v>
      </c>
      <c r="C6" s="4">
        <v>158345.71123287673</v>
      </c>
      <c r="D6" s="4">
        <v>378600.35561643838</v>
      </c>
      <c r="F6" s="6"/>
    </row>
    <row r="7" spans="1:6" x14ac:dyDescent="0.2">
      <c r="A7" t="s">
        <v>1</v>
      </c>
      <c r="B7" s="4">
        <v>53203.273076923091</v>
      </c>
      <c r="C7" s="4">
        <v>63970.080769230743</v>
      </c>
      <c r="D7" s="4">
        <v>117173.35384615383</v>
      </c>
      <c r="F7" s="6"/>
    </row>
    <row r="8" spans="1:6" x14ac:dyDescent="0.2">
      <c r="A8" t="s">
        <v>8</v>
      </c>
      <c r="B8" s="25">
        <v>83027.749999999971</v>
      </c>
      <c r="C8" s="25">
        <v>92350.249999999942</v>
      </c>
      <c r="D8" s="25">
        <v>175377.99999999991</v>
      </c>
      <c r="F8" s="6"/>
    </row>
    <row r="9" spans="1:6" x14ac:dyDescent="0.2">
      <c r="A9" s="5" t="s">
        <v>15</v>
      </c>
      <c r="B9" s="4">
        <v>46114</v>
      </c>
      <c r="C9" s="4">
        <v>49718</v>
      </c>
      <c r="D9" s="4">
        <v>95832</v>
      </c>
      <c r="F9" s="6"/>
    </row>
    <row r="10" spans="1:6" x14ac:dyDescent="0.2">
      <c r="A10" s="5" t="s">
        <v>175</v>
      </c>
      <c r="B10" s="4">
        <v>6974.3354287000002</v>
      </c>
      <c r="C10" s="4">
        <v>6962.9083932000003</v>
      </c>
      <c r="D10" s="4">
        <f>SUM(B10:C10)</f>
        <v>13937.2438219</v>
      </c>
      <c r="F10" s="6"/>
    </row>
    <row r="11" spans="1:6" x14ac:dyDescent="0.2">
      <c r="A11" s="7" t="s">
        <v>4</v>
      </c>
      <c r="B11" s="9">
        <f>SUM(B5:B10)</f>
        <v>464059.26316315733</v>
      </c>
      <c r="C11" s="9">
        <f>SUM(C5:C10)</f>
        <v>407475.2860117458</v>
      </c>
      <c r="D11" s="9">
        <f>B11+C11</f>
        <v>871534.54917490319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60.129233078739809</v>
      </c>
      <c r="C16" s="1">
        <v>39.870766921260191</v>
      </c>
      <c r="D16" s="1">
        <v>100</v>
      </c>
    </row>
    <row r="17" spans="1:4" x14ac:dyDescent="0.2">
      <c r="A17" t="s">
        <v>7</v>
      </c>
      <c r="B17" s="1">
        <v>58.176026809309853</v>
      </c>
      <c r="C17" s="1">
        <v>41.82397319069014</v>
      </c>
      <c r="D17" s="1">
        <v>100</v>
      </c>
    </row>
    <row r="18" spans="1:4" x14ac:dyDescent="0.2">
      <c r="A18" t="s">
        <v>1</v>
      </c>
      <c r="B18" s="1">
        <v>45.405607444485959</v>
      </c>
      <c r="C18" s="1">
        <v>54.594392555514048</v>
      </c>
      <c r="D18" s="1">
        <v>100</v>
      </c>
    </row>
    <row r="19" spans="1:4" x14ac:dyDescent="0.2">
      <c r="A19" t="s">
        <v>8</v>
      </c>
      <c r="B19" s="1">
        <v>47.342169485340243</v>
      </c>
      <c r="C19" s="1">
        <v>52.65783051465975</v>
      </c>
      <c r="D19" s="1">
        <v>100</v>
      </c>
    </row>
    <row r="20" spans="1:4" x14ac:dyDescent="0.2">
      <c r="A20" s="5" t="s">
        <v>15</v>
      </c>
      <c r="B20" s="1">
        <v>48.119626012187993</v>
      </c>
      <c r="C20" s="1">
        <v>51.880373987812</v>
      </c>
      <c r="D20" s="1">
        <v>100</v>
      </c>
    </row>
    <row r="21" spans="1:4" x14ac:dyDescent="0.2">
      <c r="A21" s="5" t="s">
        <v>175</v>
      </c>
      <c r="B21" s="1">
        <f>B10/D10*100</f>
        <v>50.040994602828306</v>
      </c>
      <c r="C21" s="1">
        <f>C10/D10*100</f>
        <v>49.959005397171701</v>
      </c>
      <c r="D21" s="1">
        <f>B21+C21</f>
        <v>100</v>
      </c>
    </row>
    <row r="22" spans="1:4" x14ac:dyDescent="0.2">
      <c r="A22" s="7" t="s">
        <v>4</v>
      </c>
      <c r="B22" s="8">
        <v>53.298316690292381</v>
      </c>
      <c r="C22" s="8">
        <v>46.701683309707633</v>
      </c>
      <c r="D22" s="8">
        <v>100.00000000000001</v>
      </c>
    </row>
    <row r="23" spans="1:4" x14ac:dyDescent="0.2"/>
    <row r="24" spans="1:4" x14ac:dyDescent="0.2">
      <c r="A24" s="16"/>
    </row>
    <row r="25" spans="1:4" x14ac:dyDescent="0.2">
      <c r="A25" s="16"/>
    </row>
    <row r="26" spans="1:4" x14ac:dyDescent="0.2">
      <c r="A26" s="16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18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63209.221917808216</v>
      </c>
      <c r="C5" s="4">
        <v>42181.463013698631</v>
      </c>
      <c r="D5" s="4">
        <v>105390.68493150684</v>
      </c>
      <c r="F5" s="6"/>
    </row>
    <row r="6" spans="1:6" x14ac:dyDescent="0.2">
      <c r="A6" t="s">
        <v>7</v>
      </c>
      <c r="B6" s="4">
        <v>244021.43561643836</v>
      </c>
      <c r="C6" s="4">
        <v>171887.66027397261</v>
      </c>
      <c r="D6" s="4">
        <v>415909.09589041094</v>
      </c>
      <c r="F6" s="6"/>
    </row>
    <row r="7" spans="1:6" x14ac:dyDescent="0.2">
      <c r="A7" t="s">
        <v>1</v>
      </c>
      <c r="B7" s="4">
        <v>58091.101923076858</v>
      </c>
      <c r="C7" s="4">
        <v>73233.323076923029</v>
      </c>
      <c r="D7" s="4">
        <v>131324.42499999987</v>
      </c>
      <c r="F7" s="6"/>
    </row>
    <row r="8" spans="1:6" x14ac:dyDescent="0.2">
      <c r="A8" t="s">
        <v>8</v>
      </c>
      <c r="B8" s="25">
        <v>55770.5</v>
      </c>
      <c r="C8" s="25">
        <v>65009.833333333336</v>
      </c>
      <c r="D8" s="25">
        <v>120780.33333333334</v>
      </c>
      <c r="F8" s="6"/>
    </row>
    <row r="9" spans="1:6" x14ac:dyDescent="0.2">
      <c r="A9" s="5" t="s">
        <v>15</v>
      </c>
      <c r="B9" s="4">
        <v>42617</v>
      </c>
      <c r="C9" s="4">
        <v>46147</v>
      </c>
      <c r="D9" s="4">
        <v>88764</v>
      </c>
      <c r="F9" s="6"/>
    </row>
    <row r="10" spans="1:6" x14ac:dyDescent="0.2">
      <c r="A10" s="5" t="s">
        <v>175</v>
      </c>
      <c r="B10" s="4">
        <v>7774.6012547</v>
      </c>
      <c r="C10" s="4">
        <v>8287.9390920000005</v>
      </c>
      <c r="D10" s="4">
        <f>SUM(B10:C10)</f>
        <v>16062.5403467</v>
      </c>
      <c r="F10" s="6"/>
    </row>
    <row r="11" spans="1:6" x14ac:dyDescent="0.2">
      <c r="A11" s="7" t="s">
        <v>4</v>
      </c>
      <c r="B11" s="9">
        <f>SUM(B5:B10)</f>
        <v>471483.86071202339</v>
      </c>
      <c r="C11" s="9">
        <f>SUM(C5:C10)</f>
        <v>406747.2187899276</v>
      </c>
      <c r="D11" s="9">
        <f>B11+C11</f>
        <v>878231.079501951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59.976099366739803</v>
      </c>
      <c r="C16" s="1">
        <v>40.023900633260197</v>
      </c>
      <c r="D16" s="1">
        <v>100</v>
      </c>
    </row>
    <row r="17" spans="1:4" x14ac:dyDescent="0.2">
      <c r="A17" t="s">
        <v>7</v>
      </c>
      <c r="B17" s="1">
        <v>58.671819882664032</v>
      </c>
      <c r="C17" s="1">
        <v>41.328180117335975</v>
      </c>
      <c r="D17" s="1">
        <v>100</v>
      </c>
    </row>
    <row r="18" spans="1:4" x14ac:dyDescent="0.2">
      <c r="A18" t="s">
        <v>1</v>
      </c>
      <c r="B18" s="1">
        <v>44.234803939234389</v>
      </c>
      <c r="C18" s="1">
        <v>55.765196060765618</v>
      </c>
      <c r="D18" s="1">
        <v>100</v>
      </c>
    </row>
    <row r="19" spans="1:4" x14ac:dyDescent="0.2">
      <c r="A19" t="s">
        <v>8</v>
      </c>
      <c r="B19" s="1">
        <v>46.175149927830411</v>
      </c>
      <c r="C19" s="1">
        <v>53.824850072169582</v>
      </c>
      <c r="D19" s="1">
        <v>100</v>
      </c>
    </row>
    <row r="20" spans="1:4" x14ac:dyDescent="0.2">
      <c r="A20" s="5" t="s">
        <v>15</v>
      </c>
      <c r="B20" s="1">
        <v>48.011581271686723</v>
      </c>
      <c r="C20" s="1">
        <v>51.988418728313277</v>
      </c>
      <c r="D20" s="1">
        <v>100</v>
      </c>
    </row>
    <row r="21" spans="1:4" x14ac:dyDescent="0.2">
      <c r="A21" s="5" t="s">
        <v>175</v>
      </c>
      <c r="B21" s="1">
        <f>B10/D10*100</f>
        <v>48.402065220631606</v>
      </c>
      <c r="C21" s="1">
        <f>C10/D10*100</f>
        <v>51.597934779368401</v>
      </c>
      <c r="D21" s="1">
        <f>B21+C21</f>
        <v>100</v>
      </c>
    </row>
    <row r="22" spans="1:4" x14ac:dyDescent="0.2">
      <c r="A22" s="7" t="s">
        <v>4</v>
      </c>
      <c r="B22" s="8">
        <v>53.784061746403289</v>
      </c>
      <c r="C22" s="8">
        <v>46.215938253596711</v>
      </c>
      <c r="D22" s="8">
        <v>100</v>
      </c>
    </row>
    <row r="23" spans="1:4" x14ac:dyDescent="0.2"/>
    <row r="24" spans="1:4" x14ac:dyDescent="0.2">
      <c r="A24" s="16"/>
    </row>
    <row r="25" spans="1:4" x14ac:dyDescent="0.2">
      <c r="A25" s="16"/>
    </row>
    <row r="26" spans="1:4" x14ac:dyDescent="0.2">
      <c r="A26" s="16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19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78438.805479452058</v>
      </c>
      <c r="C5" s="4">
        <v>49820.800000000003</v>
      </c>
      <c r="D5" s="4">
        <v>128259.60547945206</v>
      </c>
      <c r="F5" s="6"/>
    </row>
    <row r="6" spans="1:6" x14ac:dyDescent="0.2">
      <c r="A6" t="s">
        <v>7</v>
      </c>
      <c r="B6" s="4">
        <v>258328.34246575343</v>
      </c>
      <c r="C6" s="4">
        <v>180751.22739726029</v>
      </c>
      <c r="D6" s="4">
        <v>439079.56986301369</v>
      </c>
      <c r="F6" s="6"/>
    </row>
    <row r="7" spans="1:6" x14ac:dyDescent="0.2">
      <c r="A7" t="s">
        <v>1</v>
      </c>
      <c r="B7" s="4">
        <v>50680.617307692308</v>
      </c>
      <c r="C7" s="4">
        <v>43610.171153846153</v>
      </c>
      <c r="D7" s="4">
        <v>94290.788461538468</v>
      </c>
      <c r="F7" s="6"/>
    </row>
    <row r="8" spans="1:6" x14ac:dyDescent="0.2">
      <c r="A8" t="s">
        <v>8</v>
      </c>
      <c r="B8" s="25">
        <v>40805.416666666664</v>
      </c>
      <c r="C8" s="25">
        <v>42218</v>
      </c>
      <c r="D8" s="25">
        <v>83023.416666666657</v>
      </c>
      <c r="F8" s="6"/>
    </row>
    <row r="9" spans="1:6" x14ac:dyDescent="0.2">
      <c r="A9" s="5" t="s">
        <v>15</v>
      </c>
      <c r="B9" s="4">
        <v>38242</v>
      </c>
      <c r="C9" s="4">
        <v>40618</v>
      </c>
      <c r="D9" s="4">
        <v>78860</v>
      </c>
      <c r="F9" s="6"/>
    </row>
    <row r="10" spans="1:6" x14ac:dyDescent="0.2">
      <c r="A10" s="5" t="s">
        <v>175</v>
      </c>
      <c r="B10" s="4">
        <v>7030.8148604999997</v>
      </c>
      <c r="C10" s="4">
        <v>9067.3829033999991</v>
      </c>
      <c r="D10" s="4">
        <f>SUM(B10:C10)</f>
        <v>16098.1977639</v>
      </c>
      <c r="F10" s="6"/>
    </row>
    <row r="11" spans="1:6" x14ac:dyDescent="0.2">
      <c r="A11" s="7" t="s">
        <v>4</v>
      </c>
      <c r="B11" s="9">
        <f>SUM(B5:B10)</f>
        <v>473525.99678006448</v>
      </c>
      <c r="C11" s="9">
        <f>SUM(C5:C10)</f>
        <v>366085.58145450643</v>
      </c>
      <c r="D11" s="9">
        <f>B11+C11</f>
        <v>839611.57823457092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61.156281579252493</v>
      </c>
      <c r="C16" s="1">
        <v>38.843718420747507</v>
      </c>
      <c r="D16" s="1">
        <v>100</v>
      </c>
    </row>
    <row r="17" spans="1:4" x14ac:dyDescent="0.2">
      <c r="A17" t="s">
        <v>7</v>
      </c>
      <c r="B17" s="1">
        <v>58.83406111251044</v>
      </c>
      <c r="C17" s="1">
        <v>41.165938887489567</v>
      </c>
      <c r="D17" s="1">
        <v>100</v>
      </c>
    </row>
    <row r="18" spans="1:4" x14ac:dyDescent="0.2">
      <c r="A18" t="s">
        <v>1</v>
      </c>
      <c r="B18" s="1">
        <v>53.749277246064288</v>
      </c>
      <c r="C18" s="1">
        <v>46.250722753935705</v>
      </c>
      <c r="D18" s="1">
        <v>100</v>
      </c>
    </row>
    <row r="19" spans="1:4" x14ac:dyDescent="0.2">
      <c r="A19" t="s">
        <v>8</v>
      </c>
      <c r="B19" s="1">
        <v>49.149286195360546</v>
      </c>
      <c r="C19" s="1">
        <v>50.850713804639454</v>
      </c>
      <c r="D19" s="1">
        <v>100</v>
      </c>
    </row>
    <row r="20" spans="1:4" x14ac:dyDescent="0.2">
      <c r="A20" s="5" t="s">
        <v>15</v>
      </c>
      <c r="B20" s="1">
        <v>48.493532843012929</v>
      </c>
      <c r="C20" s="1">
        <v>51.506467156987071</v>
      </c>
      <c r="D20" s="1">
        <v>100</v>
      </c>
    </row>
    <row r="21" spans="1:4" x14ac:dyDescent="0.2">
      <c r="A21" s="5" t="s">
        <v>175</v>
      </c>
      <c r="B21" s="1">
        <f>B10/D10*100</f>
        <v>43.674546453060174</v>
      </c>
      <c r="C21" s="1">
        <f>C10/D10*100</f>
        <v>56.325453546939819</v>
      </c>
      <c r="D21" s="1">
        <f>B21+C21</f>
        <v>100</v>
      </c>
    </row>
    <row r="22" spans="1:4" x14ac:dyDescent="0.2">
      <c r="A22" s="7" t="s">
        <v>4</v>
      </c>
      <c r="B22" s="8">
        <v>56.64690362514353</v>
      </c>
      <c r="C22" s="8">
        <v>43.353021144887208</v>
      </c>
      <c r="D22" s="8">
        <v>99.999924770030731</v>
      </c>
    </row>
    <row r="23" spans="1:4" x14ac:dyDescent="0.2"/>
    <row r="24" spans="1:4" x14ac:dyDescent="0.2">
      <c r="A24" s="16"/>
    </row>
    <row r="25" spans="1:4" x14ac:dyDescent="0.2">
      <c r="A25" s="16"/>
    </row>
    <row r="26" spans="1:4" x14ac:dyDescent="0.2">
      <c r="A26" s="16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1"/>
  <sheetViews>
    <sheetView showGridLines="0" workbookViewId="0">
      <selection activeCell="B11" sqref="B11:D11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95203</v>
      </c>
      <c r="C5" s="4">
        <v>58914</v>
      </c>
      <c r="D5" s="4">
        <v>154117</v>
      </c>
      <c r="F5" s="6"/>
    </row>
    <row r="6" spans="1:6" x14ac:dyDescent="0.2">
      <c r="A6" t="s">
        <v>7</v>
      </c>
      <c r="B6" s="4">
        <v>265224</v>
      </c>
      <c r="C6" s="4">
        <v>185857</v>
      </c>
      <c r="D6" s="4">
        <v>451081</v>
      </c>
      <c r="F6" s="6"/>
    </row>
    <row r="7" spans="1:6" x14ac:dyDescent="0.2">
      <c r="A7" t="s">
        <v>1</v>
      </c>
      <c r="B7" s="4">
        <v>71229</v>
      </c>
      <c r="C7" s="4">
        <v>63572</v>
      </c>
      <c r="D7" s="4">
        <v>134801</v>
      </c>
      <c r="F7" s="6"/>
    </row>
    <row r="8" spans="1:6" x14ac:dyDescent="0.2">
      <c r="A8" t="s">
        <v>21</v>
      </c>
      <c r="B8" s="25">
        <v>42896</v>
      </c>
      <c r="C8" s="25">
        <v>44298</v>
      </c>
      <c r="D8" s="25">
        <v>87194</v>
      </c>
      <c r="F8" s="6"/>
    </row>
    <row r="9" spans="1:6" x14ac:dyDescent="0.2">
      <c r="A9" s="5" t="s">
        <v>15</v>
      </c>
      <c r="B9" s="4">
        <v>36866</v>
      </c>
      <c r="C9" s="4">
        <v>39869</v>
      </c>
      <c r="D9" s="4">
        <v>76735</v>
      </c>
      <c r="F9" s="6"/>
    </row>
    <row r="10" spans="1:6" x14ac:dyDescent="0.2">
      <c r="A10" s="5" t="s">
        <v>175</v>
      </c>
      <c r="B10" s="4">
        <v>6014.0873414999996</v>
      </c>
      <c r="C10" s="4">
        <v>8278.6855190999995</v>
      </c>
      <c r="D10" s="4">
        <f>SUM(B10:C10)</f>
        <v>14292.772860599998</v>
      </c>
      <c r="F10" s="6"/>
    </row>
    <row r="11" spans="1:6" x14ac:dyDescent="0.2">
      <c r="A11" s="7" t="s">
        <v>4</v>
      </c>
      <c r="B11" s="9">
        <f>SUM(B5:B10)</f>
        <v>517432.08734149998</v>
      </c>
      <c r="C11" s="9">
        <f>SUM(C5:C10)</f>
        <v>400788.68551909999</v>
      </c>
      <c r="D11" s="9">
        <f>B11+C11</f>
        <v>918220.77286059991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61.773198284420282</v>
      </c>
      <c r="C16" s="1">
        <v>38.226801715579725</v>
      </c>
      <c r="D16" s="1">
        <v>100</v>
      </c>
    </row>
    <row r="17" spans="1:4" x14ac:dyDescent="0.2">
      <c r="A17" t="s">
        <v>7</v>
      </c>
      <c r="B17" s="1">
        <v>58.797422192466541</v>
      </c>
      <c r="C17" s="1">
        <v>41.202577807533459</v>
      </c>
      <c r="D17" s="1">
        <v>100</v>
      </c>
    </row>
    <row r="18" spans="1:4" x14ac:dyDescent="0.2">
      <c r="A18" t="s">
        <v>1</v>
      </c>
      <c r="B18" s="1">
        <v>52.840112462073719</v>
      </c>
      <c r="C18" s="1">
        <v>47.159887537926274</v>
      </c>
      <c r="D18" s="1">
        <v>100</v>
      </c>
    </row>
    <row r="19" spans="1:4" x14ac:dyDescent="0.2">
      <c r="A19" t="s">
        <v>21</v>
      </c>
      <c r="B19" s="1">
        <v>49.196045599467851</v>
      </c>
      <c r="C19" s="1">
        <v>50.803954400532149</v>
      </c>
      <c r="D19" s="1">
        <v>100</v>
      </c>
    </row>
    <row r="20" spans="1:4" x14ac:dyDescent="0.2">
      <c r="A20" s="5" t="s">
        <v>15</v>
      </c>
      <c r="B20" s="1">
        <v>48.043265784843939</v>
      </c>
      <c r="C20" s="1">
        <v>51.956734215156054</v>
      </c>
      <c r="D20" s="1">
        <v>100</v>
      </c>
    </row>
    <row r="21" spans="1:4" x14ac:dyDescent="0.2">
      <c r="A21" s="5" t="s">
        <v>175</v>
      </c>
      <c r="B21" s="1">
        <f>B10/D10*100</f>
        <v>42.077820729094924</v>
      </c>
      <c r="C21" s="1">
        <f>C10/D10*100</f>
        <v>57.922179270905083</v>
      </c>
      <c r="D21" s="1">
        <f>B21+C21</f>
        <v>100</v>
      </c>
    </row>
    <row r="22" spans="1:4" x14ac:dyDescent="0.2">
      <c r="A22" s="7" t="s">
        <v>4</v>
      </c>
      <c r="B22" s="8">
        <v>56.577293766760185</v>
      </c>
      <c r="C22" s="8">
        <v>43.422706233239815</v>
      </c>
      <c r="D22" s="8">
        <v>100</v>
      </c>
    </row>
    <row r="23" spans="1:4" x14ac:dyDescent="0.2"/>
    <row r="24" spans="1:4" x14ac:dyDescent="0.2">
      <c r="A24" s="16"/>
    </row>
    <row r="25" spans="1:4" x14ac:dyDescent="0.2">
      <c r="A25" s="16"/>
    </row>
    <row r="26" spans="1:4" x14ac:dyDescent="0.2">
      <c r="A26" s="16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workbookViewId="0">
      <selection activeCell="G15" sqref="G15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22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108470.36986301369</v>
      </c>
      <c r="C5" s="4">
        <v>67406.413698630131</v>
      </c>
      <c r="D5" s="4">
        <v>175876.78356164382</v>
      </c>
      <c r="E5" s="4"/>
      <c r="F5" s="6"/>
    </row>
    <row r="6" spans="1:6" x14ac:dyDescent="0.2">
      <c r="A6" t="s">
        <v>7</v>
      </c>
      <c r="B6" s="4">
        <v>266585.36164383561</v>
      </c>
      <c r="C6" s="4">
        <v>187376.89041095891</v>
      </c>
      <c r="D6" s="4">
        <v>453962.25205479452</v>
      </c>
      <c r="E6" s="4"/>
      <c r="F6" s="6"/>
    </row>
    <row r="7" spans="1:6" x14ac:dyDescent="0.2">
      <c r="A7" t="s">
        <v>1</v>
      </c>
      <c r="B7" s="4">
        <v>91099.832692307697</v>
      </c>
      <c r="C7" s="4">
        <v>87178.209615384621</v>
      </c>
      <c r="D7" s="4">
        <v>178278.04230769232</v>
      </c>
      <c r="E7" s="4"/>
      <c r="F7" s="6"/>
    </row>
    <row r="8" spans="1:6" x14ac:dyDescent="0.2">
      <c r="A8" t="s">
        <v>8</v>
      </c>
      <c r="B8" s="25">
        <v>64354.166666666664</v>
      </c>
      <c r="C8" s="25">
        <v>69765.333333333328</v>
      </c>
      <c r="D8" s="25">
        <v>134119.5</v>
      </c>
      <c r="E8" s="4"/>
      <c r="F8" s="6"/>
    </row>
    <row r="9" spans="1:6" x14ac:dyDescent="0.2">
      <c r="A9" s="5" t="s">
        <v>15</v>
      </c>
      <c r="B9" s="4">
        <v>38578.040192316206</v>
      </c>
      <c r="C9" s="4">
        <v>42175.384848750655</v>
      </c>
      <c r="D9" s="4">
        <v>80753.425041066861</v>
      </c>
      <c r="E9" s="4"/>
      <c r="F9" s="6"/>
    </row>
    <row r="10" spans="1:6" x14ac:dyDescent="0.2">
      <c r="A10" s="5" t="s">
        <v>175</v>
      </c>
      <c r="B10" s="4">
        <v>4187.8629265999998</v>
      </c>
      <c r="C10" s="4">
        <v>5342.8508048000003</v>
      </c>
      <c r="D10" s="4">
        <f>SUM(B10:C10)</f>
        <v>9530.7137313999992</v>
      </c>
      <c r="F10" s="6"/>
    </row>
    <row r="11" spans="1:6" x14ac:dyDescent="0.2">
      <c r="A11" s="7" t="s">
        <v>4</v>
      </c>
      <c r="B11" s="9">
        <f>SUM(B5:B10)</f>
        <v>573275.63398473989</v>
      </c>
      <c r="C11" s="9">
        <f>SUM(C5:C10)</f>
        <v>459245.08271185763</v>
      </c>
      <c r="D11" s="9">
        <f>B11+C11</f>
        <v>1032520.7166965975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61.674069576667826</v>
      </c>
      <c r="C16" s="1">
        <v>38.325930423332174</v>
      </c>
      <c r="D16" s="1">
        <v>100</v>
      </c>
    </row>
    <row r="17" spans="1:4" x14ac:dyDescent="0.2">
      <c r="A17" t="s">
        <v>7</v>
      </c>
      <c r="B17" s="1">
        <v>58.724125285125695</v>
      </c>
      <c r="C17" s="1">
        <v>41.275874714874313</v>
      </c>
      <c r="D17" s="1">
        <v>100</v>
      </c>
    </row>
    <row r="18" spans="1:4" x14ac:dyDescent="0.2">
      <c r="A18" t="s">
        <v>1</v>
      </c>
      <c r="B18" s="1">
        <v>51.099861493361786</v>
      </c>
      <c r="C18" s="1">
        <v>48.900138506638221</v>
      </c>
      <c r="D18" s="1">
        <v>100</v>
      </c>
    </row>
    <row r="19" spans="1:4" x14ac:dyDescent="0.2">
      <c r="A19" t="s">
        <v>8</v>
      </c>
      <c r="B19" s="1">
        <v>47.982706964063141</v>
      </c>
      <c r="C19" s="1">
        <v>52.017293035936852</v>
      </c>
      <c r="D19" s="1">
        <v>100</v>
      </c>
    </row>
    <row r="20" spans="1:4" x14ac:dyDescent="0.2">
      <c r="A20" s="5" t="s">
        <v>15</v>
      </c>
      <c r="B20" s="1">
        <v>47.772636482845755</v>
      </c>
      <c r="C20" s="1">
        <v>52.227363517154245</v>
      </c>
      <c r="D20" s="1">
        <v>100</v>
      </c>
    </row>
    <row r="21" spans="1:4" x14ac:dyDescent="0.2">
      <c r="A21" s="5" t="s">
        <v>175</v>
      </c>
      <c r="B21" s="1">
        <f>B10/D10*100</f>
        <v>43.940706274731753</v>
      </c>
      <c r="C21" s="1">
        <f>C10/D10*100</f>
        <v>56.059293725268269</v>
      </c>
      <c r="D21" s="1">
        <f>B21+C21</f>
        <v>100.00000000000003</v>
      </c>
    </row>
    <row r="22" spans="1:4" x14ac:dyDescent="0.2">
      <c r="A22" s="7" t="s">
        <v>4</v>
      </c>
      <c r="B22" s="8">
        <v>55.629846763761627</v>
      </c>
      <c r="C22" s="8">
        <v>44.370153236238373</v>
      </c>
      <c r="D22" s="8">
        <v>100</v>
      </c>
    </row>
    <row r="23" spans="1:4" x14ac:dyDescent="0.2"/>
    <row r="24" spans="1:4" x14ac:dyDescent="0.2">
      <c r="A24" s="16"/>
    </row>
    <row r="25" spans="1:4" x14ac:dyDescent="0.2">
      <c r="A25" s="16"/>
    </row>
    <row r="26" spans="1:4" x14ac:dyDescent="0.2">
      <c r="A26" s="16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7FE3-0A1B-427B-AAE7-9D148729727E}">
  <dimension ref="A1:G33"/>
  <sheetViews>
    <sheetView workbookViewId="0">
      <selection activeCell="G24" sqref="G24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295</v>
      </c>
    </row>
    <row r="2" spans="1:6" x14ac:dyDescent="0.2">
      <c r="A2" s="2" t="s">
        <v>263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26">
        <v>107303.29794520549</v>
      </c>
      <c r="C5" s="26">
        <v>62007.558904109588</v>
      </c>
      <c r="D5" s="26">
        <v>169310.85684931508</v>
      </c>
      <c r="F5" s="6"/>
    </row>
    <row r="6" spans="1:6" x14ac:dyDescent="0.2">
      <c r="A6" t="s">
        <v>7</v>
      </c>
      <c r="B6" s="26">
        <v>117197.93150684935</v>
      </c>
      <c r="C6" s="26">
        <v>95359.417808219194</v>
      </c>
      <c r="D6" s="26">
        <v>212557.34931506854</v>
      </c>
      <c r="F6" s="6"/>
    </row>
    <row r="7" spans="1:6" x14ac:dyDescent="0.2">
      <c r="A7" t="s">
        <v>1</v>
      </c>
      <c r="B7" s="26">
        <v>30716.659615384622</v>
      </c>
      <c r="C7" s="26">
        <v>38694.532692307723</v>
      </c>
      <c r="D7" s="26">
        <v>69411.192307692341</v>
      </c>
      <c r="F7" s="6"/>
    </row>
    <row r="8" spans="1:6" x14ac:dyDescent="0.2">
      <c r="A8" t="s">
        <v>8</v>
      </c>
      <c r="B8" s="27">
        <v>90809.583333333328</v>
      </c>
      <c r="C8" s="27">
        <v>88245.75</v>
      </c>
      <c r="D8" s="27">
        <v>179055.33333333331</v>
      </c>
      <c r="F8" s="6"/>
    </row>
    <row r="9" spans="1:6" ht="14.25" x14ac:dyDescent="0.2">
      <c r="A9" s="5" t="s">
        <v>12</v>
      </c>
      <c r="B9" s="26">
        <v>38856.927286132792</v>
      </c>
      <c r="C9" s="26">
        <v>34130.435219337895</v>
      </c>
      <c r="D9" s="26">
        <v>72987.362505470694</v>
      </c>
      <c r="F9" s="6"/>
    </row>
    <row r="10" spans="1:6" x14ac:dyDescent="0.2">
      <c r="A10" s="5" t="s">
        <v>173</v>
      </c>
      <c r="B10" s="26">
        <v>5586.7024999999994</v>
      </c>
      <c r="C10" s="26">
        <v>4316.46</v>
      </c>
      <c r="D10" s="26">
        <v>9903.1624999999985</v>
      </c>
      <c r="F10" s="6"/>
    </row>
    <row r="11" spans="1:6" x14ac:dyDescent="0.2">
      <c r="A11" s="7" t="s">
        <v>4</v>
      </c>
      <c r="B11" s="28">
        <v>390471.10218690557</v>
      </c>
      <c r="C11" s="28">
        <v>322754.15462397441</v>
      </c>
      <c r="D11" s="28">
        <v>713225.25681088003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29">
        <v>63.376501626652512</v>
      </c>
      <c r="C16" s="29">
        <v>36.623498373347481</v>
      </c>
      <c r="D16" s="29">
        <v>100</v>
      </c>
    </row>
    <row r="17" spans="1:5" x14ac:dyDescent="0.2">
      <c r="A17" t="s">
        <v>7</v>
      </c>
      <c r="B17" s="29">
        <v>55.137087418760444</v>
      </c>
      <c r="C17" s="29">
        <v>44.862912581239556</v>
      </c>
      <c r="D17" s="29">
        <v>100</v>
      </c>
      <c r="E17" s="20"/>
    </row>
    <row r="18" spans="1:5" x14ac:dyDescent="0.2">
      <c r="A18" t="s">
        <v>1</v>
      </c>
      <c r="B18" s="29">
        <v>44.253179630197067</v>
      </c>
      <c r="C18" s="29">
        <v>55.74682036980294</v>
      </c>
      <c r="D18" s="29">
        <v>100</v>
      </c>
    </row>
    <row r="19" spans="1:5" x14ac:dyDescent="0.2">
      <c r="A19" t="s">
        <v>8</v>
      </c>
      <c r="B19" s="29">
        <v>50.715933249684454</v>
      </c>
      <c r="C19" s="29">
        <v>49.284066750315553</v>
      </c>
      <c r="D19" s="29">
        <v>100.00000000000001</v>
      </c>
    </row>
    <row r="20" spans="1:5" ht="14.25" x14ac:dyDescent="0.2">
      <c r="A20" s="5" t="s">
        <v>12</v>
      </c>
      <c r="B20" s="29">
        <v>53.23788386410088</v>
      </c>
      <c r="C20" s="29">
        <v>46.76211613589912</v>
      </c>
      <c r="D20" s="29">
        <v>100</v>
      </c>
    </row>
    <row r="21" spans="1:5" x14ac:dyDescent="0.2">
      <c r="A21" s="5" t="s">
        <v>173</v>
      </c>
      <c r="B21" s="29">
        <v>56.413317462982157</v>
      </c>
      <c r="C21" s="29">
        <v>43.58668253701785</v>
      </c>
      <c r="D21" s="29">
        <v>100</v>
      </c>
    </row>
    <row r="22" spans="1:5" x14ac:dyDescent="0.2">
      <c r="A22" s="7" t="s">
        <v>4</v>
      </c>
      <c r="B22" s="30">
        <v>54.747234265491464</v>
      </c>
      <c r="C22" s="30">
        <v>45.252765734508529</v>
      </c>
      <c r="D22" s="30">
        <v>100</v>
      </c>
    </row>
    <row r="23" spans="1:5" x14ac:dyDescent="0.2"/>
    <row r="24" spans="1:5" x14ac:dyDescent="0.2">
      <c r="A24" s="16" t="s">
        <v>9</v>
      </c>
    </row>
    <row r="25" spans="1:5" x14ac:dyDescent="0.2">
      <c r="A25" s="16" t="s">
        <v>205</v>
      </c>
    </row>
    <row r="26" spans="1:5" x14ac:dyDescent="0.2">
      <c r="A26" s="16"/>
    </row>
    <row r="27" spans="1:5" x14ac:dyDescent="0.2"/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73"/>
  <sheetViews>
    <sheetView workbookViewId="0">
      <pane ySplit="1" topLeftCell="A238" activePane="bottomLeft" state="frozen"/>
      <selection pane="bottomLeft" activeCell="Q274" sqref="Q274"/>
    </sheetView>
  </sheetViews>
  <sheetFormatPr defaultRowHeight="12.75" x14ac:dyDescent="0.2"/>
  <cols>
    <col min="1" max="1" width="6.42578125" customWidth="1"/>
    <col min="2" max="2" width="13.42578125" customWidth="1"/>
    <col min="3" max="14" width="3.85546875" customWidth="1"/>
    <col min="16" max="16" width="11.85546875" bestFit="1" customWidth="1"/>
  </cols>
  <sheetData>
    <row r="1" spans="1:27" x14ac:dyDescent="0.2">
      <c r="A1" s="10" t="s">
        <v>26</v>
      </c>
    </row>
    <row r="3" spans="1:27" x14ac:dyDescent="0.2">
      <c r="A3" s="11"/>
      <c r="B3" s="11"/>
      <c r="C3" s="33">
        <v>2011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7" x14ac:dyDescent="0.2">
      <c r="A4" s="12"/>
      <c r="B4" s="12"/>
      <c r="C4" s="13" t="s">
        <v>27</v>
      </c>
      <c r="D4" s="13" t="s">
        <v>28</v>
      </c>
      <c r="E4" s="13" t="s">
        <v>29</v>
      </c>
      <c r="F4" s="13" t="s">
        <v>30</v>
      </c>
      <c r="G4" s="13" t="s">
        <v>31</v>
      </c>
      <c r="H4" s="13" t="s">
        <v>32</v>
      </c>
      <c r="I4" s="13" t="s">
        <v>33</v>
      </c>
      <c r="J4" s="13" t="s">
        <v>34</v>
      </c>
      <c r="K4" s="13" t="s">
        <v>35</v>
      </c>
      <c r="L4" s="13" t="s">
        <v>36</v>
      </c>
      <c r="M4" s="13" t="s">
        <v>37</v>
      </c>
      <c r="N4" s="13" t="s">
        <v>38</v>
      </c>
    </row>
    <row r="5" spans="1:27" x14ac:dyDescent="0.2">
      <c r="A5" s="14" t="s">
        <v>39</v>
      </c>
      <c r="B5" s="15" t="s">
        <v>40</v>
      </c>
      <c r="C5" s="16" t="s">
        <v>41</v>
      </c>
      <c r="D5" s="16" t="s">
        <v>41</v>
      </c>
      <c r="E5" s="16" t="s">
        <v>41</v>
      </c>
      <c r="F5" s="16" t="s">
        <v>41</v>
      </c>
      <c r="G5" s="16"/>
      <c r="H5" s="16"/>
      <c r="I5" s="16"/>
      <c r="J5" s="16"/>
      <c r="K5" s="16"/>
      <c r="L5" s="16"/>
      <c r="M5" s="16"/>
      <c r="N5" s="16"/>
      <c r="V5" s="16"/>
      <c r="W5" s="16"/>
      <c r="X5" s="16"/>
      <c r="Y5" s="16"/>
      <c r="Z5" s="16"/>
      <c r="AA5" s="16"/>
    </row>
    <row r="6" spans="1:27" x14ac:dyDescent="0.2">
      <c r="A6" s="14" t="s">
        <v>42</v>
      </c>
      <c r="B6" s="15" t="s">
        <v>43</v>
      </c>
      <c r="C6" s="16" t="s">
        <v>41</v>
      </c>
      <c r="D6" s="16" t="s">
        <v>41</v>
      </c>
      <c r="E6" s="16" t="s">
        <v>41</v>
      </c>
      <c r="F6" s="16" t="s">
        <v>41</v>
      </c>
      <c r="G6" s="16" t="s">
        <v>41</v>
      </c>
      <c r="H6" s="16"/>
      <c r="I6" s="16"/>
      <c r="J6" s="16"/>
      <c r="K6" s="16"/>
      <c r="L6" s="16"/>
      <c r="M6" s="16"/>
      <c r="N6" s="16"/>
      <c r="V6" s="16"/>
      <c r="W6" s="16"/>
      <c r="X6" s="16"/>
      <c r="Y6" s="16"/>
      <c r="Z6" s="16"/>
      <c r="AA6" s="16"/>
    </row>
    <row r="7" spans="1:27" x14ac:dyDescent="0.2">
      <c r="A7" s="14" t="s">
        <v>44</v>
      </c>
      <c r="B7" s="15" t="s">
        <v>45</v>
      </c>
      <c r="C7" s="16" t="s">
        <v>41</v>
      </c>
      <c r="D7" s="16" t="s">
        <v>41</v>
      </c>
      <c r="E7" s="16" t="s">
        <v>41</v>
      </c>
      <c r="F7" s="16" t="s">
        <v>41</v>
      </c>
      <c r="G7" s="16" t="s">
        <v>41</v>
      </c>
      <c r="H7" s="16"/>
      <c r="I7" s="16"/>
      <c r="J7" s="16"/>
      <c r="K7" s="16"/>
      <c r="L7" s="16"/>
      <c r="M7" s="16"/>
      <c r="N7" s="16"/>
      <c r="V7" s="16"/>
      <c r="W7" s="16"/>
      <c r="X7" s="16"/>
      <c r="Y7" s="16"/>
      <c r="Z7" s="16"/>
      <c r="AA7" s="16"/>
    </row>
    <row r="8" spans="1:27" x14ac:dyDescent="0.2">
      <c r="A8" s="14" t="s">
        <v>46</v>
      </c>
      <c r="B8" s="15" t="s">
        <v>47</v>
      </c>
      <c r="C8" s="16" t="s">
        <v>41</v>
      </c>
      <c r="D8" s="16" t="s">
        <v>41</v>
      </c>
      <c r="E8" s="16" t="s">
        <v>41</v>
      </c>
      <c r="F8" s="16" t="s">
        <v>41</v>
      </c>
      <c r="G8" s="16" t="s">
        <v>41</v>
      </c>
      <c r="H8" s="16" t="s">
        <v>41</v>
      </c>
      <c r="I8" s="16" t="s">
        <v>41</v>
      </c>
      <c r="J8" s="16" t="s">
        <v>41</v>
      </c>
      <c r="K8" s="16" t="s">
        <v>41</v>
      </c>
      <c r="L8" s="16" t="s">
        <v>41</v>
      </c>
      <c r="M8" s="16" t="s">
        <v>41</v>
      </c>
      <c r="N8" s="16" t="s">
        <v>41</v>
      </c>
      <c r="V8" s="16"/>
      <c r="W8" s="16"/>
      <c r="X8" s="16"/>
      <c r="Y8" s="16"/>
      <c r="Z8" s="16"/>
      <c r="AA8" s="16"/>
    </row>
    <row r="9" spans="1:27" x14ac:dyDescent="0.2">
      <c r="A9" s="14" t="s">
        <v>48</v>
      </c>
      <c r="B9" s="15" t="s">
        <v>49</v>
      </c>
      <c r="C9" s="16" t="s">
        <v>41</v>
      </c>
      <c r="D9" s="16" t="s">
        <v>41</v>
      </c>
      <c r="E9" s="16" t="s">
        <v>41</v>
      </c>
      <c r="F9" s="16" t="s">
        <v>41</v>
      </c>
      <c r="G9" s="16"/>
      <c r="H9" s="16"/>
      <c r="I9" s="16"/>
      <c r="J9" s="16"/>
      <c r="K9" s="16"/>
      <c r="L9" s="16"/>
      <c r="M9" s="16"/>
      <c r="N9" s="16"/>
      <c r="V9" s="16"/>
      <c r="W9" s="16"/>
      <c r="X9" s="16"/>
      <c r="Y9" s="16"/>
      <c r="Z9" s="16"/>
      <c r="AA9" s="16"/>
    </row>
    <row r="10" spans="1:27" x14ac:dyDescent="0.2">
      <c r="A10" s="14" t="s">
        <v>50</v>
      </c>
      <c r="B10" s="15" t="s">
        <v>51</v>
      </c>
      <c r="C10" s="16" t="s">
        <v>41</v>
      </c>
      <c r="D10" s="16" t="s">
        <v>41</v>
      </c>
      <c r="E10" s="16" t="s">
        <v>41</v>
      </c>
      <c r="F10" s="16" t="s">
        <v>41</v>
      </c>
      <c r="G10" s="16" t="s">
        <v>41</v>
      </c>
      <c r="H10" s="16" t="s">
        <v>41</v>
      </c>
      <c r="I10" s="16" t="s">
        <v>41</v>
      </c>
      <c r="J10" s="16" t="s">
        <v>41</v>
      </c>
      <c r="K10" s="16" t="s">
        <v>41</v>
      </c>
      <c r="L10" s="16" t="s">
        <v>41</v>
      </c>
      <c r="M10" s="16" t="s">
        <v>41</v>
      </c>
      <c r="N10" s="16" t="s">
        <v>41</v>
      </c>
      <c r="V10" s="16"/>
      <c r="W10" s="16"/>
      <c r="X10" s="16"/>
      <c r="Y10" s="16"/>
      <c r="Z10" s="16"/>
      <c r="AA10" s="16"/>
    </row>
    <row r="11" spans="1:27" x14ac:dyDescent="0.2">
      <c r="A11" s="14" t="s">
        <v>52</v>
      </c>
      <c r="B11" s="15" t="s">
        <v>53</v>
      </c>
      <c r="C11" s="16" t="s">
        <v>41</v>
      </c>
      <c r="D11" s="16" t="s">
        <v>41</v>
      </c>
      <c r="E11" s="16" t="s">
        <v>41</v>
      </c>
      <c r="F11" s="16" t="s">
        <v>41</v>
      </c>
      <c r="G11" s="16" t="s">
        <v>41</v>
      </c>
      <c r="H11" s="16" t="s">
        <v>41</v>
      </c>
      <c r="I11" s="16" t="s">
        <v>41</v>
      </c>
      <c r="J11" s="16" t="s">
        <v>41</v>
      </c>
      <c r="K11" s="16" t="s">
        <v>41</v>
      </c>
      <c r="L11" s="16" t="s">
        <v>41</v>
      </c>
      <c r="M11" s="16" t="s">
        <v>41</v>
      </c>
      <c r="N11" s="16" t="s">
        <v>41</v>
      </c>
      <c r="V11" s="16"/>
      <c r="W11" s="16"/>
      <c r="X11" s="16"/>
      <c r="Y11" s="16"/>
      <c r="Z11" s="16"/>
      <c r="AA11" s="16"/>
    </row>
    <row r="12" spans="1:27" x14ac:dyDescent="0.2">
      <c r="A12" s="14">
        <v>1730</v>
      </c>
      <c r="B12" s="15" t="s">
        <v>54</v>
      </c>
      <c r="C12" s="16" t="s">
        <v>41</v>
      </c>
      <c r="D12" s="16" t="s">
        <v>41</v>
      </c>
      <c r="E12" s="16" t="s">
        <v>41</v>
      </c>
      <c r="F12" s="16" t="s">
        <v>41</v>
      </c>
      <c r="G12" s="16" t="s">
        <v>41</v>
      </c>
      <c r="H12" s="16"/>
      <c r="I12" s="16"/>
      <c r="J12" s="16"/>
      <c r="K12" s="16"/>
      <c r="L12" s="16"/>
      <c r="M12" s="16"/>
      <c r="N12" s="16"/>
      <c r="V12" s="16"/>
      <c r="W12" s="16"/>
      <c r="X12" s="16"/>
      <c r="Y12" s="16"/>
      <c r="Z12" s="16"/>
      <c r="AA12" s="16"/>
    </row>
    <row r="13" spans="1:27" x14ac:dyDescent="0.2">
      <c r="A13" s="14" t="s">
        <v>55</v>
      </c>
      <c r="B13" s="15" t="s">
        <v>56</v>
      </c>
      <c r="C13" s="16" t="s">
        <v>41</v>
      </c>
      <c r="D13" s="16" t="s">
        <v>41</v>
      </c>
      <c r="E13" s="16" t="s">
        <v>41</v>
      </c>
      <c r="F13" s="16" t="s">
        <v>41</v>
      </c>
      <c r="G13" s="16"/>
      <c r="H13" s="16"/>
      <c r="I13" s="16"/>
      <c r="J13" s="16"/>
      <c r="K13" s="16"/>
      <c r="L13" s="16"/>
      <c r="M13" s="16"/>
      <c r="N13" s="16"/>
    </row>
    <row r="14" spans="1:27" x14ac:dyDescent="0.2">
      <c r="A14" s="14" t="s">
        <v>57</v>
      </c>
      <c r="B14" s="15" t="s">
        <v>58</v>
      </c>
      <c r="C14" s="16" t="s">
        <v>41</v>
      </c>
      <c r="D14" s="16" t="s">
        <v>41</v>
      </c>
      <c r="E14" s="16" t="s">
        <v>41</v>
      </c>
      <c r="F14" s="16" t="s">
        <v>41</v>
      </c>
      <c r="G14" s="16" t="s">
        <v>41</v>
      </c>
      <c r="H14" s="16" t="s">
        <v>41</v>
      </c>
      <c r="I14" s="16" t="s">
        <v>41</v>
      </c>
      <c r="J14" s="16" t="s">
        <v>41</v>
      </c>
      <c r="K14" s="16" t="s">
        <v>41</v>
      </c>
      <c r="L14" s="16" t="s">
        <v>41</v>
      </c>
      <c r="M14" s="16" t="s">
        <v>41</v>
      </c>
      <c r="N14" s="16" t="s">
        <v>41</v>
      </c>
    </row>
    <row r="15" spans="1:27" x14ac:dyDescent="0.2">
      <c r="A15" s="14" t="s">
        <v>59</v>
      </c>
      <c r="B15" s="15" t="s">
        <v>60</v>
      </c>
      <c r="C15" s="16" t="s">
        <v>41</v>
      </c>
      <c r="D15" s="16" t="s">
        <v>41</v>
      </c>
      <c r="E15" s="16" t="s">
        <v>41</v>
      </c>
      <c r="F15" s="16" t="s">
        <v>41</v>
      </c>
      <c r="G15" s="16" t="s">
        <v>41</v>
      </c>
      <c r="H15" s="16" t="s">
        <v>41</v>
      </c>
      <c r="I15" s="16" t="s">
        <v>41</v>
      </c>
      <c r="J15" s="16" t="s">
        <v>41</v>
      </c>
      <c r="K15" s="16" t="s">
        <v>41</v>
      </c>
      <c r="L15" s="16" t="s">
        <v>41</v>
      </c>
      <c r="M15" s="16" t="s">
        <v>41</v>
      </c>
      <c r="N15" s="16" t="s">
        <v>41</v>
      </c>
    </row>
    <row r="16" spans="1:27" x14ac:dyDescent="0.2">
      <c r="A16" s="14" t="s">
        <v>61</v>
      </c>
      <c r="B16" s="15" t="s">
        <v>62</v>
      </c>
      <c r="C16" s="16" t="s">
        <v>41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22" x14ac:dyDescent="0.2">
      <c r="A17" s="14" t="s">
        <v>63</v>
      </c>
      <c r="B17" s="15" t="s">
        <v>64</v>
      </c>
      <c r="C17" s="16" t="s">
        <v>41</v>
      </c>
      <c r="D17" s="16" t="s">
        <v>41</v>
      </c>
      <c r="E17" s="16" t="s">
        <v>41</v>
      </c>
      <c r="F17" s="16"/>
      <c r="G17" s="16"/>
      <c r="H17" s="16"/>
      <c r="I17" s="16"/>
      <c r="J17" s="16"/>
      <c r="K17" s="16"/>
      <c r="L17" s="16"/>
      <c r="M17" s="16"/>
      <c r="N17" s="16"/>
    </row>
    <row r="18" spans="1:22" x14ac:dyDescent="0.2">
      <c r="A18" s="14" t="s">
        <v>65</v>
      </c>
      <c r="B18" s="15" t="s">
        <v>66</v>
      </c>
      <c r="C18" s="16" t="s">
        <v>41</v>
      </c>
      <c r="D18" s="16" t="s">
        <v>41</v>
      </c>
      <c r="E18" s="16" t="s">
        <v>41</v>
      </c>
      <c r="F18" s="16" t="s">
        <v>41</v>
      </c>
      <c r="G18" s="16" t="s">
        <v>41</v>
      </c>
      <c r="H18" s="16" t="s">
        <v>41</v>
      </c>
      <c r="I18" s="16" t="s">
        <v>41</v>
      </c>
      <c r="J18" s="16" t="s">
        <v>41</v>
      </c>
      <c r="K18" s="16" t="s">
        <v>41</v>
      </c>
      <c r="L18" s="16" t="s">
        <v>41</v>
      </c>
      <c r="M18" s="16" t="s">
        <v>41</v>
      </c>
      <c r="N18" s="16" t="s">
        <v>41</v>
      </c>
    </row>
    <row r="19" spans="1:22" x14ac:dyDescent="0.2">
      <c r="A19" s="14" t="s">
        <v>67</v>
      </c>
      <c r="B19" s="15" t="s">
        <v>68</v>
      </c>
      <c r="C19" s="16" t="s">
        <v>41</v>
      </c>
      <c r="D19" s="16" t="s">
        <v>41</v>
      </c>
      <c r="E19" s="16" t="s">
        <v>41</v>
      </c>
      <c r="F19" s="16" t="s">
        <v>41</v>
      </c>
      <c r="G19" s="16"/>
      <c r="H19" s="16"/>
      <c r="I19" s="16"/>
      <c r="J19" s="16"/>
      <c r="K19" s="16"/>
      <c r="L19" s="16"/>
      <c r="M19" s="16"/>
      <c r="N19" s="16"/>
    </row>
    <row r="20" spans="1:22" x14ac:dyDescent="0.2">
      <c r="A20" s="17"/>
      <c r="B20" s="17" t="s">
        <v>69</v>
      </c>
      <c r="C20" s="18">
        <f>COUNTA(C5:C19)</f>
        <v>15</v>
      </c>
      <c r="D20" s="18">
        <f t="shared" ref="D20:N20" si="0">COUNTA(D5:D19)</f>
        <v>14</v>
      </c>
      <c r="E20" s="18">
        <f t="shared" si="0"/>
        <v>14</v>
      </c>
      <c r="F20" s="18">
        <f t="shared" si="0"/>
        <v>13</v>
      </c>
      <c r="G20" s="18">
        <f t="shared" si="0"/>
        <v>9</v>
      </c>
      <c r="H20" s="18">
        <f t="shared" si="0"/>
        <v>6</v>
      </c>
      <c r="I20" s="18">
        <f t="shared" si="0"/>
        <v>6</v>
      </c>
      <c r="J20" s="18">
        <f t="shared" si="0"/>
        <v>6</v>
      </c>
      <c r="K20" s="18">
        <f t="shared" si="0"/>
        <v>6</v>
      </c>
      <c r="L20" s="18">
        <f t="shared" si="0"/>
        <v>6</v>
      </c>
      <c r="M20" s="18">
        <f t="shared" si="0"/>
        <v>6</v>
      </c>
      <c r="N20" s="18">
        <f t="shared" si="0"/>
        <v>6</v>
      </c>
      <c r="P20" s="19"/>
      <c r="Q20" s="19"/>
      <c r="R20" s="19"/>
      <c r="S20" s="19"/>
      <c r="T20" s="19"/>
      <c r="U20" s="19"/>
      <c r="V20" s="19"/>
    </row>
    <row r="23" spans="1:22" x14ac:dyDescent="0.2">
      <c r="A23" s="11"/>
      <c r="B23" s="11"/>
      <c r="C23" s="33" t="s">
        <v>70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S23" s="20"/>
    </row>
    <row r="24" spans="1:22" x14ac:dyDescent="0.2">
      <c r="A24" s="12"/>
      <c r="B24" s="12"/>
      <c r="C24" s="13" t="s">
        <v>27</v>
      </c>
      <c r="D24" s="13" t="s">
        <v>28</v>
      </c>
      <c r="E24" s="13" t="s">
        <v>29</v>
      </c>
      <c r="F24" s="13" t="s">
        <v>30</v>
      </c>
      <c r="G24" s="13" t="s">
        <v>31</v>
      </c>
      <c r="H24" s="13" t="s">
        <v>32</v>
      </c>
      <c r="I24" s="13" t="s">
        <v>33</v>
      </c>
      <c r="J24" s="13" t="s">
        <v>34</v>
      </c>
      <c r="K24" s="13" t="s">
        <v>35</v>
      </c>
      <c r="L24" s="13" t="s">
        <v>36</v>
      </c>
      <c r="M24" s="13" t="s">
        <v>37</v>
      </c>
      <c r="N24" s="13" t="s">
        <v>38</v>
      </c>
      <c r="S24" s="20"/>
    </row>
    <row r="25" spans="1:22" x14ac:dyDescent="0.2">
      <c r="A25" s="14"/>
      <c r="B25" s="15" t="s">
        <v>71</v>
      </c>
      <c r="C25" s="21" t="s">
        <v>41</v>
      </c>
      <c r="D25" s="21" t="s">
        <v>41</v>
      </c>
      <c r="E25" s="21" t="s">
        <v>41</v>
      </c>
      <c r="F25" s="21" t="s">
        <v>41</v>
      </c>
      <c r="G25" s="21" t="s">
        <v>41</v>
      </c>
      <c r="H25" s="21" t="s">
        <v>41</v>
      </c>
      <c r="I25" s="21" t="s">
        <v>41</v>
      </c>
      <c r="J25" s="21" t="s">
        <v>41</v>
      </c>
      <c r="K25" s="21" t="s">
        <v>41</v>
      </c>
      <c r="L25" s="21" t="s">
        <v>41</v>
      </c>
      <c r="M25" s="21" t="s">
        <v>41</v>
      </c>
      <c r="N25" s="21" t="s">
        <v>41</v>
      </c>
      <c r="S25" s="20"/>
    </row>
    <row r="26" spans="1:22" x14ac:dyDescent="0.2">
      <c r="A26" s="14" t="s">
        <v>39</v>
      </c>
      <c r="B26" s="15" t="s">
        <v>40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 t="s">
        <v>41</v>
      </c>
      <c r="S26" s="20"/>
    </row>
    <row r="27" spans="1:22" x14ac:dyDescent="0.2">
      <c r="A27" s="14" t="s">
        <v>72</v>
      </c>
      <c r="B27" s="15" t="s">
        <v>73</v>
      </c>
      <c r="C27" s="21" t="s">
        <v>41</v>
      </c>
      <c r="D27" s="21" t="s">
        <v>41</v>
      </c>
      <c r="E27" s="21" t="s">
        <v>41</v>
      </c>
      <c r="F27" s="21" t="s">
        <v>41</v>
      </c>
      <c r="G27" s="21" t="s">
        <v>41</v>
      </c>
      <c r="H27" s="21" t="s">
        <v>41</v>
      </c>
      <c r="I27" s="21" t="s">
        <v>41</v>
      </c>
      <c r="J27" s="21" t="s">
        <v>41</v>
      </c>
      <c r="K27" s="21" t="s">
        <v>41</v>
      </c>
      <c r="L27" s="21" t="s">
        <v>41</v>
      </c>
      <c r="M27" s="21" t="s">
        <v>41</v>
      </c>
      <c r="N27" s="21" t="s">
        <v>41</v>
      </c>
      <c r="S27" s="20"/>
    </row>
    <row r="28" spans="1:22" x14ac:dyDescent="0.2">
      <c r="A28" s="14" t="s">
        <v>74</v>
      </c>
      <c r="B28" s="15" t="s">
        <v>75</v>
      </c>
      <c r="C28" s="21" t="s">
        <v>41</v>
      </c>
      <c r="D28" s="21" t="s">
        <v>41</v>
      </c>
      <c r="E28" s="21" t="s">
        <v>41</v>
      </c>
      <c r="F28" s="21" t="s">
        <v>41</v>
      </c>
      <c r="G28" s="21" t="s">
        <v>41</v>
      </c>
      <c r="H28" s="21" t="s">
        <v>41</v>
      </c>
      <c r="I28" s="21" t="s">
        <v>41</v>
      </c>
      <c r="J28" s="21" t="s">
        <v>41</v>
      </c>
      <c r="K28" s="21" t="s">
        <v>41</v>
      </c>
      <c r="L28" s="21" t="s">
        <v>41</v>
      </c>
      <c r="M28" s="21" t="s">
        <v>41</v>
      </c>
      <c r="N28" s="21" t="s">
        <v>41</v>
      </c>
      <c r="S28" s="20"/>
    </row>
    <row r="29" spans="1:22" x14ac:dyDescent="0.2">
      <c r="A29" s="14" t="s">
        <v>76</v>
      </c>
      <c r="B29" s="15" t="s">
        <v>77</v>
      </c>
      <c r="C29" s="16" t="s">
        <v>41</v>
      </c>
      <c r="D29" s="16" t="s">
        <v>41</v>
      </c>
      <c r="E29" s="16" t="s">
        <v>41</v>
      </c>
      <c r="F29" s="16"/>
      <c r="G29" s="16"/>
      <c r="H29" s="16"/>
      <c r="I29" s="16"/>
      <c r="J29" s="16"/>
      <c r="K29" s="16"/>
      <c r="L29" s="16"/>
      <c r="M29" s="16"/>
      <c r="N29" s="16"/>
      <c r="S29" s="20"/>
    </row>
    <row r="30" spans="1:22" x14ac:dyDescent="0.2">
      <c r="A30" s="14" t="s">
        <v>78</v>
      </c>
      <c r="B30" s="15" t="s">
        <v>79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 t="s">
        <v>41</v>
      </c>
      <c r="S30" s="20"/>
    </row>
    <row r="31" spans="1:22" x14ac:dyDescent="0.2">
      <c r="A31" s="14" t="s">
        <v>80</v>
      </c>
      <c r="B31" s="15" t="s">
        <v>81</v>
      </c>
      <c r="C31" s="21" t="s">
        <v>41</v>
      </c>
      <c r="D31" s="21" t="s">
        <v>41</v>
      </c>
      <c r="E31" s="21" t="s">
        <v>41</v>
      </c>
      <c r="F31" s="21" t="s">
        <v>41</v>
      </c>
      <c r="G31" s="21" t="s">
        <v>41</v>
      </c>
      <c r="H31" s="21" t="s">
        <v>41</v>
      </c>
      <c r="I31" s="21" t="s">
        <v>41</v>
      </c>
      <c r="J31" s="21" t="s">
        <v>41</v>
      </c>
      <c r="K31" s="21" t="s">
        <v>41</v>
      </c>
      <c r="L31" s="21" t="s">
        <v>41</v>
      </c>
      <c r="M31" s="21" t="s">
        <v>41</v>
      </c>
      <c r="N31" s="21" t="s">
        <v>41</v>
      </c>
      <c r="S31" s="20"/>
    </row>
    <row r="32" spans="1:22" x14ac:dyDescent="0.2">
      <c r="A32" s="14" t="s">
        <v>82</v>
      </c>
      <c r="B32" s="15" t="s">
        <v>83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 t="s">
        <v>41</v>
      </c>
      <c r="S32" s="20"/>
    </row>
    <row r="33" spans="1:19" x14ac:dyDescent="0.2">
      <c r="A33" s="14" t="s">
        <v>84</v>
      </c>
      <c r="B33" s="15" t="s">
        <v>85</v>
      </c>
      <c r="C33" s="16" t="s">
        <v>41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S33" s="20"/>
    </row>
    <row r="34" spans="1:19" x14ac:dyDescent="0.2">
      <c r="A34" s="14" t="s">
        <v>86</v>
      </c>
      <c r="B34" s="15" t="s">
        <v>87</v>
      </c>
      <c r="C34" s="16" t="s">
        <v>41</v>
      </c>
      <c r="D34" s="16" t="s">
        <v>41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S34" s="20"/>
    </row>
    <row r="35" spans="1:19" x14ac:dyDescent="0.2">
      <c r="A35" s="14" t="s">
        <v>88</v>
      </c>
      <c r="B35" s="15" t="s">
        <v>89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 t="s">
        <v>41</v>
      </c>
      <c r="S35" s="20"/>
    </row>
    <row r="36" spans="1:19" x14ac:dyDescent="0.2">
      <c r="A36" s="14" t="s">
        <v>90</v>
      </c>
      <c r="B36" s="15" t="s">
        <v>91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 t="s">
        <v>41</v>
      </c>
      <c r="S36" s="20"/>
    </row>
    <row r="37" spans="1:19" x14ac:dyDescent="0.2">
      <c r="A37" s="14" t="s">
        <v>92</v>
      </c>
      <c r="B37" s="15" t="s">
        <v>93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 t="s">
        <v>41</v>
      </c>
      <c r="S37" s="20"/>
    </row>
    <row r="38" spans="1:19" x14ac:dyDescent="0.2">
      <c r="A38" s="14" t="s">
        <v>94</v>
      </c>
      <c r="B38" s="15" t="s">
        <v>95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 t="s">
        <v>41</v>
      </c>
      <c r="S38" s="20"/>
    </row>
    <row r="39" spans="1:19" x14ac:dyDescent="0.2">
      <c r="A39" s="14" t="s">
        <v>96</v>
      </c>
      <c r="B39" s="15" t="s">
        <v>97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 t="s">
        <v>41</v>
      </c>
      <c r="S39" s="20"/>
    </row>
    <row r="40" spans="1:19" x14ac:dyDescent="0.2">
      <c r="A40" s="14" t="s">
        <v>98</v>
      </c>
      <c r="B40" s="15" t="s">
        <v>99</v>
      </c>
      <c r="C40" s="16" t="s">
        <v>41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S40" s="20"/>
    </row>
    <row r="41" spans="1:19" x14ac:dyDescent="0.2">
      <c r="A41" s="14" t="s">
        <v>100</v>
      </c>
      <c r="B41" s="15" t="s">
        <v>101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 t="s">
        <v>41</v>
      </c>
      <c r="S41" s="20"/>
    </row>
    <row r="42" spans="1:19" x14ac:dyDescent="0.2">
      <c r="A42" s="14" t="s">
        <v>57</v>
      </c>
      <c r="B42" s="15" t="s">
        <v>58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 t="s">
        <v>41</v>
      </c>
      <c r="N42" s="16" t="s">
        <v>41</v>
      </c>
      <c r="S42" s="20"/>
    </row>
    <row r="43" spans="1:19" x14ac:dyDescent="0.2">
      <c r="A43" s="14" t="s">
        <v>59</v>
      </c>
      <c r="B43" s="15" t="s">
        <v>60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 t="s">
        <v>41</v>
      </c>
      <c r="S43" s="20"/>
    </row>
    <row r="44" spans="1:19" x14ac:dyDescent="0.2">
      <c r="A44" s="14" t="s">
        <v>102</v>
      </c>
      <c r="B44" s="15" t="s">
        <v>103</v>
      </c>
      <c r="C44" s="16" t="s">
        <v>41</v>
      </c>
      <c r="D44" s="16" t="s">
        <v>41</v>
      </c>
      <c r="E44" s="16" t="s">
        <v>41</v>
      </c>
      <c r="F44" s="16" t="s">
        <v>41</v>
      </c>
      <c r="G44" s="16"/>
      <c r="H44" s="16"/>
      <c r="I44" s="16"/>
      <c r="J44" s="16"/>
      <c r="K44" s="16"/>
      <c r="L44" s="16"/>
      <c r="M44" s="16"/>
      <c r="N44" s="16"/>
      <c r="S44" s="20"/>
    </row>
    <row r="45" spans="1:19" x14ac:dyDescent="0.2">
      <c r="A45" s="14" t="s">
        <v>104</v>
      </c>
      <c r="B45" s="15" t="s">
        <v>105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 t="s">
        <v>41</v>
      </c>
      <c r="S45" s="20"/>
    </row>
    <row r="46" spans="1:19" x14ac:dyDescent="0.2">
      <c r="A46" s="14" t="s">
        <v>106</v>
      </c>
      <c r="B46" s="15" t="s">
        <v>107</v>
      </c>
      <c r="C46" s="16" t="s">
        <v>41</v>
      </c>
      <c r="D46" s="16" t="s">
        <v>41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S46" s="20"/>
    </row>
    <row r="47" spans="1:19" x14ac:dyDescent="0.2">
      <c r="A47" s="14" t="s">
        <v>108</v>
      </c>
      <c r="B47" s="15" t="s">
        <v>109</v>
      </c>
      <c r="C47" s="21" t="s">
        <v>41</v>
      </c>
      <c r="D47" s="21" t="s">
        <v>41</v>
      </c>
      <c r="E47" s="21" t="s">
        <v>41</v>
      </c>
      <c r="F47" s="21" t="s">
        <v>41</v>
      </c>
      <c r="G47" s="21" t="s">
        <v>41</v>
      </c>
      <c r="H47" s="21" t="s">
        <v>41</v>
      </c>
      <c r="I47" s="21" t="s">
        <v>41</v>
      </c>
      <c r="J47" s="21" t="s">
        <v>41</v>
      </c>
      <c r="K47" s="21" t="s">
        <v>41</v>
      </c>
      <c r="L47" s="21" t="s">
        <v>41</v>
      </c>
      <c r="M47" s="21" t="s">
        <v>41</v>
      </c>
      <c r="N47" s="21" t="s">
        <v>41</v>
      </c>
      <c r="S47" s="20"/>
    </row>
    <row r="48" spans="1:19" x14ac:dyDescent="0.2">
      <c r="A48" s="14" t="s">
        <v>110</v>
      </c>
      <c r="B48" s="15" t="s">
        <v>111</v>
      </c>
      <c r="C48" s="21" t="s">
        <v>41</v>
      </c>
      <c r="D48" s="21" t="s">
        <v>41</v>
      </c>
      <c r="E48" s="21" t="s">
        <v>41</v>
      </c>
      <c r="F48" s="21" t="s">
        <v>41</v>
      </c>
      <c r="G48" s="21" t="s">
        <v>41</v>
      </c>
      <c r="H48" s="21" t="s">
        <v>41</v>
      </c>
      <c r="I48" s="21" t="s">
        <v>41</v>
      </c>
      <c r="J48" s="21" t="s">
        <v>41</v>
      </c>
      <c r="K48" s="21" t="s">
        <v>41</v>
      </c>
      <c r="L48" s="21" t="s">
        <v>41</v>
      </c>
      <c r="M48" s="21" t="s">
        <v>41</v>
      </c>
      <c r="N48" s="21" t="s">
        <v>41</v>
      </c>
      <c r="S48" s="20"/>
    </row>
    <row r="49" spans="1:22" x14ac:dyDescent="0.2">
      <c r="A49" s="14" t="s">
        <v>112</v>
      </c>
      <c r="B49" s="15" t="s">
        <v>113</v>
      </c>
      <c r="C49" s="16" t="s">
        <v>41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S49" s="20"/>
    </row>
    <row r="50" spans="1:22" x14ac:dyDescent="0.2">
      <c r="A50" s="14" t="s">
        <v>65</v>
      </c>
      <c r="B50" s="15" t="s">
        <v>66</v>
      </c>
      <c r="C50" s="16" t="s">
        <v>41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S50" s="20"/>
    </row>
    <row r="51" spans="1:22" x14ac:dyDescent="0.2">
      <c r="A51" s="14" t="s">
        <v>114</v>
      </c>
      <c r="B51" s="15" t="s">
        <v>115</v>
      </c>
      <c r="C51" s="21" t="s">
        <v>41</v>
      </c>
      <c r="D51" s="21" t="s">
        <v>41</v>
      </c>
      <c r="E51" s="21" t="s">
        <v>41</v>
      </c>
      <c r="F51" s="21" t="s">
        <v>41</v>
      </c>
      <c r="G51" s="21" t="s">
        <v>41</v>
      </c>
      <c r="H51" s="21" t="s">
        <v>41</v>
      </c>
      <c r="I51" s="21" t="s">
        <v>41</v>
      </c>
      <c r="J51" s="21" t="s">
        <v>41</v>
      </c>
      <c r="K51" s="21" t="s">
        <v>41</v>
      </c>
      <c r="L51" s="21" t="s">
        <v>41</v>
      </c>
      <c r="M51" s="21" t="s">
        <v>41</v>
      </c>
      <c r="N51" s="21" t="s">
        <v>41</v>
      </c>
      <c r="S51" s="20"/>
    </row>
    <row r="52" spans="1:22" x14ac:dyDescent="0.2">
      <c r="A52" s="14" t="s">
        <v>116</v>
      </c>
      <c r="B52" s="15" t="s">
        <v>117</v>
      </c>
      <c r="C52" s="16" t="s">
        <v>41</v>
      </c>
      <c r="D52" s="16" t="s">
        <v>41</v>
      </c>
      <c r="E52" s="16" t="s">
        <v>41</v>
      </c>
      <c r="F52" s="16" t="s">
        <v>41</v>
      </c>
      <c r="G52" s="16" t="s">
        <v>41</v>
      </c>
      <c r="H52" s="16"/>
      <c r="I52" s="16"/>
      <c r="J52" s="16"/>
      <c r="K52" s="16"/>
      <c r="L52" s="16"/>
      <c r="M52" s="16"/>
      <c r="N52" s="16"/>
      <c r="S52" s="20"/>
    </row>
    <row r="53" spans="1:22" x14ac:dyDescent="0.2">
      <c r="A53" s="17"/>
      <c r="B53" s="17" t="s">
        <v>69</v>
      </c>
      <c r="C53" s="18">
        <f>COUNTA(C25:C52)</f>
        <v>16</v>
      </c>
      <c r="D53" s="18">
        <f t="shared" ref="D53:N53" si="1">COUNTA(D25:D52)</f>
        <v>12</v>
      </c>
      <c r="E53" s="18">
        <f t="shared" si="1"/>
        <v>10</v>
      </c>
      <c r="F53" s="18">
        <f t="shared" si="1"/>
        <v>9</v>
      </c>
      <c r="G53" s="18">
        <f t="shared" si="1"/>
        <v>8</v>
      </c>
      <c r="H53" s="18">
        <f t="shared" si="1"/>
        <v>7</v>
      </c>
      <c r="I53" s="18">
        <f t="shared" si="1"/>
        <v>7</v>
      </c>
      <c r="J53" s="18">
        <f t="shared" si="1"/>
        <v>7</v>
      </c>
      <c r="K53" s="18">
        <f t="shared" si="1"/>
        <v>7</v>
      </c>
      <c r="L53" s="18">
        <f t="shared" si="1"/>
        <v>7</v>
      </c>
      <c r="M53" s="18">
        <f t="shared" si="1"/>
        <v>8</v>
      </c>
      <c r="N53" s="18">
        <f t="shared" si="1"/>
        <v>19</v>
      </c>
      <c r="P53" s="19"/>
      <c r="Q53" s="19"/>
      <c r="R53" s="19"/>
      <c r="S53" s="19"/>
      <c r="T53" s="19"/>
      <c r="U53" s="19"/>
      <c r="V53" s="19"/>
    </row>
    <row r="54" spans="1:22" x14ac:dyDescent="0.2">
      <c r="A54" s="15"/>
      <c r="B54" s="15"/>
      <c r="C54" s="19"/>
      <c r="D54" s="19"/>
      <c r="E54" s="19"/>
      <c r="F54" s="19"/>
      <c r="G54" s="19"/>
      <c r="H54" s="19"/>
      <c r="I54" s="19"/>
      <c r="J54" s="19"/>
      <c r="K54" s="19"/>
      <c r="L54" s="22"/>
      <c r="M54" s="22"/>
      <c r="N54" s="22"/>
    </row>
    <row r="56" spans="1:22" x14ac:dyDescent="0.2">
      <c r="A56" s="11"/>
      <c r="B56" s="11"/>
      <c r="C56" s="33" t="s">
        <v>118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19"/>
      <c r="Q56" s="19"/>
      <c r="R56" s="19"/>
      <c r="S56" s="19"/>
      <c r="T56" s="19"/>
      <c r="U56" s="19"/>
      <c r="V56" s="19"/>
    </row>
    <row r="57" spans="1:22" x14ac:dyDescent="0.2">
      <c r="A57" s="12"/>
      <c r="B57" s="12"/>
      <c r="C57" s="13" t="s">
        <v>27</v>
      </c>
      <c r="D57" s="13" t="s">
        <v>28</v>
      </c>
      <c r="E57" s="13" t="s">
        <v>29</v>
      </c>
      <c r="F57" s="13" t="s">
        <v>30</v>
      </c>
      <c r="G57" s="13" t="s">
        <v>31</v>
      </c>
      <c r="H57" s="13" t="s">
        <v>32</v>
      </c>
      <c r="I57" s="13" t="s">
        <v>33</v>
      </c>
      <c r="J57" s="13" t="s">
        <v>34</v>
      </c>
      <c r="K57" s="13" t="s">
        <v>35</v>
      </c>
      <c r="L57" s="13" t="s">
        <v>36</v>
      </c>
      <c r="M57" s="13" t="s">
        <v>37</v>
      </c>
      <c r="N57" s="13" t="s">
        <v>38</v>
      </c>
      <c r="P57" s="19"/>
      <c r="Q57" s="19"/>
      <c r="R57" s="19"/>
      <c r="S57" s="19"/>
      <c r="T57" s="19"/>
      <c r="U57" s="19"/>
      <c r="V57" s="19"/>
    </row>
    <row r="58" spans="1:22" x14ac:dyDescent="0.2">
      <c r="A58" s="14" t="s">
        <v>119</v>
      </c>
      <c r="B58" s="15" t="s">
        <v>120</v>
      </c>
      <c r="C58" s="23" t="s">
        <v>41</v>
      </c>
      <c r="D58" s="23" t="s">
        <v>41</v>
      </c>
      <c r="E58" s="23" t="s">
        <v>41</v>
      </c>
      <c r="F58" s="23" t="s">
        <v>41</v>
      </c>
      <c r="G58" s="23" t="s">
        <v>41</v>
      </c>
      <c r="H58" s="23" t="s">
        <v>41</v>
      </c>
      <c r="I58" s="23" t="s">
        <v>41</v>
      </c>
      <c r="J58" s="23" t="s">
        <v>41</v>
      </c>
      <c r="K58" s="23" t="s">
        <v>41</v>
      </c>
      <c r="L58" s="23" t="s">
        <v>41</v>
      </c>
      <c r="M58" s="23" t="s">
        <v>41</v>
      </c>
      <c r="N58" s="23" t="s">
        <v>41</v>
      </c>
      <c r="P58" s="24"/>
      <c r="Q58" s="24"/>
      <c r="R58" s="24"/>
      <c r="S58" s="24"/>
      <c r="T58" s="24"/>
      <c r="U58" s="19"/>
      <c r="V58" s="19"/>
    </row>
    <row r="59" spans="1:22" x14ac:dyDescent="0.2">
      <c r="A59" s="14" t="s">
        <v>121</v>
      </c>
      <c r="B59" s="15" t="s">
        <v>122</v>
      </c>
      <c r="C59" s="23" t="s">
        <v>41</v>
      </c>
      <c r="D59" s="23" t="s">
        <v>41</v>
      </c>
      <c r="E59" s="23" t="s">
        <v>41</v>
      </c>
      <c r="F59" s="23" t="s">
        <v>41</v>
      </c>
      <c r="G59" s="23" t="s">
        <v>41</v>
      </c>
      <c r="H59" s="23" t="s">
        <v>41</v>
      </c>
      <c r="I59" s="23" t="s">
        <v>41</v>
      </c>
      <c r="J59" s="23" t="s">
        <v>41</v>
      </c>
      <c r="K59" s="23" t="s">
        <v>41</v>
      </c>
      <c r="L59" s="23" t="s">
        <v>41</v>
      </c>
      <c r="M59" s="23" t="s">
        <v>41</v>
      </c>
      <c r="N59" s="23" t="s">
        <v>41</v>
      </c>
      <c r="P59" s="24"/>
      <c r="Q59" s="24"/>
      <c r="R59" s="24"/>
      <c r="S59" s="24"/>
      <c r="T59" s="24"/>
      <c r="U59" s="19"/>
      <c r="V59" s="19"/>
    </row>
    <row r="60" spans="1:22" x14ac:dyDescent="0.2">
      <c r="A60" s="14" t="s">
        <v>123</v>
      </c>
      <c r="B60" s="15" t="s">
        <v>71</v>
      </c>
      <c r="C60" s="23" t="s">
        <v>41</v>
      </c>
      <c r="D60" s="23" t="s">
        <v>41</v>
      </c>
      <c r="E60" s="23" t="s">
        <v>41</v>
      </c>
      <c r="F60" s="23" t="s">
        <v>41</v>
      </c>
      <c r="G60" s="23" t="s">
        <v>41</v>
      </c>
      <c r="H60" s="23" t="s">
        <v>41</v>
      </c>
      <c r="I60" s="23" t="s">
        <v>41</v>
      </c>
      <c r="J60" s="23" t="s">
        <v>41</v>
      </c>
      <c r="K60" s="23" t="s">
        <v>41</v>
      </c>
      <c r="L60" s="23" t="s">
        <v>41</v>
      </c>
      <c r="M60" s="23" t="s">
        <v>41</v>
      </c>
      <c r="N60" s="23" t="s">
        <v>41</v>
      </c>
      <c r="P60" s="24"/>
      <c r="Q60" s="24"/>
      <c r="R60" s="24"/>
      <c r="S60" s="24"/>
      <c r="T60" s="24"/>
      <c r="U60" s="19"/>
      <c r="V60" s="19"/>
    </row>
    <row r="61" spans="1:22" x14ac:dyDescent="0.2">
      <c r="A61" s="14" t="s">
        <v>124</v>
      </c>
      <c r="B61" s="15" t="s">
        <v>125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 t="s">
        <v>41</v>
      </c>
      <c r="P61" s="24"/>
      <c r="Q61" s="24"/>
      <c r="R61" s="24"/>
      <c r="S61" s="24"/>
      <c r="T61" s="24"/>
      <c r="U61" s="19"/>
      <c r="V61" s="19"/>
    </row>
    <row r="62" spans="1:22" x14ac:dyDescent="0.2">
      <c r="A62" s="14" t="s">
        <v>72</v>
      </c>
      <c r="B62" s="15" t="s">
        <v>73</v>
      </c>
      <c r="C62" s="23" t="s">
        <v>41</v>
      </c>
      <c r="D62" s="23" t="s">
        <v>41</v>
      </c>
      <c r="E62" s="23" t="s">
        <v>41</v>
      </c>
      <c r="F62" s="23" t="s">
        <v>41</v>
      </c>
      <c r="G62" s="23" t="s">
        <v>41</v>
      </c>
      <c r="H62" s="23" t="s">
        <v>41</v>
      </c>
      <c r="I62" s="23"/>
      <c r="J62" s="23"/>
      <c r="K62" s="23"/>
      <c r="L62" s="23"/>
      <c r="M62" s="23"/>
      <c r="N62" s="23"/>
      <c r="P62" s="24"/>
      <c r="Q62" s="24"/>
      <c r="R62" s="24"/>
      <c r="S62" s="24"/>
      <c r="T62" s="24"/>
      <c r="U62" s="19"/>
      <c r="V62" s="19"/>
    </row>
    <row r="63" spans="1:22" x14ac:dyDescent="0.2">
      <c r="A63" s="14" t="s">
        <v>74</v>
      </c>
      <c r="B63" s="15" t="s">
        <v>75</v>
      </c>
      <c r="C63" s="23" t="s">
        <v>41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P63" s="24"/>
      <c r="Q63" s="24"/>
      <c r="R63" s="24"/>
      <c r="S63" s="24"/>
      <c r="T63" s="24"/>
      <c r="U63" s="19"/>
      <c r="V63" s="19"/>
    </row>
    <row r="64" spans="1:22" x14ac:dyDescent="0.2">
      <c r="A64" s="14" t="s">
        <v>78</v>
      </c>
      <c r="B64" s="15" t="s">
        <v>79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 t="s">
        <v>41</v>
      </c>
      <c r="P64" s="24"/>
      <c r="Q64" s="24"/>
      <c r="R64" s="24"/>
      <c r="S64" s="24"/>
      <c r="T64" s="24"/>
      <c r="U64" s="19"/>
      <c r="V64" s="19"/>
    </row>
    <row r="65" spans="1:22" x14ac:dyDescent="0.2">
      <c r="A65" s="14" t="s">
        <v>80</v>
      </c>
      <c r="B65" s="15" t="s">
        <v>81</v>
      </c>
      <c r="C65" s="23" t="s">
        <v>41</v>
      </c>
      <c r="D65" s="23" t="s">
        <v>41</v>
      </c>
      <c r="E65" s="23" t="s">
        <v>41</v>
      </c>
      <c r="F65" s="23" t="s">
        <v>41</v>
      </c>
      <c r="G65" s="23" t="s">
        <v>41</v>
      </c>
      <c r="H65" s="23" t="s">
        <v>41</v>
      </c>
      <c r="I65" s="23" t="s">
        <v>41</v>
      </c>
      <c r="J65" s="23" t="s">
        <v>41</v>
      </c>
      <c r="K65" s="23" t="s">
        <v>41</v>
      </c>
      <c r="L65" s="23" t="s">
        <v>41</v>
      </c>
      <c r="M65" s="23" t="s">
        <v>41</v>
      </c>
      <c r="N65" s="23" t="s">
        <v>41</v>
      </c>
      <c r="P65" s="24"/>
      <c r="Q65" s="24"/>
      <c r="R65" s="24"/>
      <c r="S65" s="24"/>
      <c r="T65" s="24"/>
      <c r="U65" s="19"/>
      <c r="V65" s="19"/>
    </row>
    <row r="66" spans="1:22" x14ac:dyDescent="0.2">
      <c r="A66" s="14" t="s">
        <v>126</v>
      </c>
      <c r="B66" s="15" t="s">
        <v>127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 t="s">
        <v>41</v>
      </c>
      <c r="P66" s="24"/>
      <c r="Q66" s="24"/>
      <c r="R66" s="24"/>
      <c r="S66" s="24"/>
      <c r="T66" s="24"/>
      <c r="U66" s="19"/>
      <c r="V66" s="19"/>
    </row>
    <row r="67" spans="1:22" x14ac:dyDescent="0.2">
      <c r="A67" s="14" t="s">
        <v>46</v>
      </c>
      <c r="B67" s="15" t="s">
        <v>47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 t="s">
        <v>41</v>
      </c>
      <c r="P67" s="24"/>
      <c r="Q67" s="24"/>
      <c r="R67" s="24"/>
      <c r="S67" s="24"/>
      <c r="T67" s="24"/>
      <c r="U67" s="19"/>
      <c r="V67" s="19"/>
    </row>
    <row r="68" spans="1:22" x14ac:dyDescent="0.2">
      <c r="A68" s="14" t="s">
        <v>82</v>
      </c>
      <c r="B68" s="15" t="s">
        <v>83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 t="s">
        <v>41</v>
      </c>
      <c r="P68" s="24"/>
      <c r="Q68" s="24"/>
      <c r="R68" s="24"/>
      <c r="S68" s="24"/>
      <c r="T68" s="24"/>
      <c r="U68" s="19"/>
      <c r="V68" s="19"/>
    </row>
    <row r="69" spans="1:22" x14ac:dyDescent="0.2">
      <c r="A69" s="14" t="s">
        <v>86</v>
      </c>
      <c r="B69" s="15" t="s">
        <v>87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 t="s">
        <v>41</v>
      </c>
      <c r="P69" s="24"/>
      <c r="Q69" s="24"/>
      <c r="R69" s="24"/>
      <c r="S69" s="24"/>
      <c r="T69" s="24"/>
      <c r="U69" s="19"/>
      <c r="V69" s="19"/>
    </row>
    <row r="70" spans="1:22" x14ac:dyDescent="0.2">
      <c r="A70" s="14" t="s">
        <v>128</v>
      </c>
      <c r="B70" s="15" t="s">
        <v>129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 t="s">
        <v>41</v>
      </c>
      <c r="P70" s="24"/>
      <c r="Q70" s="24"/>
      <c r="R70" s="24"/>
      <c r="S70" s="24"/>
      <c r="T70" s="24"/>
      <c r="U70" s="19"/>
      <c r="V70" s="19"/>
    </row>
    <row r="71" spans="1:22" x14ac:dyDescent="0.2">
      <c r="A71" s="14" t="s">
        <v>48</v>
      </c>
      <c r="B71" s="15" t="s">
        <v>49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 t="s">
        <v>41</v>
      </c>
      <c r="P71" s="24"/>
      <c r="Q71" s="24"/>
      <c r="R71" s="24"/>
      <c r="S71" s="24"/>
      <c r="T71" s="24"/>
      <c r="U71" s="19"/>
      <c r="V71" s="19"/>
    </row>
    <row r="72" spans="1:22" x14ac:dyDescent="0.2">
      <c r="A72" s="14" t="s">
        <v>130</v>
      </c>
      <c r="B72" s="15" t="s">
        <v>131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 t="s">
        <v>41</v>
      </c>
      <c r="P72" s="24"/>
      <c r="Q72" s="24"/>
      <c r="R72" s="24"/>
      <c r="S72" s="24"/>
      <c r="T72" s="24"/>
      <c r="U72" s="19"/>
      <c r="V72" s="19"/>
    </row>
    <row r="73" spans="1:22" x14ac:dyDescent="0.2">
      <c r="A73" s="14" t="s">
        <v>90</v>
      </c>
      <c r="B73" s="15" t="s">
        <v>91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 t="s">
        <v>41</v>
      </c>
      <c r="P73" s="24"/>
      <c r="Q73" s="24"/>
      <c r="R73" s="24"/>
      <c r="S73" s="24"/>
      <c r="T73" s="24"/>
      <c r="U73" s="19"/>
      <c r="V73" s="19"/>
    </row>
    <row r="74" spans="1:22" x14ac:dyDescent="0.2">
      <c r="A74" s="14" t="s">
        <v>132</v>
      </c>
      <c r="B74" s="15" t="s">
        <v>133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 t="s">
        <v>41</v>
      </c>
      <c r="P74" s="24"/>
      <c r="Q74" s="24"/>
      <c r="R74" s="24"/>
      <c r="S74" s="24"/>
      <c r="T74" s="24"/>
      <c r="U74" s="19"/>
      <c r="V74" s="19"/>
    </row>
    <row r="75" spans="1:22" x14ac:dyDescent="0.2">
      <c r="A75" s="14" t="s">
        <v>92</v>
      </c>
      <c r="B75" s="15" t="s">
        <v>93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 t="s">
        <v>41</v>
      </c>
      <c r="P75" s="24"/>
      <c r="Q75" s="24"/>
      <c r="R75" s="24"/>
      <c r="S75" s="24"/>
      <c r="T75" s="24"/>
      <c r="U75" s="19"/>
      <c r="V75" s="19"/>
    </row>
    <row r="76" spans="1:22" x14ac:dyDescent="0.2">
      <c r="A76" s="14" t="s">
        <v>96</v>
      </c>
      <c r="B76" s="15" t="s">
        <v>97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 t="s">
        <v>41</v>
      </c>
      <c r="P76" s="24"/>
      <c r="Q76" s="24"/>
      <c r="R76" s="24"/>
      <c r="S76" s="24"/>
      <c r="T76" s="24"/>
      <c r="U76" s="19"/>
      <c r="V76" s="19"/>
    </row>
    <row r="77" spans="1:22" x14ac:dyDescent="0.2">
      <c r="A77" s="14" t="s">
        <v>134</v>
      </c>
      <c r="B77" s="15" t="s">
        <v>135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 t="s">
        <v>41</v>
      </c>
      <c r="P77" s="24"/>
      <c r="Q77" s="24"/>
      <c r="R77" s="24"/>
      <c r="S77" s="24"/>
      <c r="T77" s="24"/>
      <c r="U77" s="19"/>
      <c r="V77" s="19"/>
    </row>
    <row r="78" spans="1:22" x14ac:dyDescent="0.2">
      <c r="A78" s="14" t="s">
        <v>136</v>
      </c>
      <c r="B78" s="15" t="s">
        <v>137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 t="s">
        <v>41</v>
      </c>
      <c r="P78" s="24"/>
      <c r="Q78" s="24"/>
      <c r="R78" s="24"/>
      <c r="S78" s="24"/>
      <c r="T78" s="24"/>
      <c r="U78" s="19"/>
      <c r="V78" s="19"/>
    </row>
    <row r="79" spans="1:22" x14ac:dyDescent="0.2">
      <c r="A79" s="14" t="s">
        <v>59</v>
      </c>
      <c r="B79" s="15" t="s">
        <v>60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 t="s">
        <v>41</v>
      </c>
      <c r="P79" s="24"/>
      <c r="Q79" s="24"/>
      <c r="R79" s="24"/>
      <c r="S79" s="24"/>
      <c r="T79" s="24"/>
      <c r="U79" s="19"/>
      <c r="V79" s="19"/>
    </row>
    <row r="80" spans="1:22" x14ac:dyDescent="0.2">
      <c r="A80" s="14" t="s">
        <v>138</v>
      </c>
      <c r="B80" s="15" t="s">
        <v>139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 t="s">
        <v>41</v>
      </c>
      <c r="P80" s="24"/>
      <c r="Q80" s="24"/>
      <c r="R80" s="24"/>
      <c r="S80" s="24"/>
      <c r="T80" s="24"/>
      <c r="U80" s="19"/>
      <c r="V80" s="19"/>
    </row>
    <row r="81" spans="1:22" x14ac:dyDescent="0.2">
      <c r="A81" s="14" t="s">
        <v>140</v>
      </c>
      <c r="B81" s="15" t="s">
        <v>141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 t="s">
        <v>41</v>
      </c>
      <c r="P81" s="24"/>
      <c r="Q81" s="24"/>
      <c r="R81" s="24"/>
      <c r="S81" s="24"/>
      <c r="T81" s="24"/>
      <c r="U81" s="19"/>
      <c r="V81" s="19"/>
    </row>
    <row r="82" spans="1:22" x14ac:dyDescent="0.2">
      <c r="A82" s="14" t="s">
        <v>142</v>
      </c>
      <c r="B82" s="15" t="s">
        <v>143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 t="s">
        <v>41</v>
      </c>
      <c r="P82" s="24"/>
      <c r="Q82" s="24"/>
      <c r="R82" s="24"/>
      <c r="S82" s="24"/>
      <c r="T82" s="24"/>
      <c r="U82" s="19"/>
      <c r="V82" s="19"/>
    </row>
    <row r="83" spans="1:22" x14ac:dyDescent="0.2">
      <c r="A83" s="14" t="s">
        <v>144</v>
      </c>
      <c r="B83" s="15" t="s">
        <v>145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 t="s">
        <v>41</v>
      </c>
      <c r="P83" s="24"/>
      <c r="Q83" s="24"/>
      <c r="R83" s="24"/>
      <c r="S83" s="24"/>
      <c r="T83" s="24"/>
      <c r="U83" s="19"/>
      <c r="V83" s="19"/>
    </row>
    <row r="84" spans="1:22" x14ac:dyDescent="0.2">
      <c r="A84" s="14" t="s">
        <v>146</v>
      </c>
      <c r="B84" s="15" t="s">
        <v>147</v>
      </c>
      <c r="C84" s="23" t="s">
        <v>41</v>
      </c>
      <c r="D84" s="23" t="s">
        <v>41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P84" s="24"/>
      <c r="Q84" s="24"/>
      <c r="R84" s="24"/>
      <c r="S84" s="24"/>
      <c r="T84" s="24"/>
      <c r="U84" s="19"/>
      <c r="V84" s="19"/>
    </row>
    <row r="85" spans="1:22" x14ac:dyDescent="0.2">
      <c r="A85" s="14" t="s">
        <v>110</v>
      </c>
      <c r="B85" s="15" t="s">
        <v>111</v>
      </c>
      <c r="C85" s="23" t="s">
        <v>41</v>
      </c>
      <c r="D85" s="23" t="s">
        <v>41</v>
      </c>
      <c r="E85" s="23" t="s">
        <v>41</v>
      </c>
      <c r="F85" s="23" t="s">
        <v>41</v>
      </c>
      <c r="G85" s="23" t="s">
        <v>41</v>
      </c>
      <c r="H85" s="23" t="s">
        <v>41</v>
      </c>
      <c r="I85" s="23" t="s">
        <v>41</v>
      </c>
      <c r="J85" s="23" t="s">
        <v>41</v>
      </c>
      <c r="K85" s="23" t="s">
        <v>41</v>
      </c>
      <c r="L85" s="23" t="s">
        <v>41</v>
      </c>
      <c r="M85" s="23" t="s">
        <v>41</v>
      </c>
      <c r="N85" s="23" t="s">
        <v>41</v>
      </c>
      <c r="P85" s="24"/>
      <c r="Q85" s="24"/>
      <c r="R85" s="24"/>
      <c r="S85" s="24"/>
      <c r="T85" s="24"/>
      <c r="U85" s="19"/>
      <c r="V85" s="19"/>
    </row>
    <row r="86" spans="1:22" x14ac:dyDescent="0.2">
      <c r="A86" s="14" t="s">
        <v>114</v>
      </c>
      <c r="B86" s="15" t="s">
        <v>115</v>
      </c>
      <c r="C86" s="23" t="s">
        <v>41</v>
      </c>
      <c r="D86" s="23" t="s">
        <v>41</v>
      </c>
      <c r="E86" s="23" t="s">
        <v>41</v>
      </c>
      <c r="F86" s="23"/>
      <c r="G86" s="23"/>
      <c r="H86" s="23"/>
      <c r="I86" s="23"/>
      <c r="J86" s="23"/>
      <c r="K86" s="23"/>
      <c r="L86" s="23"/>
      <c r="M86" s="23"/>
      <c r="N86" s="23"/>
      <c r="P86" s="24"/>
      <c r="Q86" s="24"/>
      <c r="R86" s="24"/>
      <c r="S86" s="24"/>
      <c r="T86" s="24"/>
      <c r="U86" s="19"/>
      <c r="V86" s="19"/>
    </row>
    <row r="87" spans="1:22" x14ac:dyDescent="0.2">
      <c r="A87" s="17"/>
      <c r="B87" s="17" t="s">
        <v>69</v>
      </c>
      <c r="C87" s="18">
        <f t="shared" ref="C87:N87" si="2">COUNTA(C58:C86)</f>
        <v>9</v>
      </c>
      <c r="D87" s="18">
        <f t="shared" si="2"/>
        <v>8</v>
      </c>
      <c r="E87" s="18">
        <f t="shared" si="2"/>
        <v>7</v>
      </c>
      <c r="F87" s="18">
        <f t="shared" si="2"/>
        <v>6</v>
      </c>
      <c r="G87" s="18">
        <f t="shared" si="2"/>
        <v>6</v>
      </c>
      <c r="H87" s="18">
        <f t="shared" si="2"/>
        <v>6</v>
      </c>
      <c r="I87" s="18">
        <f t="shared" si="2"/>
        <v>5</v>
      </c>
      <c r="J87" s="18">
        <f t="shared" si="2"/>
        <v>5</v>
      </c>
      <c r="K87" s="18">
        <f t="shared" si="2"/>
        <v>5</v>
      </c>
      <c r="L87" s="18">
        <f t="shared" si="2"/>
        <v>5</v>
      </c>
      <c r="M87" s="18">
        <f t="shared" si="2"/>
        <v>5</v>
      </c>
      <c r="N87" s="18">
        <f t="shared" si="2"/>
        <v>25</v>
      </c>
      <c r="P87" s="24"/>
      <c r="Q87" s="24"/>
      <c r="R87" s="24"/>
      <c r="S87" s="24"/>
      <c r="T87" s="24"/>
      <c r="U87" s="19"/>
      <c r="V87" s="19"/>
    </row>
    <row r="88" spans="1:22" x14ac:dyDescent="0.2">
      <c r="S88" s="20"/>
    </row>
    <row r="90" spans="1:22" x14ac:dyDescent="0.2">
      <c r="A90" s="11"/>
      <c r="B90" s="11"/>
      <c r="C90" s="33" t="s">
        <v>148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S90" s="20"/>
    </row>
    <row r="91" spans="1:22" x14ac:dyDescent="0.2">
      <c r="A91" s="12"/>
      <c r="B91" s="12"/>
      <c r="C91" s="13" t="s">
        <v>27</v>
      </c>
      <c r="D91" s="13" t="s">
        <v>28</v>
      </c>
      <c r="E91" s="13" t="s">
        <v>29</v>
      </c>
      <c r="F91" s="13" t="s">
        <v>30</v>
      </c>
      <c r="G91" s="13" t="s">
        <v>31</v>
      </c>
      <c r="H91" s="13" t="s">
        <v>32</v>
      </c>
      <c r="I91" s="13" t="s">
        <v>33</v>
      </c>
      <c r="J91" s="13" t="s">
        <v>34</v>
      </c>
      <c r="K91" s="13" t="s">
        <v>35</v>
      </c>
      <c r="L91" s="13" t="s">
        <v>36</v>
      </c>
      <c r="M91" s="13" t="s">
        <v>37</v>
      </c>
      <c r="N91" s="13" t="s">
        <v>38</v>
      </c>
      <c r="S91" s="20"/>
    </row>
    <row r="92" spans="1:22" x14ac:dyDescent="0.2">
      <c r="A92" s="14" t="s">
        <v>119</v>
      </c>
      <c r="B92" s="15" t="s">
        <v>120</v>
      </c>
      <c r="C92" s="16" t="s">
        <v>41</v>
      </c>
      <c r="D92" s="16" t="s">
        <v>41</v>
      </c>
      <c r="E92" s="16" t="s">
        <v>149</v>
      </c>
      <c r="F92" s="16" t="s">
        <v>149</v>
      </c>
      <c r="S92" s="20"/>
    </row>
    <row r="93" spans="1:22" x14ac:dyDescent="0.2">
      <c r="A93" s="14" t="s">
        <v>123</v>
      </c>
      <c r="B93" s="15" t="s">
        <v>71</v>
      </c>
      <c r="C93" s="16" t="s">
        <v>41</v>
      </c>
      <c r="D93" s="16" t="s">
        <v>41</v>
      </c>
      <c r="E93" s="16" t="s">
        <v>41</v>
      </c>
      <c r="F93" s="16" t="s">
        <v>41</v>
      </c>
      <c r="G93" s="16" t="s">
        <v>41</v>
      </c>
      <c r="H93" s="16" t="s">
        <v>41</v>
      </c>
      <c r="I93" s="16"/>
      <c r="J93" s="16"/>
      <c r="K93" s="16"/>
      <c r="L93" s="16"/>
      <c r="M93" s="16"/>
      <c r="N93" s="16"/>
      <c r="S93" s="20"/>
    </row>
    <row r="94" spans="1:22" x14ac:dyDescent="0.2">
      <c r="A94" s="14" t="s">
        <v>124</v>
      </c>
      <c r="B94" s="15" t="s">
        <v>125</v>
      </c>
      <c r="C94" s="16" t="s">
        <v>149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S94" s="20"/>
    </row>
    <row r="95" spans="1:22" x14ac:dyDescent="0.2">
      <c r="A95" s="14" t="s">
        <v>80</v>
      </c>
      <c r="B95" s="15" t="s">
        <v>81</v>
      </c>
      <c r="C95" s="16" t="s">
        <v>41</v>
      </c>
      <c r="D95" s="16" t="s">
        <v>41</v>
      </c>
      <c r="E95" s="16" t="s">
        <v>41</v>
      </c>
      <c r="F95" s="16" t="s">
        <v>41</v>
      </c>
      <c r="G95" s="16" t="s">
        <v>41</v>
      </c>
      <c r="H95" s="16" t="s">
        <v>41</v>
      </c>
      <c r="I95" s="16" t="s">
        <v>41</v>
      </c>
      <c r="J95" s="16" t="s">
        <v>41</v>
      </c>
      <c r="K95" s="16" t="s">
        <v>41</v>
      </c>
      <c r="L95" s="16" t="s">
        <v>41</v>
      </c>
      <c r="M95" s="16" t="s">
        <v>41</v>
      </c>
      <c r="N95" s="16" t="s">
        <v>41</v>
      </c>
      <c r="S95" s="20"/>
    </row>
    <row r="96" spans="1:22" x14ac:dyDescent="0.2">
      <c r="A96" s="14" t="s">
        <v>46</v>
      </c>
      <c r="B96" s="15" t="s">
        <v>47</v>
      </c>
      <c r="C96" s="16" t="s">
        <v>149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S96" s="20"/>
    </row>
    <row r="97" spans="1:19" x14ac:dyDescent="0.2">
      <c r="A97" s="14" t="s">
        <v>82</v>
      </c>
      <c r="B97" s="15" t="s">
        <v>83</v>
      </c>
      <c r="C97" s="16" t="s">
        <v>149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 t="s">
        <v>41</v>
      </c>
      <c r="S97" s="20"/>
    </row>
    <row r="98" spans="1:19" x14ac:dyDescent="0.2">
      <c r="A98" s="14" t="s">
        <v>86</v>
      </c>
      <c r="B98" s="15" t="s">
        <v>87</v>
      </c>
      <c r="C98" s="16" t="s">
        <v>149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S98" s="20"/>
    </row>
    <row r="99" spans="1:19" x14ac:dyDescent="0.2">
      <c r="A99" s="14" t="s">
        <v>128</v>
      </c>
      <c r="B99" s="15" t="s">
        <v>129</v>
      </c>
      <c r="C99" s="16" t="s">
        <v>149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S99" s="20"/>
    </row>
    <row r="100" spans="1:19" x14ac:dyDescent="0.2">
      <c r="A100" s="14" t="s">
        <v>48</v>
      </c>
      <c r="B100" s="15" t="s">
        <v>49</v>
      </c>
      <c r="C100" s="16" t="s">
        <v>149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S100" s="20"/>
    </row>
    <row r="101" spans="1:19" x14ac:dyDescent="0.2">
      <c r="A101" s="14" t="s">
        <v>130</v>
      </c>
      <c r="B101" s="15" t="s">
        <v>131</v>
      </c>
      <c r="C101" s="16" t="s">
        <v>149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S101" s="20"/>
    </row>
    <row r="102" spans="1:19" x14ac:dyDescent="0.2">
      <c r="A102" s="14" t="s">
        <v>90</v>
      </c>
      <c r="B102" s="15" t="s">
        <v>91</v>
      </c>
      <c r="C102" s="16" t="s">
        <v>149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S102" s="20"/>
    </row>
    <row r="103" spans="1:19" x14ac:dyDescent="0.2">
      <c r="A103" s="14" t="s">
        <v>132</v>
      </c>
      <c r="B103" s="15" t="s">
        <v>133</v>
      </c>
      <c r="C103" s="16" t="s">
        <v>149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 t="s">
        <v>41</v>
      </c>
      <c r="S103" s="20"/>
    </row>
    <row r="104" spans="1:19" x14ac:dyDescent="0.2">
      <c r="A104" s="14" t="s">
        <v>150</v>
      </c>
      <c r="B104" s="15" t="s">
        <v>93</v>
      </c>
      <c r="C104" s="16" t="s">
        <v>149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 t="s">
        <v>149</v>
      </c>
      <c r="S104" s="20"/>
    </row>
    <row r="105" spans="1:19" x14ac:dyDescent="0.2">
      <c r="A105" s="14" t="s">
        <v>94</v>
      </c>
      <c r="B105" s="15" t="s">
        <v>95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 t="s">
        <v>41</v>
      </c>
      <c r="S105" s="20"/>
    </row>
    <row r="106" spans="1:19" x14ac:dyDescent="0.2">
      <c r="A106" s="14" t="s">
        <v>96</v>
      </c>
      <c r="B106" s="15" t="s">
        <v>97</v>
      </c>
      <c r="C106" s="16" t="s">
        <v>149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S106" s="20"/>
    </row>
    <row r="107" spans="1:19" x14ac:dyDescent="0.2">
      <c r="A107" s="14" t="s">
        <v>134</v>
      </c>
      <c r="B107" s="15" t="s">
        <v>135</v>
      </c>
      <c r="C107" s="16" t="s">
        <v>149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 t="s">
        <v>41</v>
      </c>
      <c r="S107" s="20"/>
    </row>
    <row r="108" spans="1:19" x14ac:dyDescent="0.2">
      <c r="A108" s="14" t="s">
        <v>136</v>
      </c>
      <c r="B108" s="15" t="s">
        <v>137</v>
      </c>
      <c r="C108" s="16" t="s">
        <v>149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S108" s="20"/>
    </row>
    <row r="109" spans="1:19" x14ac:dyDescent="0.2">
      <c r="A109" s="14" t="s">
        <v>151</v>
      </c>
      <c r="B109" s="15" t="s">
        <v>152</v>
      </c>
      <c r="C109" s="16" t="s">
        <v>149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S109" s="20"/>
    </row>
    <row r="110" spans="1:19" x14ac:dyDescent="0.2">
      <c r="A110" s="14" t="s">
        <v>59</v>
      </c>
      <c r="B110" s="15" t="s">
        <v>60</v>
      </c>
      <c r="C110" s="16" t="s">
        <v>149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 t="s">
        <v>41</v>
      </c>
      <c r="S110" s="20"/>
    </row>
    <row r="111" spans="1:19" x14ac:dyDescent="0.2">
      <c r="A111" s="14" t="s">
        <v>138</v>
      </c>
      <c r="B111" s="15" t="s">
        <v>139</v>
      </c>
      <c r="C111" s="16" t="s">
        <v>149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 t="s">
        <v>41</v>
      </c>
      <c r="S111" s="20"/>
    </row>
    <row r="112" spans="1:19" x14ac:dyDescent="0.2">
      <c r="A112" s="14" t="s">
        <v>140</v>
      </c>
      <c r="B112" s="15" t="s">
        <v>141</v>
      </c>
      <c r="C112" s="16" t="s">
        <v>149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 t="s">
        <v>41</v>
      </c>
      <c r="S112" s="20"/>
    </row>
    <row r="113" spans="1:19" x14ac:dyDescent="0.2">
      <c r="A113" s="14" t="s">
        <v>142</v>
      </c>
      <c r="B113" s="15" t="s">
        <v>143</v>
      </c>
      <c r="C113" s="16" t="s">
        <v>149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 t="s">
        <v>41</v>
      </c>
      <c r="S113" s="20"/>
    </row>
    <row r="114" spans="1:19" x14ac:dyDescent="0.2">
      <c r="A114" s="14" t="s">
        <v>153</v>
      </c>
      <c r="B114" s="15" t="s">
        <v>154</v>
      </c>
      <c r="C114" s="16" t="s">
        <v>149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S114" s="20"/>
    </row>
    <row r="115" spans="1:19" x14ac:dyDescent="0.2">
      <c r="A115" s="14" t="s">
        <v>144</v>
      </c>
      <c r="B115" s="15" t="s">
        <v>145</v>
      </c>
      <c r="C115" s="16" t="s">
        <v>149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 t="s">
        <v>41</v>
      </c>
      <c r="S115" s="20"/>
    </row>
    <row r="116" spans="1:19" x14ac:dyDescent="0.2">
      <c r="A116" s="14" t="s">
        <v>155</v>
      </c>
      <c r="B116" s="15" t="s">
        <v>156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 t="s">
        <v>149</v>
      </c>
      <c r="S116" s="20"/>
    </row>
    <row r="117" spans="1:19" x14ac:dyDescent="0.2">
      <c r="A117" s="14" t="s">
        <v>63</v>
      </c>
      <c r="B117" s="15" t="s">
        <v>64</v>
      </c>
      <c r="C117" s="16" t="s">
        <v>149</v>
      </c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 t="s">
        <v>41</v>
      </c>
      <c r="S117" s="20"/>
    </row>
    <row r="118" spans="1:19" x14ac:dyDescent="0.2">
      <c r="A118" s="14" t="s">
        <v>108</v>
      </c>
      <c r="B118" s="15" t="s">
        <v>109</v>
      </c>
      <c r="C118" s="16" t="s">
        <v>41</v>
      </c>
      <c r="D118" s="16" t="s">
        <v>41</v>
      </c>
      <c r="E118" s="16" t="s">
        <v>41</v>
      </c>
      <c r="F118" s="16" t="s">
        <v>41</v>
      </c>
      <c r="G118" s="16" t="s">
        <v>41</v>
      </c>
      <c r="H118" s="16" t="s">
        <v>41</v>
      </c>
      <c r="I118" s="16"/>
      <c r="J118" s="16"/>
      <c r="K118" s="16"/>
      <c r="L118" s="16"/>
      <c r="M118" s="16" t="s">
        <v>41</v>
      </c>
      <c r="N118" s="16" t="s">
        <v>41</v>
      </c>
      <c r="S118" s="20"/>
    </row>
    <row r="119" spans="1:19" x14ac:dyDescent="0.2">
      <c r="A119" s="14" t="s">
        <v>110</v>
      </c>
      <c r="B119" s="15" t="s">
        <v>111</v>
      </c>
      <c r="C119" s="16" t="s">
        <v>41</v>
      </c>
      <c r="D119" s="16" t="s">
        <v>41</v>
      </c>
      <c r="E119" s="16" t="s">
        <v>41</v>
      </c>
      <c r="F119" s="16" t="s">
        <v>41</v>
      </c>
      <c r="G119" s="16" t="s">
        <v>41</v>
      </c>
      <c r="H119" s="16" t="s">
        <v>41</v>
      </c>
      <c r="I119" s="16" t="s">
        <v>41</v>
      </c>
      <c r="J119" s="16" t="s">
        <v>41</v>
      </c>
      <c r="K119" s="16" t="s">
        <v>41</v>
      </c>
      <c r="L119" s="16" t="s">
        <v>41</v>
      </c>
      <c r="M119" s="16" t="s">
        <v>41</v>
      </c>
      <c r="N119" s="16" t="s">
        <v>41</v>
      </c>
      <c r="S119" s="20"/>
    </row>
    <row r="120" spans="1:19" x14ac:dyDescent="0.2">
      <c r="A120" s="14" t="s">
        <v>157</v>
      </c>
      <c r="B120" s="15" t="s">
        <v>158</v>
      </c>
      <c r="C120" s="16" t="s">
        <v>41</v>
      </c>
      <c r="D120" s="16" t="s">
        <v>41</v>
      </c>
      <c r="E120" s="16" t="s">
        <v>41</v>
      </c>
      <c r="F120" s="16" t="s">
        <v>41</v>
      </c>
      <c r="G120" s="16" t="s">
        <v>41</v>
      </c>
      <c r="H120" s="16" t="s">
        <v>41</v>
      </c>
      <c r="I120" s="16" t="s">
        <v>41</v>
      </c>
      <c r="J120" s="16" t="s">
        <v>41</v>
      </c>
      <c r="K120" s="16" t="s">
        <v>41</v>
      </c>
      <c r="L120" s="16" t="s">
        <v>41</v>
      </c>
      <c r="M120" s="16" t="s">
        <v>41</v>
      </c>
      <c r="N120" s="16" t="s">
        <v>149</v>
      </c>
      <c r="S120" s="20"/>
    </row>
    <row r="121" spans="1:19" x14ac:dyDescent="0.2">
      <c r="A121" s="17"/>
      <c r="B121" s="17" t="s">
        <v>69</v>
      </c>
      <c r="C121" s="18">
        <f t="shared" ref="C121:N121" si="3">COUNTA(C92:C120)</f>
        <v>27</v>
      </c>
      <c r="D121" s="18">
        <f t="shared" si="3"/>
        <v>6</v>
      </c>
      <c r="E121" s="18">
        <f t="shared" si="3"/>
        <v>6</v>
      </c>
      <c r="F121" s="18">
        <f t="shared" si="3"/>
        <v>6</v>
      </c>
      <c r="G121" s="18">
        <f t="shared" si="3"/>
        <v>5</v>
      </c>
      <c r="H121" s="18">
        <f t="shared" si="3"/>
        <v>5</v>
      </c>
      <c r="I121" s="18">
        <f t="shared" si="3"/>
        <v>3</v>
      </c>
      <c r="J121" s="18">
        <f t="shared" si="3"/>
        <v>3</v>
      </c>
      <c r="K121" s="18">
        <f t="shared" si="3"/>
        <v>3</v>
      </c>
      <c r="L121" s="18">
        <f t="shared" si="3"/>
        <v>3</v>
      </c>
      <c r="M121" s="18">
        <f t="shared" si="3"/>
        <v>4</v>
      </c>
      <c r="N121" s="18">
        <f t="shared" si="3"/>
        <v>16</v>
      </c>
      <c r="S121" s="20"/>
    </row>
    <row r="123" spans="1:19" x14ac:dyDescent="0.2">
      <c r="A123" s="15"/>
      <c r="B123" s="15"/>
    </row>
    <row r="124" spans="1:19" x14ac:dyDescent="0.2">
      <c r="A124" s="11"/>
      <c r="B124" s="11"/>
      <c r="C124" s="33" t="s">
        <v>159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S124" s="20"/>
    </row>
    <row r="125" spans="1:19" x14ac:dyDescent="0.2">
      <c r="A125" s="12"/>
      <c r="B125" s="12"/>
      <c r="C125" s="13" t="s">
        <v>27</v>
      </c>
      <c r="D125" s="13" t="s">
        <v>28</v>
      </c>
      <c r="E125" s="13" t="s">
        <v>29</v>
      </c>
      <c r="F125" s="13" t="s">
        <v>30</v>
      </c>
      <c r="G125" s="13" t="s">
        <v>31</v>
      </c>
      <c r="H125" s="13" t="s">
        <v>32</v>
      </c>
      <c r="I125" s="13" t="s">
        <v>33</v>
      </c>
      <c r="J125" s="13" t="s">
        <v>34</v>
      </c>
      <c r="K125" s="13" t="s">
        <v>35</v>
      </c>
      <c r="L125" s="13" t="s">
        <v>36</v>
      </c>
      <c r="M125" s="13" t="s">
        <v>37</v>
      </c>
      <c r="N125" s="13" t="s">
        <v>38</v>
      </c>
      <c r="S125" s="20"/>
    </row>
    <row r="126" spans="1:19" x14ac:dyDescent="0.2">
      <c r="A126" s="14" t="s">
        <v>82</v>
      </c>
      <c r="B126" s="15" t="s">
        <v>83</v>
      </c>
      <c r="C126" s="16" t="s">
        <v>149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 t="s">
        <v>41</v>
      </c>
      <c r="S126" s="20"/>
    </row>
    <row r="127" spans="1:19" x14ac:dyDescent="0.2">
      <c r="A127" s="14" t="s">
        <v>86</v>
      </c>
      <c r="B127" s="15" t="s">
        <v>87</v>
      </c>
      <c r="C127" s="16" t="s">
        <v>149</v>
      </c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S127" s="20"/>
    </row>
    <row r="128" spans="1:19" x14ac:dyDescent="0.2">
      <c r="A128" s="14" t="s">
        <v>90</v>
      </c>
      <c r="B128" s="15" t="s">
        <v>91</v>
      </c>
      <c r="C128" s="16" t="s">
        <v>149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 t="s">
        <v>41</v>
      </c>
      <c r="S128" s="20"/>
    </row>
    <row r="129" spans="1:19" x14ac:dyDescent="0.2">
      <c r="A129" s="14" t="s">
        <v>92</v>
      </c>
      <c r="B129" s="15" t="s">
        <v>95</v>
      </c>
      <c r="C129" s="21" t="s">
        <v>149</v>
      </c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S129" s="20"/>
    </row>
    <row r="130" spans="1:19" x14ac:dyDescent="0.2">
      <c r="A130" s="14" t="s">
        <v>94</v>
      </c>
      <c r="B130" s="15" t="s">
        <v>93</v>
      </c>
      <c r="C130" s="21" t="s">
        <v>149</v>
      </c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S130" s="20"/>
    </row>
    <row r="131" spans="1:19" x14ac:dyDescent="0.2">
      <c r="A131" s="14" t="s">
        <v>134</v>
      </c>
      <c r="B131" s="15" t="s">
        <v>135</v>
      </c>
      <c r="C131" s="16" t="s">
        <v>149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S131" s="20"/>
    </row>
    <row r="132" spans="1:19" x14ac:dyDescent="0.2">
      <c r="A132" s="14" t="s">
        <v>136</v>
      </c>
      <c r="B132" s="15" t="s">
        <v>137</v>
      </c>
      <c r="C132" s="16" t="s">
        <v>149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S132" s="20"/>
    </row>
    <row r="133" spans="1:19" x14ac:dyDescent="0.2">
      <c r="A133" s="14" t="s">
        <v>59</v>
      </c>
      <c r="B133" s="15" t="s">
        <v>60</v>
      </c>
      <c r="C133" s="16" t="s">
        <v>149</v>
      </c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 t="s">
        <v>41</v>
      </c>
      <c r="S133" s="20"/>
    </row>
    <row r="134" spans="1:19" x14ac:dyDescent="0.2">
      <c r="A134" s="14" t="s">
        <v>140</v>
      </c>
      <c r="B134" s="15" t="s">
        <v>141</v>
      </c>
      <c r="C134" s="16" t="s">
        <v>149</v>
      </c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 t="s">
        <v>41</v>
      </c>
      <c r="S134" s="20"/>
    </row>
    <row r="135" spans="1:19" x14ac:dyDescent="0.2">
      <c r="A135" s="14" t="s">
        <v>142</v>
      </c>
      <c r="B135" s="15" t="s">
        <v>143</v>
      </c>
      <c r="C135" s="16" t="s">
        <v>149</v>
      </c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 t="s">
        <v>41</v>
      </c>
      <c r="S135" s="20"/>
    </row>
    <row r="136" spans="1:19" x14ac:dyDescent="0.2">
      <c r="A136" s="17"/>
      <c r="B136" s="17" t="s">
        <v>69</v>
      </c>
      <c r="C136" s="18">
        <f t="shared" ref="C136:N136" si="4">COUNTA(C126:C135)</f>
        <v>10</v>
      </c>
      <c r="D136" s="18">
        <f t="shared" si="4"/>
        <v>0</v>
      </c>
      <c r="E136" s="18">
        <f t="shared" si="4"/>
        <v>0</v>
      </c>
      <c r="F136" s="18">
        <f t="shared" si="4"/>
        <v>0</v>
      </c>
      <c r="G136" s="18">
        <f t="shared" si="4"/>
        <v>0</v>
      </c>
      <c r="H136" s="18">
        <f t="shared" si="4"/>
        <v>0</v>
      </c>
      <c r="I136" s="18">
        <f t="shared" si="4"/>
        <v>0</v>
      </c>
      <c r="J136" s="18">
        <f t="shared" si="4"/>
        <v>0</v>
      </c>
      <c r="K136" s="18">
        <f t="shared" si="4"/>
        <v>0</v>
      </c>
      <c r="L136" s="18">
        <f t="shared" si="4"/>
        <v>0</v>
      </c>
      <c r="M136" s="18">
        <f t="shared" si="4"/>
        <v>0</v>
      </c>
      <c r="N136" s="18">
        <f t="shared" si="4"/>
        <v>5</v>
      </c>
      <c r="S136" s="20"/>
    </row>
    <row r="137" spans="1:19" x14ac:dyDescent="0.2">
      <c r="A137" s="15"/>
      <c r="B137" s="15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S137" s="20"/>
    </row>
    <row r="138" spans="1:19" ht="12.75" customHeight="1" x14ac:dyDescent="0.2"/>
    <row r="139" spans="1:19" ht="12.75" customHeight="1" x14ac:dyDescent="0.2">
      <c r="A139" s="11"/>
      <c r="B139" s="11"/>
      <c r="C139" s="33" t="s">
        <v>160</v>
      </c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</row>
    <row r="140" spans="1:19" ht="12.75" customHeight="1" x14ac:dyDescent="0.2">
      <c r="A140" s="12"/>
      <c r="B140" s="12"/>
      <c r="C140" s="13" t="s">
        <v>27</v>
      </c>
      <c r="D140" s="13" t="s">
        <v>28</v>
      </c>
      <c r="E140" s="13" t="s">
        <v>29</v>
      </c>
      <c r="F140" s="13" t="s">
        <v>30</v>
      </c>
      <c r="G140" s="13" t="s">
        <v>31</v>
      </c>
      <c r="H140" s="13" t="s">
        <v>32</v>
      </c>
      <c r="I140" s="13" t="s">
        <v>33</v>
      </c>
      <c r="J140" s="13" t="s">
        <v>34</v>
      </c>
      <c r="K140" s="13" t="s">
        <v>35</v>
      </c>
      <c r="L140" s="13" t="s">
        <v>36</v>
      </c>
      <c r="M140" s="13" t="s">
        <v>37</v>
      </c>
      <c r="N140" s="13" t="s">
        <v>38</v>
      </c>
    </row>
    <row r="141" spans="1:19" ht="12.75" customHeight="1" x14ac:dyDescent="0.2">
      <c r="A141" s="14" t="s">
        <v>74</v>
      </c>
      <c r="B141" s="15" t="s">
        <v>75</v>
      </c>
      <c r="C141" s="16" t="s">
        <v>41</v>
      </c>
      <c r="D141" s="16" t="s">
        <v>41</v>
      </c>
      <c r="E141" s="16" t="s">
        <v>41</v>
      </c>
      <c r="F141" s="16" t="s">
        <v>41</v>
      </c>
      <c r="G141" s="16" t="s">
        <v>41</v>
      </c>
      <c r="H141" s="16" t="s">
        <v>41</v>
      </c>
      <c r="I141" s="16" t="s">
        <v>41</v>
      </c>
      <c r="J141" s="16" t="s">
        <v>41</v>
      </c>
      <c r="K141" s="16" t="s">
        <v>41</v>
      </c>
      <c r="L141" s="16" t="s">
        <v>41</v>
      </c>
      <c r="M141" s="16" t="s">
        <v>41</v>
      </c>
      <c r="N141" s="16" t="s">
        <v>41</v>
      </c>
    </row>
    <row r="142" spans="1:19" ht="12.75" customHeight="1" x14ac:dyDescent="0.2">
      <c r="A142" s="14" t="s">
        <v>55</v>
      </c>
      <c r="B142" s="15" t="s">
        <v>56</v>
      </c>
      <c r="C142" s="16" t="s">
        <v>149</v>
      </c>
      <c r="D142" s="16" t="s">
        <v>149</v>
      </c>
      <c r="E142" s="16" t="s">
        <v>149</v>
      </c>
      <c r="F142" s="16" t="s">
        <v>149</v>
      </c>
      <c r="G142" s="16" t="s">
        <v>149</v>
      </c>
      <c r="H142" s="16" t="s">
        <v>149</v>
      </c>
      <c r="I142" s="16" t="s">
        <v>149</v>
      </c>
      <c r="J142" s="16" t="s">
        <v>149</v>
      </c>
      <c r="K142" s="16" t="s">
        <v>149</v>
      </c>
      <c r="L142" s="16" t="s">
        <v>149</v>
      </c>
      <c r="M142" s="16" t="s">
        <v>149</v>
      </c>
      <c r="N142" s="16" t="s">
        <v>149</v>
      </c>
    </row>
    <row r="143" spans="1:19" ht="12.75" customHeight="1" x14ac:dyDescent="0.2">
      <c r="A143" s="14" t="s">
        <v>161</v>
      </c>
      <c r="B143" s="15" t="s">
        <v>162</v>
      </c>
      <c r="C143" s="16" t="s">
        <v>149</v>
      </c>
      <c r="D143" s="16" t="s">
        <v>149</v>
      </c>
      <c r="E143" s="16" t="s">
        <v>149</v>
      </c>
      <c r="F143" s="16" t="s">
        <v>149</v>
      </c>
      <c r="G143" s="16" t="s">
        <v>149</v>
      </c>
      <c r="H143" s="16" t="s">
        <v>149</v>
      </c>
      <c r="I143" s="16" t="s">
        <v>149</v>
      </c>
      <c r="J143" s="16" t="s">
        <v>149</v>
      </c>
      <c r="K143" s="16" t="s">
        <v>149</v>
      </c>
      <c r="L143" s="16" t="s">
        <v>149</v>
      </c>
      <c r="M143" s="16" t="s">
        <v>149</v>
      </c>
      <c r="N143" s="16" t="s">
        <v>149</v>
      </c>
    </row>
    <row r="144" spans="1:19" ht="12.75" customHeight="1" x14ac:dyDescent="0.2">
      <c r="A144" s="14" t="s">
        <v>163</v>
      </c>
      <c r="B144" s="15" t="s">
        <v>164</v>
      </c>
      <c r="C144" s="21" t="s">
        <v>149</v>
      </c>
      <c r="D144" s="21" t="s">
        <v>149</v>
      </c>
      <c r="E144" s="21" t="s">
        <v>149</v>
      </c>
      <c r="F144" s="21" t="s">
        <v>149</v>
      </c>
      <c r="G144" s="21" t="s">
        <v>149</v>
      </c>
      <c r="H144" s="21" t="s">
        <v>149</v>
      </c>
      <c r="I144" s="21" t="s">
        <v>149</v>
      </c>
      <c r="J144" s="21" t="s">
        <v>149</v>
      </c>
      <c r="K144" s="21" t="s">
        <v>149</v>
      </c>
      <c r="L144" s="21" t="s">
        <v>149</v>
      </c>
      <c r="M144" s="21" t="s">
        <v>149</v>
      </c>
      <c r="N144" s="21" t="s">
        <v>149</v>
      </c>
    </row>
    <row r="145" spans="1:14" ht="12.75" customHeight="1" x14ac:dyDescent="0.2">
      <c r="A145" s="17"/>
      <c r="B145" s="17" t="s">
        <v>69</v>
      </c>
      <c r="C145" s="18">
        <f t="shared" ref="C145:N145" si="5">COUNTA(C141:C144)</f>
        <v>4</v>
      </c>
      <c r="D145" s="18">
        <f t="shared" si="5"/>
        <v>4</v>
      </c>
      <c r="E145" s="18">
        <f t="shared" si="5"/>
        <v>4</v>
      </c>
      <c r="F145" s="18">
        <f t="shared" si="5"/>
        <v>4</v>
      </c>
      <c r="G145" s="18">
        <f t="shared" si="5"/>
        <v>4</v>
      </c>
      <c r="H145" s="18">
        <f t="shared" si="5"/>
        <v>4</v>
      </c>
      <c r="I145" s="18">
        <f t="shared" si="5"/>
        <v>4</v>
      </c>
      <c r="J145" s="18">
        <f t="shared" si="5"/>
        <v>4</v>
      </c>
      <c r="K145" s="18">
        <f t="shared" si="5"/>
        <v>4</v>
      </c>
      <c r="L145" s="18">
        <f t="shared" si="5"/>
        <v>4</v>
      </c>
      <c r="M145" s="18">
        <f t="shared" si="5"/>
        <v>4</v>
      </c>
      <c r="N145" s="18">
        <f t="shared" si="5"/>
        <v>4</v>
      </c>
    </row>
    <row r="146" spans="1:14" ht="12.75" customHeight="1" x14ac:dyDescent="0.2">
      <c r="A146" s="15"/>
      <c r="B146" s="15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1:14" x14ac:dyDescent="0.2">
      <c r="A147" s="15"/>
      <c r="B147" s="15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 ht="12.75" customHeight="1" x14ac:dyDescent="0.2">
      <c r="A148" s="11"/>
      <c r="B148" s="11"/>
      <c r="C148" s="33" t="s">
        <v>165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</row>
    <row r="149" spans="1:14" ht="12.75" customHeight="1" x14ac:dyDescent="0.2">
      <c r="A149" s="12"/>
      <c r="B149" s="12"/>
      <c r="C149" s="13" t="s">
        <v>27</v>
      </c>
      <c r="D149" s="13" t="s">
        <v>28</v>
      </c>
      <c r="E149" s="13" t="s">
        <v>29</v>
      </c>
      <c r="F149" s="13" t="s">
        <v>30</v>
      </c>
      <c r="G149" s="13" t="s">
        <v>31</v>
      </c>
      <c r="H149" s="13" t="s">
        <v>32</v>
      </c>
      <c r="I149" s="13" t="s">
        <v>33</v>
      </c>
      <c r="J149" s="13" t="s">
        <v>34</v>
      </c>
      <c r="K149" s="13" t="s">
        <v>35</v>
      </c>
      <c r="L149" s="13" t="s">
        <v>36</v>
      </c>
      <c r="M149" s="13" t="s">
        <v>37</v>
      </c>
      <c r="N149" s="13" t="s">
        <v>38</v>
      </c>
    </row>
    <row r="150" spans="1:14" ht="12.75" customHeight="1" x14ac:dyDescent="0.2">
      <c r="A150" s="14" t="s">
        <v>176</v>
      </c>
      <c r="B150" s="15" t="s">
        <v>177</v>
      </c>
      <c r="C150" s="16" t="s">
        <v>41</v>
      </c>
      <c r="D150" s="16" t="s">
        <v>41</v>
      </c>
      <c r="E150" s="16" t="s">
        <v>41</v>
      </c>
      <c r="F150" s="16" t="s">
        <v>41</v>
      </c>
      <c r="G150" s="16" t="s">
        <v>41</v>
      </c>
      <c r="H150" s="16" t="s">
        <v>41</v>
      </c>
      <c r="I150" s="16" t="s">
        <v>41</v>
      </c>
      <c r="J150" s="16" t="s">
        <v>41</v>
      </c>
      <c r="K150" s="16" t="s">
        <v>41</v>
      </c>
      <c r="L150" s="16" t="s">
        <v>41</v>
      </c>
      <c r="M150" s="16" t="s">
        <v>41</v>
      </c>
      <c r="N150" s="16" t="s">
        <v>41</v>
      </c>
    </row>
    <row r="151" spans="1:14" ht="12.75" customHeight="1" x14ac:dyDescent="0.2">
      <c r="A151" s="14" t="s">
        <v>128</v>
      </c>
      <c r="B151" s="15" t="s">
        <v>129</v>
      </c>
      <c r="C151" s="16" t="s">
        <v>41</v>
      </c>
      <c r="D151" s="16" t="s">
        <v>41</v>
      </c>
      <c r="E151" s="16" t="s">
        <v>41</v>
      </c>
      <c r="F151" s="16" t="s">
        <v>41</v>
      </c>
      <c r="G151" s="16" t="s">
        <v>41</v>
      </c>
      <c r="H151" s="16" t="s">
        <v>41</v>
      </c>
      <c r="I151" s="16" t="s">
        <v>41</v>
      </c>
      <c r="J151" s="16" t="s">
        <v>41</v>
      </c>
      <c r="K151" s="16" t="s">
        <v>41</v>
      </c>
      <c r="L151" s="16" t="s">
        <v>41</v>
      </c>
      <c r="M151" s="16" t="s">
        <v>41</v>
      </c>
      <c r="N151" s="16" t="s">
        <v>41</v>
      </c>
    </row>
    <row r="152" spans="1:14" ht="12.75" customHeight="1" x14ac:dyDescent="0.2">
      <c r="A152" s="14" t="s">
        <v>166</v>
      </c>
      <c r="B152" s="15" t="s">
        <v>167</v>
      </c>
      <c r="C152" s="16" t="s">
        <v>41</v>
      </c>
      <c r="D152" s="16" t="s">
        <v>41</v>
      </c>
      <c r="E152" s="16" t="s">
        <v>41</v>
      </c>
      <c r="F152" s="16" t="s">
        <v>41</v>
      </c>
      <c r="G152" s="16" t="s">
        <v>41</v>
      </c>
      <c r="H152" s="16" t="s">
        <v>41</v>
      </c>
      <c r="I152" s="16" t="s">
        <v>41</v>
      </c>
      <c r="J152" s="16" t="s">
        <v>41</v>
      </c>
      <c r="K152" s="16" t="s">
        <v>41</v>
      </c>
      <c r="L152" s="16" t="s">
        <v>41</v>
      </c>
      <c r="M152" s="16" t="s">
        <v>41</v>
      </c>
      <c r="N152" s="16" t="s">
        <v>41</v>
      </c>
    </row>
    <row r="153" spans="1:14" ht="12.75" customHeight="1" x14ac:dyDescent="0.2">
      <c r="A153" s="14" t="s">
        <v>168</v>
      </c>
      <c r="B153" s="15" t="s">
        <v>169</v>
      </c>
      <c r="C153" s="16" t="s">
        <v>149</v>
      </c>
      <c r="D153" s="16" t="s">
        <v>149</v>
      </c>
      <c r="E153" s="16"/>
      <c r="F153" s="16"/>
      <c r="G153" s="16"/>
      <c r="H153" s="16"/>
      <c r="I153" s="16"/>
      <c r="J153" s="16"/>
      <c r="K153" s="21"/>
      <c r="L153" s="16"/>
      <c r="M153" s="16"/>
      <c r="N153" s="16"/>
    </row>
    <row r="154" spans="1:14" ht="12.75" customHeight="1" x14ac:dyDescent="0.2">
      <c r="A154" s="14" t="s">
        <v>170</v>
      </c>
      <c r="B154" s="15" t="s">
        <v>171</v>
      </c>
      <c r="C154" s="16" t="s">
        <v>149</v>
      </c>
      <c r="D154" s="16" t="s">
        <v>149</v>
      </c>
      <c r="E154" s="16" t="s">
        <v>149</v>
      </c>
      <c r="F154" s="16" t="s">
        <v>149</v>
      </c>
      <c r="G154" s="16" t="s">
        <v>149</v>
      </c>
      <c r="H154" s="16" t="s">
        <v>149</v>
      </c>
      <c r="I154" s="16" t="s">
        <v>149</v>
      </c>
      <c r="J154" s="16" t="s">
        <v>149</v>
      </c>
      <c r="K154" s="16" t="s">
        <v>149</v>
      </c>
      <c r="L154" s="16" t="s">
        <v>149</v>
      </c>
      <c r="M154" s="16" t="s">
        <v>149</v>
      </c>
      <c r="N154" s="16" t="s">
        <v>149</v>
      </c>
    </row>
    <row r="155" spans="1:14" ht="12.75" customHeight="1" x14ac:dyDescent="0.2">
      <c r="A155" s="14" t="s">
        <v>178</v>
      </c>
      <c r="B155" s="15" t="s">
        <v>179</v>
      </c>
      <c r="C155" s="16" t="s">
        <v>149</v>
      </c>
      <c r="D155" s="16" t="s">
        <v>149</v>
      </c>
      <c r="E155" s="16" t="s">
        <v>149</v>
      </c>
      <c r="F155" s="16" t="s">
        <v>149</v>
      </c>
      <c r="G155" s="16" t="s">
        <v>149</v>
      </c>
      <c r="H155" s="16" t="s">
        <v>149</v>
      </c>
      <c r="I155" s="16" t="s">
        <v>149</v>
      </c>
      <c r="J155" s="16" t="s">
        <v>149</v>
      </c>
      <c r="K155" s="16" t="s">
        <v>149</v>
      </c>
      <c r="L155" s="16" t="s">
        <v>149</v>
      </c>
      <c r="M155" s="16" t="s">
        <v>149</v>
      </c>
      <c r="N155" s="16" t="s">
        <v>149</v>
      </c>
    </row>
    <row r="156" spans="1:14" ht="12.75" customHeight="1" x14ac:dyDescent="0.2">
      <c r="A156" s="17"/>
      <c r="B156" s="17" t="s">
        <v>69</v>
      </c>
      <c r="C156" s="18">
        <f t="shared" ref="C156:N156" si="6">COUNTA(C150:C155)</f>
        <v>6</v>
      </c>
      <c r="D156" s="18">
        <f t="shared" si="6"/>
        <v>6</v>
      </c>
      <c r="E156" s="18">
        <f t="shared" si="6"/>
        <v>5</v>
      </c>
      <c r="F156" s="18">
        <f t="shared" si="6"/>
        <v>5</v>
      </c>
      <c r="G156" s="18">
        <f t="shared" si="6"/>
        <v>5</v>
      </c>
      <c r="H156" s="18">
        <f t="shared" si="6"/>
        <v>5</v>
      </c>
      <c r="I156" s="18">
        <f t="shared" si="6"/>
        <v>5</v>
      </c>
      <c r="J156" s="18">
        <f t="shared" si="6"/>
        <v>5</v>
      </c>
      <c r="K156" s="18">
        <f t="shared" si="6"/>
        <v>5</v>
      </c>
      <c r="L156" s="18">
        <f t="shared" si="6"/>
        <v>5</v>
      </c>
      <c r="M156" s="18">
        <f t="shared" si="6"/>
        <v>5</v>
      </c>
      <c r="N156" s="18">
        <f t="shared" si="6"/>
        <v>5</v>
      </c>
    </row>
    <row r="157" spans="1:14" ht="12.75" customHeight="1" x14ac:dyDescent="0.2">
      <c r="A157" s="15"/>
      <c r="B157" s="15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4" ht="12.75" customHeight="1" x14ac:dyDescent="0.2">
      <c r="A158" s="15"/>
      <c r="B158" s="15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 x14ac:dyDescent="0.2">
      <c r="A159" s="11"/>
      <c r="B159" s="11"/>
      <c r="C159" s="33" t="s">
        <v>180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</row>
    <row r="160" spans="1:14" x14ac:dyDescent="0.2">
      <c r="A160" s="12"/>
      <c r="B160" s="12"/>
      <c r="C160" s="13" t="s">
        <v>27</v>
      </c>
      <c r="D160" s="13" t="s">
        <v>28</v>
      </c>
      <c r="E160" s="13" t="s">
        <v>29</v>
      </c>
      <c r="F160" s="13" t="s">
        <v>30</v>
      </c>
      <c r="G160" s="13" t="s">
        <v>31</v>
      </c>
      <c r="H160" s="13" t="s">
        <v>32</v>
      </c>
      <c r="I160" s="13" t="s">
        <v>33</v>
      </c>
      <c r="J160" s="13" t="s">
        <v>34</v>
      </c>
      <c r="K160" s="13" t="s">
        <v>35</v>
      </c>
      <c r="L160" s="13" t="s">
        <v>36</v>
      </c>
      <c r="M160" s="13" t="s">
        <v>37</v>
      </c>
      <c r="N160" s="13" t="s">
        <v>38</v>
      </c>
    </row>
    <row r="161" spans="1:21" x14ac:dyDescent="0.2">
      <c r="A161" s="14" t="s">
        <v>181</v>
      </c>
      <c r="B161" s="15" t="s">
        <v>182</v>
      </c>
      <c r="C161" s="21" t="s">
        <v>41</v>
      </c>
      <c r="D161" s="21" t="s">
        <v>41</v>
      </c>
      <c r="E161" s="21" t="s">
        <v>41</v>
      </c>
      <c r="F161" s="21" t="s">
        <v>41</v>
      </c>
      <c r="G161" s="21" t="s">
        <v>41</v>
      </c>
      <c r="H161" s="21" t="s">
        <v>41</v>
      </c>
      <c r="I161" s="21" t="s">
        <v>41</v>
      </c>
      <c r="J161" s="21" t="s">
        <v>41</v>
      </c>
      <c r="K161" s="21" t="s">
        <v>41</v>
      </c>
      <c r="L161" s="21" t="s">
        <v>41</v>
      </c>
      <c r="M161" s="21" t="s">
        <v>41</v>
      </c>
      <c r="N161" s="21" t="s">
        <v>41</v>
      </c>
    </row>
    <row r="162" spans="1:21" x14ac:dyDescent="0.2">
      <c r="A162" s="14" t="s">
        <v>102</v>
      </c>
      <c r="B162" s="15" t="s">
        <v>103</v>
      </c>
      <c r="C162" s="21" t="s">
        <v>41</v>
      </c>
      <c r="D162" s="21" t="s">
        <v>41</v>
      </c>
      <c r="E162" s="21" t="s">
        <v>41</v>
      </c>
      <c r="F162" s="21" t="s">
        <v>41</v>
      </c>
      <c r="G162" s="21" t="s">
        <v>41</v>
      </c>
      <c r="H162" s="21" t="s">
        <v>41</v>
      </c>
      <c r="I162" s="21" t="s">
        <v>41</v>
      </c>
      <c r="J162" s="21" t="s">
        <v>41</v>
      </c>
      <c r="K162" s="21" t="s">
        <v>41</v>
      </c>
      <c r="L162" s="21" t="s">
        <v>41</v>
      </c>
      <c r="M162" s="21" t="s">
        <v>41</v>
      </c>
      <c r="N162" s="21" t="s">
        <v>41</v>
      </c>
    </row>
    <row r="163" spans="1:21" x14ac:dyDescent="0.2">
      <c r="A163" s="14" t="s">
        <v>196</v>
      </c>
      <c r="B163" s="15" t="s">
        <v>197</v>
      </c>
      <c r="C163" s="16" t="s">
        <v>41</v>
      </c>
      <c r="D163" s="16" t="s">
        <v>41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21" x14ac:dyDescent="0.2">
      <c r="A164" s="17"/>
      <c r="B164" s="17" t="s">
        <v>69</v>
      </c>
      <c r="C164" s="18">
        <f t="shared" ref="C164:N164" si="7">COUNTA(C161:C163)</f>
        <v>3</v>
      </c>
      <c r="D164" s="18">
        <f t="shared" si="7"/>
        <v>3</v>
      </c>
      <c r="E164" s="18">
        <f t="shared" si="7"/>
        <v>2</v>
      </c>
      <c r="F164" s="18">
        <f t="shared" si="7"/>
        <v>2</v>
      </c>
      <c r="G164" s="18">
        <f t="shared" si="7"/>
        <v>2</v>
      </c>
      <c r="H164" s="18">
        <f t="shared" si="7"/>
        <v>2</v>
      </c>
      <c r="I164" s="18">
        <f t="shared" si="7"/>
        <v>2</v>
      </c>
      <c r="J164" s="18">
        <f t="shared" si="7"/>
        <v>2</v>
      </c>
      <c r="K164" s="18">
        <f t="shared" si="7"/>
        <v>2</v>
      </c>
      <c r="L164" s="18">
        <f t="shared" si="7"/>
        <v>2</v>
      </c>
      <c r="M164" s="18">
        <f t="shared" si="7"/>
        <v>2</v>
      </c>
      <c r="N164" s="18">
        <f t="shared" si="7"/>
        <v>2</v>
      </c>
    </row>
    <row r="167" spans="1:21" x14ac:dyDescent="0.2">
      <c r="A167" s="11"/>
      <c r="B167" s="11"/>
      <c r="C167" s="33" t="s">
        <v>199</v>
      </c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U167" s="4"/>
    </row>
    <row r="168" spans="1:21" x14ac:dyDescent="0.2">
      <c r="A168" s="12"/>
      <c r="B168" s="12"/>
      <c r="C168" s="13" t="s">
        <v>27</v>
      </c>
      <c r="D168" s="13" t="s">
        <v>28</v>
      </c>
      <c r="E168" s="13" t="s">
        <v>29</v>
      </c>
      <c r="F168" s="13" t="s">
        <v>30</v>
      </c>
      <c r="G168" s="13" t="s">
        <v>31</v>
      </c>
      <c r="H168" s="13" t="s">
        <v>32</v>
      </c>
      <c r="I168" s="13" t="s">
        <v>33</v>
      </c>
      <c r="J168" s="13" t="s">
        <v>34</v>
      </c>
      <c r="K168" s="13" t="s">
        <v>35</v>
      </c>
      <c r="L168" s="13" t="s">
        <v>36</v>
      </c>
      <c r="M168" s="13" t="s">
        <v>37</v>
      </c>
      <c r="N168" s="13" t="s">
        <v>38</v>
      </c>
      <c r="U168" s="4"/>
    </row>
    <row r="169" spans="1:21" x14ac:dyDescent="0.2">
      <c r="A169" s="14" t="s">
        <v>200</v>
      </c>
      <c r="B169" s="15" t="s">
        <v>201</v>
      </c>
      <c r="C169" s="21" t="s">
        <v>41</v>
      </c>
      <c r="D169" s="21" t="s">
        <v>41</v>
      </c>
      <c r="E169" s="21" t="s">
        <v>41</v>
      </c>
      <c r="F169" s="21" t="s">
        <v>41</v>
      </c>
      <c r="G169" s="21" t="s">
        <v>41</v>
      </c>
      <c r="H169" s="21" t="s">
        <v>41</v>
      </c>
      <c r="I169" s="21" t="s">
        <v>41</v>
      </c>
      <c r="J169" s="21" t="s">
        <v>41</v>
      </c>
      <c r="K169" s="21" t="s">
        <v>41</v>
      </c>
      <c r="L169" s="21" t="s">
        <v>41</v>
      </c>
      <c r="M169" s="21" t="s">
        <v>41</v>
      </c>
      <c r="N169" s="21" t="s">
        <v>41</v>
      </c>
      <c r="U169" s="4"/>
    </row>
    <row r="170" spans="1:21" x14ac:dyDescent="0.2">
      <c r="A170" s="14" t="s">
        <v>206</v>
      </c>
      <c r="B170" s="15" t="s">
        <v>207</v>
      </c>
      <c r="C170" s="21" t="s">
        <v>41</v>
      </c>
      <c r="D170" s="21" t="s">
        <v>41</v>
      </c>
      <c r="E170" s="21" t="s">
        <v>41</v>
      </c>
      <c r="F170" s="21" t="s">
        <v>41</v>
      </c>
      <c r="G170" s="21" t="s">
        <v>41</v>
      </c>
      <c r="H170" s="21" t="s">
        <v>41</v>
      </c>
      <c r="I170" s="21" t="s">
        <v>41</v>
      </c>
      <c r="J170" s="21" t="s">
        <v>41</v>
      </c>
      <c r="K170" s="21" t="s">
        <v>41</v>
      </c>
      <c r="L170" s="21" t="s">
        <v>41</v>
      </c>
      <c r="M170" s="21" t="s">
        <v>41</v>
      </c>
      <c r="N170" s="21" t="s">
        <v>41</v>
      </c>
      <c r="U170" s="4"/>
    </row>
    <row r="171" spans="1:21" x14ac:dyDescent="0.2">
      <c r="A171" s="14" t="s">
        <v>52</v>
      </c>
      <c r="B171" s="15" t="s">
        <v>53</v>
      </c>
      <c r="C171" s="21" t="s">
        <v>41</v>
      </c>
      <c r="D171" s="21" t="s">
        <v>41</v>
      </c>
      <c r="E171" s="21" t="s">
        <v>41</v>
      </c>
      <c r="F171" s="21" t="s">
        <v>41</v>
      </c>
      <c r="G171" s="21" t="s">
        <v>41</v>
      </c>
      <c r="H171" s="21" t="s">
        <v>41</v>
      </c>
      <c r="I171" s="21" t="s">
        <v>41</v>
      </c>
      <c r="J171" s="21" t="s">
        <v>41</v>
      </c>
      <c r="K171" s="21" t="s">
        <v>41</v>
      </c>
      <c r="L171" s="21" t="s">
        <v>41</v>
      </c>
      <c r="M171" s="21" t="s">
        <v>41</v>
      </c>
      <c r="N171" s="21" t="s">
        <v>41</v>
      </c>
      <c r="U171" s="4"/>
    </row>
    <row r="172" spans="1:21" x14ac:dyDescent="0.2">
      <c r="A172" s="14" t="s">
        <v>208</v>
      </c>
      <c r="B172" s="15" t="s">
        <v>209</v>
      </c>
      <c r="C172" s="21" t="s">
        <v>41</v>
      </c>
      <c r="D172" s="21" t="s">
        <v>41</v>
      </c>
      <c r="E172" s="21" t="s">
        <v>41</v>
      </c>
      <c r="F172" s="21" t="s">
        <v>41</v>
      </c>
      <c r="G172" s="21" t="s">
        <v>41</v>
      </c>
      <c r="H172" s="21" t="s">
        <v>41</v>
      </c>
      <c r="I172" s="21" t="s">
        <v>41</v>
      </c>
      <c r="J172" s="21" t="s">
        <v>41</v>
      </c>
      <c r="K172" s="21" t="s">
        <v>41</v>
      </c>
      <c r="L172" s="21" t="s">
        <v>41</v>
      </c>
      <c r="M172" s="21" t="s">
        <v>41</v>
      </c>
      <c r="N172" s="21" t="s">
        <v>41</v>
      </c>
      <c r="U172" s="4"/>
    </row>
    <row r="173" spans="1:21" x14ac:dyDescent="0.2">
      <c r="A173" s="14" t="s">
        <v>202</v>
      </c>
      <c r="B173" s="15" t="s">
        <v>203</v>
      </c>
      <c r="C173" s="21" t="s">
        <v>41</v>
      </c>
      <c r="D173" s="21" t="s">
        <v>41</v>
      </c>
      <c r="E173" s="21" t="s">
        <v>41</v>
      </c>
      <c r="F173" s="21" t="s">
        <v>41</v>
      </c>
      <c r="G173" s="21" t="s">
        <v>41</v>
      </c>
      <c r="H173" s="21" t="s">
        <v>41</v>
      </c>
      <c r="I173" s="21" t="s">
        <v>41</v>
      </c>
      <c r="J173" s="21" t="s">
        <v>41</v>
      </c>
      <c r="K173" s="21" t="s">
        <v>41</v>
      </c>
      <c r="L173" s="21" t="s">
        <v>41</v>
      </c>
      <c r="M173" s="21" t="s">
        <v>41</v>
      </c>
      <c r="N173" s="21" t="s">
        <v>41</v>
      </c>
      <c r="U173" s="4"/>
    </row>
    <row r="174" spans="1:21" x14ac:dyDescent="0.2">
      <c r="A174" s="14">
        <v>2421</v>
      </c>
      <c r="B174" s="15" t="s">
        <v>204</v>
      </c>
      <c r="C174" s="21" t="s">
        <v>41</v>
      </c>
      <c r="D174" s="21" t="s">
        <v>41</v>
      </c>
      <c r="E174" s="21" t="s">
        <v>41</v>
      </c>
      <c r="F174" s="21" t="s">
        <v>41</v>
      </c>
      <c r="G174" s="21" t="s">
        <v>41</v>
      </c>
      <c r="H174" s="21" t="s">
        <v>41</v>
      </c>
      <c r="I174" s="21" t="s">
        <v>41</v>
      </c>
      <c r="J174" s="21" t="s">
        <v>41</v>
      </c>
      <c r="K174" s="21" t="s">
        <v>41</v>
      </c>
      <c r="L174" s="21" t="s">
        <v>41</v>
      </c>
      <c r="M174" s="21" t="s">
        <v>41</v>
      </c>
      <c r="N174" s="21" t="s">
        <v>41</v>
      </c>
      <c r="U174" s="4"/>
    </row>
    <row r="175" spans="1:21" x14ac:dyDescent="0.2">
      <c r="A175" s="17"/>
      <c r="B175" s="17" t="s">
        <v>69</v>
      </c>
      <c r="C175" s="18">
        <f t="shared" ref="C175:N175" si="8">COUNTA(C169:C174)</f>
        <v>6</v>
      </c>
      <c r="D175" s="18">
        <f t="shared" si="8"/>
        <v>6</v>
      </c>
      <c r="E175" s="18">
        <f t="shared" si="8"/>
        <v>6</v>
      </c>
      <c r="F175" s="18">
        <f t="shared" si="8"/>
        <v>6</v>
      </c>
      <c r="G175" s="18">
        <f t="shared" si="8"/>
        <v>6</v>
      </c>
      <c r="H175" s="18">
        <f t="shared" si="8"/>
        <v>6</v>
      </c>
      <c r="I175" s="18">
        <f t="shared" si="8"/>
        <v>6</v>
      </c>
      <c r="J175" s="18">
        <f t="shared" si="8"/>
        <v>6</v>
      </c>
      <c r="K175" s="18">
        <f t="shared" si="8"/>
        <v>6</v>
      </c>
      <c r="L175" s="18">
        <f t="shared" si="8"/>
        <v>6</v>
      </c>
      <c r="M175" s="18">
        <f t="shared" si="8"/>
        <v>6</v>
      </c>
      <c r="N175" s="18">
        <f t="shared" si="8"/>
        <v>6</v>
      </c>
      <c r="U175" s="4"/>
    </row>
    <row r="176" spans="1:21" x14ac:dyDescent="0.2">
      <c r="U176" s="4"/>
    </row>
    <row r="177" spans="1:21" x14ac:dyDescent="0.2">
      <c r="U177" s="4"/>
    </row>
    <row r="178" spans="1:21" x14ac:dyDescent="0.2">
      <c r="A178" s="11"/>
      <c r="B178" s="11"/>
      <c r="C178" s="33" t="s">
        <v>211</v>
      </c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U178" s="4"/>
    </row>
    <row r="179" spans="1:21" x14ac:dyDescent="0.2">
      <c r="A179" s="12"/>
      <c r="B179" s="12"/>
      <c r="C179" s="13" t="s">
        <v>27</v>
      </c>
      <c r="D179" s="13" t="s">
        <v>28</v>
      </c>
      <c r="E179" s="13" t="s">
        <v>29</v>
      </c>
      <c r="F179" s="13" t="s">
        <v>30</v>
      </c>
      <c r="G179" s="13" t="s">
        <v>31</v>
      </c>
      <c r="H179" s="13" t="s">
        <v>32</v>
      </c>
      <c r="I179" s="13" t="s">
        <v>33</v>
      </c>
      <c r="J179" s="13" t="s">
        <v>34</v>
      </c>
      <c r="K179" s="13" t="s">
        <v>35</v>
      </c>
      <c r="L179" s="13" t="s">
        <v>36</v>
      </c>
      <c r="M179" s="13" t="s">
        <v>37</v>
      </c>
      <c r="N179" s="13" t="s">
        <v>38</v>
      </c>
      <c r="U179" s="4"/>
    </row>
    <row r="180" spans="1:21" x14ac:dyDescent="0.2">
      <c r="A180" s="14" t="s">
        <v>181</v>
      </c>
      <c r="B180" s="15" t="s">
        <v>182</v>
      </c>
      <c r="C180" s="21" t="s">
        <v>41</v>
      </c>
      <c r="D180" s="21" t="s">
        <v>41</v>
      </c>
      <c r="E180" s="21" t="s">
        <v>41</v>
      </c>
      <c r="F180" s="21" t="s">
        <v>41</v>
      </c>
      <c r="G180" s="21" t="s">
        <v>41</v>
      </c>
      <c r="H180" s="21" t="s">
        <v>41</v>
      </c>
      <c r="I180" s="21" t="s">
        <v>41</v>
      </c>
      <c r="J180" s="21" t="s">
        <v>41</v>
      </c>
      <c r="K180" s="21" t="s">
        <v>41</v>
      </c>
      <c r="L180" s="21" t="s">
        <v>41</v>
      </c>
      <c r="M180" s="21" t="s">
        <v>41</v>
      </c>
      <c r="N180" s="21" t="s">
        <v>41</v>
      </c>
      <c r="U180" s="4"/>
    </row>
    <row r="181" spans="1:21" x14ac:dyDescent="0.2">
      <c r="A181" s="14" t="s">
        <v>128</v>
      </c>
      <c r="B181" s="15" t="s">
        <v>129</v>
      </c>
      <c r="C181" s="21" t="s">
        <v>41</v>
      </c>
      <c r="D181" s="21" t="s">
        <v>41</v>
      </c>
      <c r="E181" s="21" t="s">
        <v>41</v>
      </c>
      <c r="F181" s="21" t="s">
        <v>41</v>
      </c>
      <c r="G181" s="21" t="s">
        <v>41</v>
      </c>
      <c r="H181" s="21" t="s">
        <v>41</v>
      </c>
      <c r="I181" s="21" t="s">
        <v>41</v>
      </c>
      <c r="J181" s="21" t="s">
        <v>41</v>
      </c>
      <c r="K181" s="21" t="s">
        <v>41</v>
      </c>
      <c r="L181" s="21" t="s">
        <v>41</v>
      </c>
      <c r="M181" s="21" t="s">
        <v>41</v>
      </c>
      <c r="N181" s="21" t="s">
        <v>41</v>
      </c>
      <c r="U181" s="4"/>
    </row>
    <row r="182" spans="1:21" x14ac:dyDescent="0.2">
      <c r="A182" s="14" t="s">
        <v>212</v>
      </c>
      <c r="B182" s="15" t="s">
        <v>213</v>
      </c>
      <c r="C182" s="21" t="s">
        <v>41</v>
      </c>
      <c r="D182" s="21" t="s">
        <v>41</v>
      </c>
      <c r="E182" s="21" t="s">
        <v>41</v>
      </c>
      <c r="F182" s="21" t="s">
        <v>41</v>
      </c>
      <c r="G182" s="21" t="s">
        <v>41</v>
      </c>
      <c r="H182" s="21" t="s">
        <v>41</v>
      </c>
      <c r="I182" s="21" t="s">
        <v>41</v>
      </c>
      <c r="J182" s="21" t="s">
        <v>41</v>
      </c>
      <c r="K182" s="21" t="s">
        <v>41</v>
      </c>
      <c r="L182" s="21" t="s">
        <v>41</v>
      </c>
      <c r="M182" s="21" t="s">
        <v>41</v>
      </c>
      <c r="N182" s="21" t="s">
        <v>41</v>
      </c>
      <c r="U182" s="4"/>
    </row>
    <row r="183" spans="1:21" x14ac:dyDescent="0.2">
      <c r="A183" s="14" t="s">
        <v>214</v>
      </c>
      <c r="B183" s="15" t="s">
        <v>215</v>
      </c>
      <c r="C183" s="21" t="s">
        <v>41</v>
      </c>
      <c r="D183" s="21" t="s">
        <v>41</v>
      </c>
      <c r="E183" s="21" t="s">
        <v>41</v>
      </c>
      <c r="F183" s="21" t="s">
        <v>41</v>
      </c>
      <c r="G183" s="21" t="s">
        <v>41</v>
      </c>
      <c r="H183" s="21" t="s">
        <v>41</v>
      </c>
      <c r="I183" s="21" t="s">
        <v>41</v>
      </c>
      <c r="J183" s="21" t="s">
        <v>41</v>
      </c>
      <c r="K183" s="21" t="s">
        <v>41</v>
      </c>
      <c r="L183" s="21" t="s">
        <v>41</v>
      </c>
      <c r="M183" s="21" t="s">
        <v>41</v>
      </c>
      <c r="N183" s="21" t="s">
        <v>41</v>
      </c>
      <c r="U183" s="4"/>
    </row>
    <row r="184" spans="1:21" x14ac:dyDescent="0.2">
      <c r="A184" s="14" t="s">
        <v>202</v>
      </c>
      <c r="B184" s="15" t="s">
        <v>203</v>
      </c>
      <c r="C184" s="21" t="s">
        <v>41</v>
      </c>
      <c r="D184" s="21" t="s">
        <v>41</v>
      </c>
      <c r="E184" s="21" t="s">
        <v>41</v>
      </c>
      <c r="F184" s="21" t="s">
        <v>41</v>
      </c>
      <c r="G184" s="21" t="s">
        <v>41</v>
      </c>
      <c r="H184" s="21" t="s">
        <v>41</v>
      </c>
      <c r="I184" s="21" t="s">
        <v>41</v>
      </c>
      <c r="J184" s="21" t="s">
        <v>41</v>
      </c>
      <c r="K184" s="21" t="s">
        <v>41</v>
      </c>
      <c r="L184" s="21" t="s">
        <v>41</v>
      </c>
      <c r="M184" s="21" t="s">
        <v>41</v>
      </c>
      <c r="N184" s="21" t="s">
        <v>41</v>
      </c>
      <c r="U184" s="4"/>
    </row>
    <row r="185" spans="1:21" x14ac:dyDescent="0.2">
      <c r="A185" s="17"/>
      <c r="B185" s="17" t="s">
        <v>69</v>
      </c>
      <c r="C185" s="18">
        <f t="shared" ref="C185:N185" si="9">COUNTA(C180:C184)</f>
        <v>5</v>
      </c>
      <c r="D185" s="18">
        <f t="shared" si="9"/>
        <v>5</v>
      </c>
      <c r="E185" s="18">
        <f t="shared" si="9"/>
        <v>5</v>
      </c>
      <c r="F185" s="18">
        <f t="shared" si="9"/>
        <v>5</v>
      </c>
      <c r="G185" s="18">
        <f t="shared" si="9"/>
        <v>5</v>
      </c>
      <c r="H185" s="18">
        <f t="shared" si="9"/>
        <v>5</v>
      </c>
      <c r="I185" s="18">
        <f t="shared" si="9"/>
        <v>5</v>
      </c>
      <c r="J185" s="18">
        <f t="shared" si="9"/>
        <v>5</v>
      </c>
      <c r="K185" s="18">
        <f t="shared" si="9"/>
        <v>5</v>
      </c>
      <c r="L185" s="18">
        <f t="shared" si="9"/>
        <v>5</v>
      </c>
      <c r="M185" s="18">
        <f t="shared" si="9"/>
        <v>5</v>
      </c>
      <c r="N185" s="18">
        <f t="shared" si="9"/>
        <v>5</v>
      </c>
      <c r="U185" s="4"/>
    </row>
    <row r="186" spans="1:21" x14ac:dyDescent="0.2">
      <c r="A186" s="15"/>
      <c r="B186" s="15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U186" s="4"/>
    </row>
    <row r="187" spans="1:21" x14ac:dyDescent="0.2">
      <c r="A187" s="15"/>
      <c r="B187" s="15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U187" s="4"/>
    </row>
    <row r="188" spans="1:21" x14ac:dyDescent="0.2">
      <c r="A188" s="11"/>
      <c r="B188" s="11"/>
      <c r="C188" s="34" t="s">
        <v>146</v>
      </c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U188" s="4"/>
    </row>
    <row r="189" spans="1:21" x14ac:dyDescent="0.2">
      <c r="A189" s="12"/>
      <c r="B189" s="12"/>
      <c r="C189" s="13" t="s">
        <v>27</v>
      </c>
      <c r="D189" s="13" t="s">
        <v>28</v>
      </c>
      <c r="E189" s="13" t="s">
        <v>29</v>
      </c>
      <c r="F189" s="13" t="s">
        <v>30</v>
      </c>
      <c r="G189" s="13" t="s">
        <v>31</v>
      </c>
      <c r="H189" s="13" t="s">
        <v>32</v>
      </c>
      <c r="I189" s="13" t="s">
        <v>33</v>
      </c>
      <c r="J189" s="13" t="s">
        <v>34</v>
      </c>
      <c r="K189" s="13" t="s">
        <v>35</v>
      </c>
      <c r="L189" s="13" t="s">
        <v>36</v>
      </c>
      <c r="M189" s="13" t="s">
        <v>37</v>
      </c>
      <c r="N189" s="13" t="s">
        <v>38</v>
      </c>
      <c r="U189" s="4"/>
    </row>
    <row r="190" spans="1:21" x14ac:dyDescent="0.2">
      <c r="A190" s="31" t="s">
        <v>217</v>
      </c>
      <c r="B190" s="16" t="s">
        <v>218</v>
      </c>
      <c r="C190" s="32"/>
      <c r="D190" s="32"/>
      <c r="E190" s="32" t="s">
        <v>41</v>
      </c>
      <c r="F190" s="32"/>
      <c r="G190" s="32"/>
      <c r="H190" s="32"/>
      <c r="I190" s="32"/>
      <c r="J190" s="32"/>
      <c r="K190" s="32"/>
      <c r="L190" s="32"/>
      <c r="M190" s="32"/>
      <c r="N190" s="32"/>
      <c r="U190" s="4"/>
    </row>
    <row r="191" spans="1:21" x14ac:dyDescent="0.2">
      <c r="A191" s="31" t="s">
        <v>181</v>
      </c>
      <c r="B191" s="16" t="s">
        <v>182</v>
      </c>
      <c r="C191" s="32"/>
      <c r="D191" s="32"/>
      <c r="E191" s="32" t="s">
        <v>41</v>
      </c>
      <c r="F191" s="32" t="s">
        <v>41</v>
      </c>
      <c r="G191" s="32" t="s">
        <v>41</v>
      </c>
      <c r="H191" s="32" t="s">
        <v>41</v>
      </c>
      <c r="I191" s="32"/>
      <c r="J191" s="32"/>
      <c r="K191" s="32"/>
      <c r="L191" s="32"/>
      <c r="M191" s="32"/>
      <c r="N191" s="32"/>
      <c r="U191" s="4"/>
    </row>
    <row r="192" spans="1:21" x14ac:dyDescent="0.2">
      <c r="A192" s="31" t="s">
        <v>200</v>
      </c>
      <c r="B192" s="16" t="s">
        <v>219</v>
      </c>
      <c r="C192" s="32" t="s">
        <v>41</v>
      </c>
      <c r="D192" s="32" t="s">
        <v>41</v>
      </c>
      <c r="E192" s="32" t="s">
        <v>41</v>
      </c>
      <c r="F192" s="32"/>
      <c r="G192" s="32"/>
      <c r="H192" s="32" t="s">
        <v>41</v>
      </c>
      <c r="I192" s="32"/>
      <c r="J192" s="32" t="s">
        <v>41</v>
      </c>
      <c r="K192" s="32"/>
      <c r="L192" s="32" t="s">
        <v>41</v>
      </c>
      <c r="M192" s="32"/>
      <c r="N192" s="32"/>
      <c r="U192" s="4"/>
    </row>
    <row r="193" spans="1:21" x14ac:dyDescent="0.2">
      <c r="A193" s="31" t="s">
        <v>220</v>
      </c>
      <c r="B193" s="16" t="s">
        <v>221</v>
      </c>
      <c r="C193" s="32"/>
      <c r="D193" s="32"/>
      <c r="E193" s="32"/>
      <c r="F193" s="32"/>
      <c r="G193" s="32"/>
      <c r="H193" s="32" t="s">
        <v>41</v>
      </c>
      <c r="I193" s="32"/>
      <c r="J193" s="32"/>
      <c r="K193" s="32"/>
      <c r="L193" s="32"/>
      <c r="M193" s="32"/>
      <c r="N193" s="32"/>
      <c r="U193" s="4"/>
    </row>
    <row r="194" spans="1:21" x14ac:dyDescent="0.2">
      <c r="A194" s="31" t="s">
        <v>222</v>
      </c>
      <c r="B194" s="16" t="s">
        <v>223</v>
      </c>
      <c r="C194" s="32"/>
      <c r="D194" s="32"/>
      <c r="E194" s="32"/>
      <c r="F194" s="32"/>
      <c r="G194" s="32"/>
      <c r="H194" s="32" t="s">
        <v>41</v>
      </c>
      <c r="I194" s="32"/>
      <c r="J194" s="32"/>
      <c r="K194" s="32"/>
      <c r="L194" s="32"/>
      <c r="M194" s="32"/>
      <c r="N194" s="32"/>
      <c r="U194" s="4"/>
    </row>
    <row r="195" spans="1:21" x14ac:dyDescent="0.2">
      <c r="A195" s="31" t="s">
        <v>224</v>
      </c>
      <c r="B195" s="16" t="s">
        <v>225</v>
      </c>
      <c r="C195" s="32"/>
      <c r="D195" s="32"/>
      <c r="E195" s="32"/>
      <c r="F195" s="32"/>
      <c r="G195" s="32"/>
      <c r="H195" s="32"/>
      <c r="I195" s="32"/>
      <c r="J195" s="32" t="s">
        <v>41</v>
      </c>
      <c r="K195" s="32"/>
      <c r="L195" s="32"/>
      <c r="M195" s="32"/>
      <c r="N195" s="32"/>
      <c r="U195" s="4"/>
    </row>
    <row r="196" spans="1:21" x14ac:dyDescent="0.2">
      <c r="A196" s="31" t="s">
        <v>128</v>
      </c>
      <c r="B196" s="16" t="s">
        <v>129</v>
      </c>
      <c r="C196" s="32"/>
      <c r="D196" s="32"/>
      <c r="E196" s="32" t="s">
        <v>41</v>
      </c>
      <c r="F196" s="32"/>
      <c r="G196" s="32"/>
      <c r="H196" s="32"/>
      <c r="I196" s="32" t="s">
        <v>41</v>
      </c>
      <c r="J196" s="32"/>
      <c r="K196" s="32"/>
      <c r="M196" s="32"/>
      <c r="N196" s="32"/>
      <c r="U196" s="4"/>
    </row>
    <row r="197" spans="1:21" x14ac:dyDescent="0.2">
      <c r="A197" s="31" t="s">
        <v>166</v>
      </c>
      <c r="B197" s="16" t="s">
        <v>167</v>
      </c>
      <c r="C197" s="32"/>
      <c r="D197" s="32"/>
      <c r="E197" s="32"/>
      <c r="F197" s="32"/>
      <c r="G197" s="32"/>
      <c r="H197" s="32" t="s">
        <v>41</v>
      </c>
      <c r="I197" s="32"/>
      <c r="J197" s="32"/>
      <c r="K197" s="32"/>
      <c r="M197" s="32"/>
      <c r="N197" s="32"/>
      <c r="U197" s="4"/>
    </row>
    <row r="198" spans="1:21" x14ac:dyDescent="0.2">
      <c r="A198" s="31" t="s">
        <v>226</v>
      </c>
      <c r="B198" s="16" t="s">
        <v>227</v>
      </c>
      <c r="C198" s="32" t="s">
        <v>41</v>
      </c>
      <c r="D198" s="32" t="s">
        <v>41</v>
      </c>
      <c r="E198" s="32" t="s">
        <v>41</v>
      </c>
      <c r="F198" s="32"/>
      <c r="G198" s="32"/>
      <c r="H198" s="32"/>
      <c r="I198" s="32"/>
      <c r="J198" s="32"/>
      <c r="K198" s="32"/>
      <c r="M198" s="32"/>
      <c r="N198" s="32"/>
      <c r="U198" s="4"/>
    </row>
    <row r="199" spans="1:21" ht="13.5" customHeight="1" x14ac:dyDescent="0.2">
      <c r="A199" s="31" t="s">
        <v>208</v>
      </c>
      <c r="B199" s="16" t="s">
        <v>209</v>
      </c>
      <c r="C199" s="32"/>
      <c r="D199" s="32"/>
      <c r="E199" s="32"/>
      <c r="F199" s="32"/>
      <c r="G199" s="32"/>
      <c r="H199" s="32" t="s">
        <v>41</v>
      </c>
      <c r="I199" s="32"/>
      <c r="J199" s="32"/>
      <c r="K199" s="32"/>
      <c r="M199" s="32"/>
      <c r="N199" s="32"/>
      <c r="U199" s="4"/>
    </row>
    <row r="200" spans="1:21" x14ac:dyDescent="0.2">
      <c r="A200" s="31" t="s">
        <v>146</v>
      </c>
      <c r="B200" s="16" t="s">
        <v>147</v>
      </c>
      <c r="C200" s="32"/>
      <c r="D200" s="32"/>
      <c r="E200" s="32"/>
      <c r="F200" s="32"/>
      <c r="G200" s="32"/>
      <c r="H200" s="32" t="s">
        <v>41</v>
      </c>
      <c r="I200" s="32"/>
      <c r="J200" s="32"/>
      <c r="K200" s="32"/>
      <c r="M200" s="32"/>
      <c r="N200" s="32"/>
      <c r="U200" s="4"/>
    </row>
    <row r="201" spans="1:21" x14ac:dyDescent="0.2">
      <c r="A201" s="31" t="s">
        <v>212</v>
      </c>
      <c r="B201" s="16" t="s">
        <v>213</v>
      </c>
      <c r="C201" s="32"/>
      <c r="D201" s="32"/>
      <c r="E201" s="32"/>
      <c r="F201" s="32"/>
      <c r="G201" s="32"/>
      <c r="H201" s="32"/>
      <c r="I201" s="32"/>
      <c r="J201" s="32" t="s">
        <v>41</v>
      </c>
      <c r="K201" s="32"/>
      <c r="M201" s="32"/>
      <c r="N201" s="32"/>
      <c r="U201" s="4"/>
    </row>
    <row r="202" spans="1:21" x14ac:dyDescent="0.2">
      <c r="A202" s="31" t="s">
        <v>202</v>
      </c>
      <c r="B202" s="16" t="s">
        <v>203</v>
      </c>
      <c r="C202" s="32"/>
      <c r="D202" s="32"/>
      <c r="E202" s="32"/>
      <c r="F202" s="32"/>
      <c r="G202" s="32"/>
      <c r="H202" s="32" t="s">
        <v>41</v>
      </c>
      <c r="I202" s="32"/>
      <c r="J202" s="32"/>
      <c r="K202" s="32"/>
      <c r="M202" s="32"/>
      <c r="N202" s="32"/>
      <c r="U202" s="4"/>
    </row>
    <row r="203" spans="1:21" x14ac:dyDescent="0.2">
      <c r="A203" s="31" t="s">
        <v>228</v>
      </c>
      <c r="B203" s="16" t="s">
        <v>229</v>
      </c>
      <c r="C203" s="32" t="s">
        <v>41</v>
      </c>
      <c r="D203" s="32" t="s">
        <v>41</v>
      </c>
      <c r="E203" s="32" t="s">
        <v>41</v>
      </c>
      <c r="U203" s="4"/>
    </row>
    <row r="204" spans="1:21" x14ac:dyDescent="0.2">
      <c r="A204" s="31" t="s">
        <v>230</v>
      </c>
      <c r="B204" s="16" t="s">
        <v>231</v>
      </c>
      <c r="C204" s="32"/>
      <c r="D204" s="32"/>
      <c r="E204" s="32"/>
      <c r="H204" s="32" t="s">
        <v>41</v>
      </c>
      <c r="U204" s="4"/>
    </row>
    <row r="205" spans="1:21" x14ac:dyDescent="0.2">
      <c r="A205" s="31" t="s">
        <v>232</v>
      </c>
      <c r="B205" s="16" t="s">
        <v>233</v>
      </c>
      <c r="C205" s="32"/>
      <c r="D205" s="32"/>
      <c r="E205" s="32"/>
      <c r="H205" s="32"/>
      <c r="M205" t="s">
        <v>234</v>
      </c>
      <c r="U205" s="4"/>
    </row>
    <row r="206" spans="1:21" x14ac:dyDescent="0.2">
      <c r="A206" s="31" t="s">
        <v>178</v>
      </c>
      <c r="B206" s="16" t="s">
        <v>179</v>
      </c>
      <c r="C206" s="32"/>
      <c r="D206" s="32"/>
      <c r="E206" s="32"/>
      <c r="H206" s="32"/>
      <c r="M206" t="s">
        <v>234</v>
      </c>
      <c r="U206" s="4"/>
    </row>
    <row r="207" spans="1:21" x14ac:dyDescent="0.2">
      <c r="A207" s="31" t="s">
        <v>228</v>
      </c>
      <c r="B207" s="16" t="s">
        <v>229</v>
      </c>
      <c r="C207" s="32"/>
      <c r="D207" s="32"/>
      <c r="E207" s="32"/>
      <c r="H207" s="32"/>
      <c r="N207" t="s">
        <v>234</v>
      </c>
      <c r="U207" s="4"/>
    </row>
    <row r="208" spans="1:21" x14ac:dyDescent="0.2">
      <c r="A208" s="17"/>
      <c r="B208" s="17" t="s">
        <v>69</v>
      </c>
      <c r="C208" s="17">
        <f t="shared" ref="C208:L208" si="10">COUNTA(C190:C206)</f>
        <v>3</v>
      </c>
      <c r="D208" s="17">
        <f t="shared" si="10"/>
        <v>3</v>
      </c>
      <c r="E208" s="17">
        <f t="shared" si="10"/>
        <v>6</v>
      </c>
      <c r="F208" s="17">
        <f t="shared" si="10"/>
        <v>1</v>
      </c>
      <c r="G208" s="17">
        <f t="shared" si="10"/>
        <v>1</v>
      </c>
      <c r="H208" s="17">
        <f t="shared" si="10"/>
        <v>9</v>
      </c>
      <c r="I208" s="17">
        <f t="shared" si="10"/>
        <v>1</v>
      </c>
      <c r="J208" s="17">
        <f t="shared" si="10"/>
        <v>3</v>
      </c>
      <c r="K208" s="17">
        <f t="shared" si="10"/>
        <v>0</v>
      </c>
      <c r="L208" s="17">
        <f t="shared" si="10"/>
        <v>1</v>
      </c>
      <c r="M208" s="17">
        <f>COUNTA(M190:M206)</f>
        <v>2</v>
      </c>
      <c r="N208" s="17">
        <f>COUNTA(N190:N207)</f>
        <v>1</v>
      </c>
      <c r="U208" s="4"/>
    </row>
    <row r="211" spans="1:14" x14ac:dyDescent="0.2">
      <c r="A211" s="11"/>
      <c r="B211" s="11"/>
      <c r="C211" s="34" t="s">
        <v>236</v>
      </c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</row>
    <row r="212" spans="1:14" x14ac:dyDescent="0.2">
      <c r="A212" s="12"/>
      <c r="B212" s="12"/>
      <c r="C212" s="13" t="s">
        <v>27</v>
      </c>
      <c r="D212" s="13" t="s">
        <v>28</v>
      </c>
      <c r="E212" s="13" t="s">
        <v>29</v>
      </c>
      <c r="F212" s="13" t="s">
        <v>30</v>
      </c>
      <c r="G212" s="13" t="s">
        <v>31</v>
      </c>
      <c r="H212" s="13" t="s">
        <v>32</v>
      </c>
      <c r="I212" s="13" t="s">
        <v>33</v>
      </c>
      <c r="J212" s="13" t="s">
        <v>34</v>
      </c>
      <c r="K212" s="13" t="s">
        <v>35</v>
      </c>
      <c r="L212" s="13" t="s">
        <v>36</v>
      </c>
      <c r="M212" s="13" t="s">
        <v>37</v>
      </c>
      <c r="N212" s="13" t="s">
        <v>38</v>
      </c>
    </row>
    <row r="213" spans="1:14" x14ac:dyDescent="0.2">
      <c r="A213" s="31" t="s">
        <v>200</v>
      </c>
      <c r="B213" s="16" t="s">
        <v>201</v>
      </c>
      <c r="C213" s="32" t="s">
        <v>234</v>
      </c>
      <c r="D213" s="32"/>
      <c r="E213" s="32" t="s">
        <v>234</v>
      </c>
      <c r="F213" s="32"/>
      <c r="G213" s="32" t="s">
        <v>234</v>
      </c>
      <c r="H213" s="32" t="s">
        <v>234</v>
      </c>
      <c r="I213" s="32" t="s">
        <v>234</v>
      </c>
      <c r="J213" s="32" t="s">
        <v>234</v>
      </c>
      <c r="K213" s="32" t="s">
        <v>234</v>
      </c>
      <c r="L213" s="32" t="s">
        <v>234</v>
      </c>
      <c r="M213" s="32"/>
      <c r="N213" s="32"/>
    </row>
    <row r="214" spans="1:14" x14ac:dyDescent="0.2">
      <c r="A214" s="31" t="s">
        <v>178</v>
      </c>
      <c r="B214" s="16" t="s">
        <v>179</v>
      </c>
      <c r="C214" s="32" t="s">
        <v>234</v>
      </c>
      <c r="D214" s="32" t="s">
        <v>234</v>
      </c>
      <c r="E214" s="32" t="s">
        <v>234</v>
      </c>
      <c r="F214" s="32"/>
      <c r="G214" s="32"/>
      <c r="H214" s="32" t="s">
        <v>234</v>
      </c>
      <c r="I214" s="32"/>
      <c r="J214" s="32"/>
      <c r="K214" s="32"/>
      <c r="L214" s="32"/>
      <c r="M214" s="32"/>
      <c r="N214" s="32"/>
    </row>
    <row r="215" spans="1:14" x14ac:dyDescent="0.2">
      <c r="A215" s="31" t="s">
        <v>232</v>
      </c>
      <c r="B215" s="16" t="s">
        <v>233</v>
      </c>
      <c r="C215" s="32"/>
      <c r="D215" s="32" t="s">
        <v>234</v>
      </c>
      <c r="E215" s="32"/>
      <c r="F215" s="32"/>
      <c r="G215" s="32"/>
      <c r="H215" s="32"/>
      <c r="I215" s="32"/>
      <c r="J215" s="32"/>
      <c r="K215" s="32" t="s">
        <v>234</v>
      </c>
      <c r="L215" s="32"/>
      <c r="M215" s="32" t="s">
        <v>234</v>
      </c>
      <c r="N215" s="32"/>
    </row>
    <row r="216" spans="1:14" x14ac:dyDescent="0.2">
      <c r="A216" s="31" t="s">
        <v>228</v>
      </c>
      <c r="B216" s="16" t="s">
        <v>229</v>
      </c>
      <c r="C216" s="32"/>
      <c r="D216" s="32" t="s">
        <v>234</v>
      </c>
      <c r="E216" s="32"/>
      <c r="F216" s="32"/>
      <c r="G216" s="32" t="s">
        <v>234</v>
      </c>
      <c r="H216" s="32"/>
      <c r="I216" s="32" t="s">
        <v>234</v>
      </c>
      <c r="J216" s="32"/>
      <c r="K216" s="32" t="s">
        <v>234</v>
      </c>
      <c r="L216" s="32"/>
      <c r="M216" s="32" t="s">
        <v>234</v>
      </c>
      <c r="N216" s="32" t="s">
        <v>234</v>
      </c>
    </row>
    <row r="217" spans="1:14" x14ac:dyDescent="0.2">
      <c r="A217" s="31" t="s">
        <v>237</v>
      </c>
      <c r="B217" s="16" t="s">
        <v>238</v>
      </c>
      <c r="C217" s="32"/>
      <c r="D217" s="32"/>
      <c r="E217" s="32" t="s">
        <v>234</v>
      </c>
      <c r="F217" s="32"/>
      <c r="G217" s="32"/>
      <c r="H217" s="32"/>
      <c r="I217" s="32"/>
      <c r="J217" s="32"/>
      <c r="K217" s="32"/>
      <c r="L217" s="32"/>
      <c r="M217" s="32"/>
      <c r="N217" s="32"/>
    </row>
    <row r="218" spans="1:14" x14ac:dyDescent="0.2">
      <c r="A218" s="31" t="s">
        <v>239</v>
      </c>
      <c r="B218" s="16" t="s">
        <v>240</v>
      </c>
      <c r="C218" s="32"/>
      <c r="D218" s="32"/>
      <c r="E218" s="32" t="s">
        <v>234</v>
      </c>
      <c r="F218" s="32"/>
      <c r="G218" s="32"/>
      <c r="H218" s="32"/>
      <c r="I218" s="32"/>
      <c r="J218" s="32"/>
      <c r="K218" s="32"/>
      <c r="L218" s="32"/>
      <c r="M218" s="32" t="s">
        <v>234</v>
      </c>
      <c r="N218" s="32"/>
    </row>
    <row r="219" spans="1:14" x14ac:dyDescent="0.2">
      <c r="A219" s="31" t="s">
        <v>48</v>
      </c>
      <c r="B219" s="16" t="s">
        <v>49</v>
      </c>
      <c r="C219" s="32"/>
      <c r="D219" s="32"/>
      <c r="E219" s="32"/>
      <c r="F219" s="32"/>
      <c r="G219" s="32"/>
      <c r="H219" s="32" t="s">
        <v>234</v>
      </c>
      <c r="I219" s="32"/>
      <c r="J219" s="32"/>
      <c r="K219" s="32"/>
      <c r="L219" s="32"/>
      <c r="M219" s="32"/>
      <c r="N219" s="32"/>
    </row>
    <row r="220" spans="1:14" x14ac:dyDescent="0.2">
      <c r="A220" s="31" t="s">
        <v>166</v>
      </c>
      <c r="B220" s="16" t="s">
        <v>167</v>
      </c>
      <c r="C220" s="32"/>
      <c r="D220" s="32"/>
      <c r="E220" s="32"/>
      <c r="F220" s="32"/>
      <c r="G220" s="32"/>
      <c r="H220" s="32" t="s">
        <v>234</v>
      </c>
      <c r="I220" s="32"/>
      <c r="J220" s="32"/>
      <c r="K220" s="32"/>
      <c r="L220" s="32"/>
      <c r="M220" s="32"/>
      <c r="N220" s="32"/>
    </row>
    <row r="221" spans="1:14" x14ac:dyDescent="0.2">
      <c r="A221" s="31" t="s">
        <v>168</v>
      </c>
      <c r="B221" s="16" t="s">
        <v>169</v>
      </c>
      <c r="C221" s="32"/>
      <c r="D221" s="32"/>
      <c r="E221" s="32"/>
      <c r="F221" s="32"/>
      <c r="G221" s="32"/>
      <c r="H221" s="32" t="s">
        <v>234</v>
      </c>
      <c r="I221" s="32"/>
      <c r="J221" s="32"/>
      <c r="K221" s="32"/>
      <c r="L221" s="32"/>
      <c r="M221" s="32"/>
      <c r="N221" s="32"/>
    </row>
    <row r="222" spans="1:14" x14ac:dyDescent="0.2">
      <c r="A222" s="31" t="s">
        <v>241</v>
      </c>
      <c r="B222" s="16" t="s">
        <v>242</v>
      </c>
      <c r="C222" s="32"/>
      <c r="D222" s="32"/>
      <c r="E222" s="32"/>
      <c r="F222" s="32"/>
      <c r="G222" s="32"/>
      <c r="H222" s="32" t="s">
        <v>234</v>
      </c>
      <c r="I222" s="32"/>
      <c r="J222" s="32"/>
      <c r="K222" s="32"/>
      <c r="L222" s="32"/>
      <c r="M222" s="32"/>
      <c r="N222" s="32"/>
    </row>
    <row r="223" spans="1:14" x14ac:dyDescent="0.2">
      <c r="A223" s="31" t="s">
        <v>202</v>
      </c>
      <c r="B223" s="16" t="s">
        <v>203</v>
      </c>
      <c r="C223" s="32"/>
      <c r="D223" s="32"/>
      <c r="E223" s="32"/>
      <c r="F223" s="32"/>
      <c r="G223" s="32"/>
      <c r="H223" s="32" t="s">
        <v>234</v>
      </c>
      <c r="I223" s="32"/>
      <c r="J223" s="32" t="s">
        <v>234</v>
      </c>
      <c r="K223" s="32"/>
      <c r="L223" s="32"/>
      <c r="M223" s="32"/>
      <c r="N223" s="32"/>
    </row>
    <row r="224" spans="1:14" x14ac:dyDescent="0.2">
      <c r="A224" s="31" t="s">
        <v>243</v>
      </c>
      <c r="B224" s="16" t="s">
        <v>244</v>
      </c>
      <c r="C224" s="32"/>
      <c r="D224" s="32"/>
      <c r="E224" s="32"/>
      <c r="F224" s="32"/>
      <c r="G224" s="32"/>
      <c r="H224" s="32" t="s">
        <v>234</v>
      </c>
      <c r="I224" s="32"/>
      <c r="J224" s="32"/>
      <c r="K224" s="32"/>
      <c r="L224" s="32"/>
      <c r="M224" s="32"/>
      <c r="N224" s="32"/>
    </row>
    <row r="225" spans="1:14" x14ac:dyDescent="0.2">
      <c r="A225" s="31" t="s">
        <v>245</v>
      </c>
      <c r="B225" s="16" t="s">
        <v>246</v>
      </c>
      <c r="C225" s="32"/>
      <c r="D225" s="32"/>
      <c r="E225" s="32"/>
      <c r="F225" s="32"/>
      <c r="G225" s="32"/>
      <c r="H225" s="32"/>
      <c r="I225" s="32" t="s">
        <v>234</v>
      </c>
      <c r="J225" s="32"/>
      <c r="K225" s="32"/>
      <c r="L225" s="32"/>
      <c r="M225" s="32"/>
      <c r="N225" s="32"/>
    </row>
    <row r="226" spans="1:14" x14ac:dyDescent="0.2">
      <c r="A226" s="31" t="s">
        <v>247</v>
      </c>
      <c r="B226" s="16" t="s">
        <v>248</v>
      </c>
      <c r="C226" s="32"/>
      <c r="D226" s="32"/>
      <c r="E226" s="32"/>
      <c r="F226" s="32"/>
      <c r="G226" s="32"/>
      <c r="H226" s="32"/>
      <c r="I226" s="32" t="s">
        <v>234</v>
      </c>
      <c r="J226" s="32"/>
      <c r="K226" s="32"/>
      <c r="L226" s="32"/>
      <c r="M226" s="32"/>
      <c r="N226" s="32"/>
    </row>
    <row r="227" spans="1:14" x14ac:dyDescent="0.2">
      <c r="A227" s="31" t="s">
        <v>249</v>
      </c>
      <c r="B227" s="16" t="s">
        <v>250</v>
      </c>
      <c r="C227" s="32"/>
      <c r="D227" s="32"/>
      <c r="E227" s="32"/>
      <c r="F227" s="32"/>
      <c r="G227" s="32"/>
      <c r="H227" s="32"/>
      <c r="I227" s="32" t="s">
        <v>234</v>
      </c>
      <c r="J227" s="32"/>
      <c r="K227" s="32"/>
      <c r="L227" s="32"/>
      <c r="M227" s="32"/>
      <c r="N227" s="32"/>
    </row>
    <row r="228" spans="1:14" x14ac:dyDescent="0.2">
      <c r="A228" s="31" t="s">
        <v>251</v>
      </c>
      <c r="B228" s="16" t="s">
        <v>252</v>
      </c>
      <c r="C228" s="32"/>
      <c r="D228" s="32"/>
      <c r="E228" s="32"/>
      <c r="F228" s="32"/>
      <c r="G228" s="32"/>
      <c r="H228" s="32"/>
      <c r="I228" s="32" t="s">
        <v>234</v>
      </c>
      <c r="J228" s="32"/>
      <c r="K228" s="32"/>
      <c r="L228" s="32"/>
      <c r="M228" s="32"/>
      <c r="N228" s="32"/>
    </row>
    <row r="229" spans="1:14" x14ac:dyDescent="0.2">
      <c r="A229" s="31" t="s">
        <v>253</v>
      </c>
      <c r="B229" s="16" t="s">
        <v>254</v>
      </c>
      <c r="C229" s="32"/>
      <c r="D229" s="32"/>
      <c r="E229" s="32"/>
      <c r="F229" s="32"/>
      <c r="G229" s="32"/>
      <c r="H229" s="32"/>
      <c r="I229" s="32" t="s">
        <v>234</v>
      </c>
      <c r="J229" s="32"/>
      <c r="K229" s="32"/>
      <c r="L229" s="32"/>
      <c r="M229" s="32"/>
      <c r="N229" s="32"/>
    </row>
    <row r="230" spans="1:14" x14ac:dyDescent="0.2">
      <c r="A230" s="31" t="s">
        <v>255</v>
      </c>
      <c r="B230" s="16" t="s">
        <v>256</v>
      </c>
      <c r="C230" s="32"/>
      <c r="D230" s="32"/>
      <c r="E230" s="32"/>
      <c r="F230" s="32"/>
      <c r="G230" s="32"/>
      <c r="H230" s="32"/>
      <c r="I230" s="32"/>
      <c r="J230" s="32"/>
      <c r="K230" s="32" t="s">
        <v>234</v>
      </c>
      <c r="L230" s="32"/>
      <c r="M230" s="32"/>
      <c r="N230" s="32"/>
    </row>
    <row r="231" spans="1:14" x14ac:dyDescent="0.2">
      <c r="A231" s="31" t="s">
        <v>74</v>
      </c>
      <c r="B231" s="16" t="s">
        <v>75</v>
      </c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 t="s">
        <v>234</v>
      </c>
      <c r="N231" s="32" t="s">
        <v>234</v>
      </c>
    </row>
    <row r="232" spans="1:14" x14ac:dyDescent="0.2">
      <c r="A232" s="31" t="s">
        <v>257</v>
      </c>
      <c r="B232" s="16" t="s">
        <v>258</v>
      </c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 t="s">
        <v>234</v>
      </c>
      <c r="N232" s="32"/>
    </row>
    <row r="233" spans="1:14" x14ac:dyDescent="0.2">
      <c r="A233" s="31" t="s">
        <v>259</v>
      </c>
      <c r="B233" s="16" t="s">
        <v>260</v>
      </c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 t="s">
        <v>234</v>
      </c>
      <c r="N233" s="32"/>
    </row>
    <row r="234" spans="1:14" x14ac:dyDescent="0.2">
      <c r="A234" s="31" t="s">
        <v>76</v>
      </c>
      <c r="B234" s="16" t="s">
        <v>77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 t="s">
        <v>234</v>
      </c>
    </row>
    <row r="235" spans="1:14" x14ac:dyDescent="0.2">
      <c r="A235" s="31" t="s">
        <v>261</v>
      </c>
      <c r="B235" s="16" t="s">
        <v>262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 t="s">
        <v>234</v>
      </c>
    </row>
    <row r="236" spans="1:14" x14ac:dyDescent="0.2">
      <c r="A236" s="31" t="s">
        <v>230</v>
      </c>
      <c r="B236" s="16" t="s">
        <v>231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 t="s">
        <v>234</v>
      </c>
    </row>
    <row r="237" spans="1:14" x14ac:dyDescent="0.2">
      <c r="A237" s="17"/>
      <c r="B237" s="17" t="s">
        <v>69</v>
      </c>
      <c r="C237" s="17">
        <f>COUNTA(C213:C236)</f>
        <v>2</v>
      </c>
      <c r="D237" s="17">
        <f t="shared" ref="D237:N237" si="11">COUNTA(D213:D236)</f>
        <v>3</v>
      </c>
      <c r="E237" s="17">
        <f t="shared" si="11"/>
        <v>4</v>
      </c>
      <c r="F237" s="17">
        <f t="shared" si="11"/>
        <v>0</v>
      </c>
      <c r="G237" s="17">
        <f t="shared" si="11"/>
        <v>2</v>
      </c>
      <c r="H237" s="17">
        <f t="shared" si="11"/>
        <v>8</v>
      </c>
      <c r="I237" s="17">
        <f t="shared" si="11"/>
        <v>7</v>
      </c>
      <c r="J237" s="17">
        <f t="shared" si="11"/>
        <v>2</v>
      </c>
      <c r="K237" s="17">
        <f t="shared" si="11"/>
        <v>4</v>
      </c>
      <c r="L237" s="17">
        <f t="shared" si="11"/>
        <v>1</v>
      </c>
      <c r="M237" s="17">
        <f t="shared" si="11"/>
        <v>6</v>
      </c>
      <c r="N237" s="17">
        <f t="shared" si="11"/>
        <v>5</v>
      </c>
    </row>
    <row r="240" spans="1:14" x14ac:dyDescent="0.2">
      <c r="A240" s="11"/>
      <c r="B240" s="11"/>
      <c r="C240" s="34" t="s">
        <v>264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</row>
    <row r="241" spans="1:14" x14ac:dyDescent="0.2">
      <c r="A241" s="12"/>
      <c r="B241" s="12"/>
      <c r="C241" s="13" t="s">
        <v>27</v>
      </c>
      <c r="D241" s="13" t="s">
        <v>28</v>
      </c>
      <c r="E241" s="13" t="s">
        <v>29</v>
      </c>
      <c r="F241" s="13" t="s">
        <v>30</v>
      </c>
      <c r="G241" s="13" t="s">
        <v>31</v>
      </c>
      <c r="H241" s="13" t="s">
        <v>32</v>
      </c>
      <c r="I241" s="13" t="s">
        <v>33</v>
      </c>
      <c r="J241" s="13" t="s">
        <v>34</v>
      </c>
      <c r="K241" s="13" t="s">
        <v>35</v>
      </c>
      <c r="L241" s="13" t="s">
        <v>36</v>
      </c>
      <c r="M241" s="13" t="s">
        <v>37</v>
      </c>
      <c r="N241" s="13" t="s">
        <v>38</v>
      </c>
    </row>
    <row r="242" spans="1:14" x14ac:dyDescent="0.2">
      <c r="A242" s="31" t="s">
        <v>232</v>
      </c>
      <c r="B242" s="16" t="s">
        <v>233</v>
      </c>
      <c r="C242" t="s">
        <v>234</v>
      </c>
    </row>
    <row r="243" spans="1:14" x14ac:dyDescent="0.2">
      <c r="A243" s="31" t="s">
        <v>265</v>
      </c>
      <c r="B243" s="16" t="s">
        <v>266</v>
      </c>
      <c r="C243" t="s">
        <v>234</v>
      </c>
    </row>
    <row r="244" spans="1:14" x14ac:dyDescent="0.2">
      <c r="A244" s="31" t="s">
        <v>76</v>
      </c>
      <c r="B244" s="16" t="s">
        <v>77</v>
      </c>
      <c r="C244" t="s">
        <v>234</v>
      </c>
    </row>
    <row r="245" spans="1:14" x14ac:dyDescent="0.2">
      <c r="A245" s="31" t="s">
        <v>255</v>
      </c>
      <c r="B245" s="16" t="s">
        <v>256</v>
      </c>
      <c r="C245" t="s">
        <v>234</v>
      </c>
    </row>
    <row r="246" spans="1:14" x14ac:dyDescent="0.2">
      <c r="A246" s="31" t="s">
        <v>261</v>
      </c>
      <c r="B246" s="16" t="s">
        <v>262</v>
      </c>
      <c r="C246" t="s">
        <v>234</v>
      </c>
      <c r="E246" t="s">
        <v>234</v>
      </c>
      <c r="F246" t="s">
        <v>234</v>
      </c>
      <c r="G246" t="s">
        <v>234</v>
      </c>
      <c r="H246" t="s">
        <v>234</v>
      </c>
      <c r="J246" t="s">
        <v>234</v>
      </c>
      <c r="K246" t="s">
        <v>234</v>
      </c>
      <c r="L246" t="s">
        <v>234</v>
      </c>
    </row>
    <row r="247" spans="1:14" x14ac:dyDescent="0.2">
      <c r="A247" s="31" t="s">
        <v>267</v>
      </c>
      <c r="B247" s="16" t="s">
        <v>268</v>
      </c>
      <c r="C247" t="s">
        <v>234</v>
      </c>
    </row>
    <row r="248" spans="1:14" x14ac:dyDescent="0.2">
      <c r="A248" s="31" t="s">
        <v>269</v>
      </c>
      <c r="B248" s="16" t="s">
        <v>270</v>
      </c>
      <c r="C248" t="s">
        <v>234</v>
      </c>
    </row>
    <row r="249" spans="1:14" x14ac:dyDescent="0.2">
      <c r="A249" s="31" t="s">
        <v>178</v>
      </c>
      <c r="B249" s="16" t="s">
        <v>179</v>
      </c>
      <c r="C249" t="s">
        <v>234</v>
      </c>
      <c r="F249" t="s">
        <v>234</v>
      </c>
      <c r="L249" t="s">
        <v>234</v>
      </c>
      <c r="M249" t="s">
        <v>234</v>
      </c>
    </row>
    <row r="250" spans="1:14" x14ac:dyDescent="0.2">
      <c r="A250" s="31" t="s">
        <v>271</v>
      </c>
      <c r="B250" s="16" t="s">
        <v>272</v>
      </c>
      <c r="C250" t="s">
        <v>234</v>
      </c>
    </row>
    <row r="251" spans="1:14" x14ac:dyDescent="0.2">
      <c r="A251" s="31" t="s">
        <v>202</v>
      </c>
      <c r="B251" s="16" t="s">
        <v>203</v>
      </c>
      <c r="C251" t="s">
        <v>234</v>
      </c>
      <c r="H251" t="s">
        <v>234</v>
      </c>
    </row>
    <row r="252" spans="1:14" x14ac:dyDescent="0.2">
      <c r="A252" s="31" t="s">
        <v>243</v>
      </c>
      <c r="B252" s="16" t="s">
        <v>244</v>
      </c>
      <c r="C252" t="s">
        <v>234</v>
      </c>
      <c r="F252" t="s">
        <v>234</v>
      </c>
    </row>
    <row r="253" spans="1:14" x14ac:dyDescent="0.2">
      <c r="A253" s="31" t="s">
        <v>273</v>
      </c>
      <c r="B253" s="16" t="s">
        <v>274</v>
      </c>
      <c r="D253" t="s">
        <v>234</v>
      </c>
    </row>
    <row r="254" spans="1:14" x14ac:dyDescent="0.2">
      <c r="A254" s="31" t="s">
        <v>275</v>
      </c>
      <c r="B254" s="16" t="s">
        <v>276</v>
      </c>
      <c r="D254" t="s">
        <v>234</v>
      </c>
    </row>
    <row r="255" spans="1:14" x14ac:dyDescent="0.2">
      <c r="A255" s="31" t="s">
        <v>228</v>
      </c>
      <c r="B255" s="16" t="s">
        <v>229</v>
      </c>
      <c r="D255" t="s">
        <v>234</v>
      </c>
      <c r="F255" t="s">
        <v>234</v>
      </c>
      <c r="G255" t="s">
        <v>234</v>
      </c>
      <c r="H255" t="s">
        <v>234</v>
      </c>
      <c r="J255" t="s">
        <v>234</v>
      </c>
      <c r="K255" t="s">
        <v>234</v>
      </c>
      <c r="L255" t="s">
        <v>234</v>
      </c>
      <c r="M255" t="s">
        <v>234</v>
      </c>
      <c r="N255" t="s">
        <v>234</v>
      </c>
    </row>
    <row r="256" spans="1:14" x14ac:dyDescent="0.2">
      <c r="A256" s="31" t="s">
        <v>74</v>
      </c>
      <c r="B256" s="16" t="s">
        <v>75</v>
      </c>
      <c r="E256" t="s">
        <v>234</v>
      </c>
    </row>
    <row r="257" spans="1:14" x14ac:dyDescent="0.2">
      <c r="A257" s="31" t="s">
        <v>277</v>
      </c>
      <c r="B257" s="16" t="s">
        <v>278</v>
      </c>
      <c r="E257" t="s">
        <v>234</v>
      </c>
      <c r="F257" t="s">
        <v>234</v>
      </c>
    </row>
    <row r="258" spans="1:14" x14ac:dyDescent="0.2">
      <c r="A258" s="31" t="s">
        <v>279</v>
      </c>
      <c r="B258" s="16" t="s">
        <v>280</v>
      </c>
      <c r="E258" t="s">
        <v>234</v>
      </c>
      <c r="M258" t="s">
        <v>234</v>
      </c>
    </row>
    <row r="259" spans="1:14" x14ac:dyDescent="0.2">
      <c r="A259" s="31" t="s">
        <v>245</v>
      </c>
      <c r="B259" s="16" t="s">
        <v>246</v>
      </c>
      <c r="G259" t="s">
        <v>234</v>
      </c>
      <c r="H259" t="s">
        <v>234</v>
      </c>
    </row>
    <row r="260" spans="1:14" x14ac:dyDescent="0.2">
      <c r="A260" s="31" t="s">
        <v>281</v>
      </c>
      <c r="B260" s="16" t="s">
        <v>282</v>
      </c>
      <c r="G260" t="s">
        <v>234</v>
      </c>
      <c r="M260" t="s">
        <v>234</v>
      </c>
    </row>
    <row r="261" spans="1:14" x14ac:dyDescent="0.2">
      <c r="A261" s="31" t="s">
        <v>283</v>
      </c>
      <c r="B261" s="16" t="s">
        <v>284</v>
      </c>
      <c r="H261" t="s">
        <v>234</v>
      </c>
      <c r="I261" t="s">
        <v>234</v>
      </c>
      <c r="J261" t="s">
        <v>234</v>
      </c>
    </row>
    <row r="262" spans="1:14" x14ac:dyDescent="0.2">
      <c r="A262" s="31" t="s">
        <v>200</v>
      </c>
      <c r="B262" s="16" t="s">
        <v>201</v>
      </c>
      <c r="H262" t="s">
        <v>234</v>
      </c>
    </row>
    <row r="263" spans="1:14" x14ac:dyDescent="0.2">
      <c r="A263" s="31" t="s">
        <v>166</v>
      </c>
      <c r="B263" s="16" t="s">
        <v>167</v>
      </c>
      <c r="H263" t="s">
        <v>234</v>
      </c>
    </row>
    <row r="264" spans="1:14" x14ac:dyDescent="0.2">
      <c r="A264" s="31" t="s">
        <v>230</v>
      </c>
      <c r="B264" s="16" t="s">
        <v>231</v>
      </c>
      <c r="H264" t="s">
        <v>234</v>
      </c>
      <c r="K264" t="s">
        <v>234</v>
      </c>
    </row>
    <row r="265" spans="1:14" x14ac:dyDescent="0.2">
      <c r="A265" s="31" t="s">
        <v>249</v>
      </c>
      <c r="B265" s="16" t="s">
        <v>250</v>
      </c>
      <c r="I265" t="s">
        <v>234</v>
      </c>
    </row>
    <row r="266" spans="1:14" x14ac:dyDescent="0.2">
      <c r="A266" s="31" t="s">
        <v>285</v>
      </c>
      <c r="B266" s="16" t="s">
        <v>286</v>
      </c>
      <c r="I266" t="s">
        <v>234</v>
      </c>
      <c r="J266" t="s">
        <v>234</v>
      </c>
    </row>
    <row r="267" spans="1:14" x14ac:dyDescent="0.2">
      <c r="A267" s="31" t="s">
        <v>287</v>
      </c>
      <c r="B267" s="16" t="s">
        <v>288</v>
      </c>
      <c r="I267" t="s">
        <v>234</v>
      </c>
    </row>
    <row r="268" spans="1:14" x14ac:dyDescent="0.2">
      <c r="A268" s="31" t="s">
        <v>136</v>
      </c>
      <c r="B268" s="16" t="s">
        <v>137</v>
      </c>
      <c r="L268" t="s">
        <v>234</v>
      </c>
    </row>
    <row r="269" spans="1:14" x14ac:dyDescent="0.2">
      <c r="A269" s="31" t="s">
        <v>289</v>
      </c>
      <c r="B269" s="16" t="s">
        <v>290</v>
      </c>
      <c r="M269" t="s">
        <v>234</v>
      </c>
    </row>
    <row r="270" spans="1:14" x14ac:dyDescent="0.2">
      <c r="A270" s="31" t="s">
        <v>291</v>
      </c>
      <c r="B270" s="16" t="s">
        <v>292</v>
      </c>
      <c r="M270" t="s">
        <v>234</v>
      </c>
    </row>
    <row r="271" spans="1:14" x14ac:dyDescent="0.2">
      <c r="A271" s="31" t="s">
        <v>206</v>
      </c>
      <c r="B271" s="16" t="s">
        <v>207</v>
      </c>
      <c r="N271" t="s">
        <v>234</v>
      </c>
    </row>
    <row r="272" spans="1:14" x14ac:dyDescent="0.2">
      <c r="A272" s="31" t="s">
        <v>293</v>
      </c>
      <c r="B272" s="16" t="s">
        <v>294</v>
      </c>
      <c r="N272" t="s">
        <v>234</v>
      </c>
    </row>
    <row r="273" spans="1:14" x14ac:dyDescent="0.2">
      <c r="A273" s="17"/>
      <c r="B273" s="17" t="s">
        <v>69</v>
      </c>
      <c r="C273" s="17">
        <f>COUNTA(C242:C272)</f>
        <v>11</v>
      </c>
      <c r="D273" s="17">
        <f t="shared" ref="D273:N273" si="12">COUNTA(D242:D272)</f>
        <v>3</v>
      </c>
      <c r="E273" s="17">
        <f t="shared" si="12"/>
        <v>4</v>
      </c>
      <c r="F273" s="17">
        <f t="shared" si="12"/>
        <v>5</v>
      </c>
      <c r="G273" s="17">
        <f t="shared" si="12"/>
        <v>4</v>
      </c>
      <c r="H273" s="17">
        <f t="shared" si="12"/>
        <v>8</v>
      </c>
      <c r="I273" s="17">
        <f t="shared" si="12"/>
        <v>4</v>
      </c>
      <c r="J273" s="17">
        <f t="shared" si="12"/>
        <v>4</v>
      </c>
      <c r="K273" s="17">
        <f t="shared" si="12"/>
        <v>3</v>
      </c>
      <c r="L273" s="17">
        <f t="shared" si="12"/>
        <v>4</v>
      </c>
      <c r="M273" s="17">
        <f t="shared" si="12"/>
        <v>6</v>
      </c>
      <c r="N273" s="17">
        <f t="shared" si="12"/>
        <v>3</v>
      </c>
    </row>
  </sheetData>
  <mergeCells count="13">
    <mergeCell ref="C240:N240"/>
    <mergeCell ref="C211:N211"/>
    <mergeCell ref="C188:N188"/>
    <mergeCell ref="C178:N178"/>
    <mergeCell ref="C167:N167"/>
    <mergeCell ref="C139:N139"/>
    <mergeCell ref="C148:N148"/>
    <mergeCell ref="C159:N159"/>
    <mergeCell ref="C3:N3"/>
    <mergeCell ref="C23:N23"/>
    <mergeCell ref="C56:N56"/>
    <mergeCell ref="C90:N90"/>
    <mergeCell ref="C124:N1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0FE2-9F24-4B9B-8C43-EE8BC64087BD}">
  <dimension ref="A1:G33"/>
  <sheetViews>
    <sheetView showGridLines="0" workbookViewId="0">
      <selection activeCell="A27" sqref="A27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235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26">
        <v>101692.14931506863</v>
      </c>
      <c r="C5" s="26">
        <v>58160.482191780902</v>
      </c>
      <c r="D5" s="26">
        <v>159852.63150684955</v>
      </c>
      <c r="F5" s="6"/>
    </row>
    <row r="6" spans="1:6" x14ac:dyDescent="0.2">
      <c r="A6" t="s">
        <v>7</v>
      </c>
      <c r="B6" s="26">
        <v>115366.95753424677</v>
      </c>
      <c r="C6" s="26">
        <v>93247.063561643867</v>
      </c>
      <c r="D6" s="26">
        <v>208614.02109589064</v>
      </c>
      <c r="F6" s="6"/>
    </row>
    <row r="7" spans="1:6" x14ac:dyDescent="0.2">
      <c r="A7" t="s">
        <v>1</v>
      </c>
      <c r="B7" s="26">
        <v>30583.290384615382</v>
      </c>
      <c r="C7" s="26">
        <v>36583.38846153846</v>
      </c>
      <c r="D7" s="26">
        <v>67166.678846153838</v>
      </c>
      <c r="F7" s="6"/>
    </row>
    <row r="8" spans="1:6" x14ac:dyDescent="0.2">
      <c r="A8" t="s">
        <v>8</v>
      </c>
      <c r="B8" s="27">
        <v>92292.583333333328</v>
      </c>
      <c r="C8" s="27">
        <v>90601.75</v>
      </c>
      <c r="D8" s="27">
        <v>182894.33333333331</v>
      </c>
      <c r="F8" s="6"/>
    </row>
    <row r="9" spans="1:6" ht="14.25" x14ac:dyDescent="0.2">
      <c r="A9" s="5" t="s">
        <v>12</v>
      </c>
      <c r="B9" s="26">
        <v>43445.630490000003</v>
      </c>
      <c r="C9" s="26">
        <v>38079.875030000003</v>
      </c>
      <c r="D9" s="26">
        <v>81525.505520000006</v>
      </c>
      <c r="F9" s="6"/>
    </row>
    <row r="10" spans="1:6" x14ac:dyDescent="0.2">
      <c r="A10" s="5" t="s">
        <v>173</v>
      </c>
      <c r="B10" s="26">
        <v>5800.9174999999996</v>
      </c>
      <c r="C10" s="26">
        <v>4426.399166666667</v>
      </c>
      <c r="D10" s="26">
        <v>10227.316666666666</v>
      </c>
      <c r="F10" s="6"/>
    </row>
    <row r="11" spans="1:6" x14ac:dyDescent="0.2">
      <c r="A11" s="7" t="s">
        <v>4</v>
      </c>
      <c r="B11" s="28">
        <v>389181.52860000002</v>
      </c>
      <c r="C11" s="28">
        <v>321098.9584</v>
      </c>
      <c r="D11" s="28">
        <v>710280.48699999996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29">
        <v>63.61618720722231</v>
      </c>
      <c r="C16" s="29">
        <v>36.38381279277769</v>
      </c>
      <c r="D16" s="29">
        <v>100</v>
      </c>
    </row>
    <row r="17" spans="1:5" x14ac:dyDescent="0.2">
      <c r="A17" t="s">
        <v>7</v>
      </c>
      <c r="B17" s="29">
        <v>55.301631658409811</v>
      </c>
      <c r="C17" s="29">
        <v>44.698368341590196</v>
      </c>
      <c r="D17" s="29">
        <v>100</v>
      </c>
      <c r="E17" s="20"/>
    </row>
    <row r="18" spans="1:5" x14ac:dyDescent="0.2">
      <c r="A18" t="s">
        <v>1</v>
      </c>
      <c r="B18" s="29">
        <v>45.53342655912288</v>
      </c>
      <c r="C18" s="29">
        <v>54.46657344087712</v>
      </c>
      <c r="D18" s="29">
        <v>100</v>
      </c>
    </row>
    <row r="19" spans="1:5" x14ac:dyDescent="0.2">
      <c r="A19" t="s">
        <v>8</v>
      </c>
      <c r="B19" s="29">
        <v>50.462243226052209</v>
      </c>
      <c r="C19" s="29">
        <v>49.537756773947805</v>
      </c>
      <c r="D19" s="29">
        <v>100.00000000000001</v>
      </c>
    </row>
    <row r="20" spans="1:5" ht="14.25" x14ac:dyDescent="0.2">
      <c r="A20" s="5" t="s">
        <v>12</v>
      </c>
      <c r="B20" s="29">
        <v>53.290844640000003</v>
      </c>
      <c r="C20" s="29">
        <v>46.709155359999997</v>
      </c>
      <c r="D20" s="29">
        <v>100</v>
      </c>
    </row>
    <row r="21" spans="1:5" x14ac:dyDescent="0.2">
      <c r="A21" s="5" t="s">
        <v>173</v>
      </c>
      <c r="B21" s="29">
        <v>56.719838536989982</v>
      </c>
      <c r="C21" s="29">
        <v>43.280161463010018</v>
      </c>
      <c r="D21" s="29">
        <v>100</v>
      </c>
    </row>
    <row r="22" spans="1:5" x14ac:dyDescent="0.2">
      <c r="A22" s="7" t="s">
        <v>4</v>
      </c>
      <c r="B22" s="30">
        <v>54.792653850000001</v>
      </c>
      <c r="C22" s="30">
        <v>45.207346149999999</v>
      </c>
      <c r="D22" s="30">
        <v>100</v>
      </c>
    </row>
    <row r="23" spans="1:5" x14ac:dyDescent="0.2"/>
    <row r="24" spans="1:5" x14ac:dyDescent="0.2">
      <c r="A24" s="16" t="s">
        <v>9</v>
      </c>
    </row>
    <row r="25" spans="1:5" x14ac:dyDescent="0.2">
      <c r="A25" s="16" t="s">
        <v>205</v>
      </c>
    </row>
    <row r="26" spans="1:5" x14ac:dyDescent="0.2">
      <c r="A26" s="16" t="s">
        <v>296</v>
      </c>
    </row>
    <row r="27" spans="1:5" x14ac:dyDescent="0.2"/>
    <row r="28" spans="1:5" x14ac:dyDescent="0.2"/>
    <row r="29" spans="1:5" x14ac:dyDescent="0.2"/>
    <row r="30" spans="1:5" x14ac:dyDescent="0.2"/>
    <row r="31" spans="1:5" x14ac:dyDescent="0.2"/>
    <row r="33" customFormat="1" hidden="1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6B7C-9E9D-4310-B6DE-636B393D9DD3}">
  <dimension ref="A1:G31"/>
  <sheetViews>
    <sheetView showGridLines="0" workbookViewId="0">
      <selection activeCell="A3" sqref="A3"/>
    </sheetView>
  </sheetViews>
  <sheetFormatPr defaultColWidth="0" defaultRowHeight="12.75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216</v>
      </c>
    </row>
    <row r="3" spans="1:6" x14ac:dyDescent="0.2"/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26">
        <v>95559.708219178399</v>
      </c>
      <c r="C5" s="26">
        <v>54878.573287671301</v>
      </c>
      <c r="D5" s="26">
        <v>150438.28150685001</v>
      </c>
      <c r="F5" s="6"/>
    </row>
    <row r="6" spans="1:6" x14ac:dyDescent="0.2">
      <c r="A6" t="s">
        <v>7</v>
      </c>
      <c r="B6" s="26">
        <v>120474.14219178099</v>
      </c>
      <c r="C6" s="26">
        <v>96064.409589041199</v>
      </c>
      <c r="D6" s="26">
        <v>216538.55178082199</v>
      </c>
      <c r="F6" s="6"/>
    </row>
    <row r="7" spans="1:6" x14ac:dyDescent="0.2">
      <c r="A7" t="s">
        <v>1</v>
      </c>
      <c r="B7" s="26">
        <v>44937.476923076902</v>
      </c>
      <c r="C7" s="26">
        <v>56005.586538461503</v>
      </c>
      <c r="D7" s="26">
        <v>100943.063461538</v>
      </c>
      <c r="F7" s="6"/>
    </row>
    <row r="8" spans="1:6" x14ac:dyDescent="0.2">
      <c r="A8" t="s">
        <v>8</v>
      </c>
      <c r="B8" s="27">
        <v>103220.58333333299</v>
      </c>
      <c r="C8" s="27">
        <v>107680.66666666701</v>
      </c>
      <c r="D8" s="27">
        <v>210901.25</v>
      </c>
      <c r="F8" s="6"/>
    </row>
    <row r="9" spans="1:6" ht="14.25" x14ac:dyDescent="0.2">
      <c r="A9" s="5" t="s">
        <v>12</v>
      </c>
      <c r="B9" s="26">
        <v>48715.107284114303</v>
      </c>
      <c r="C9" s="26">
        <v>44827.0087517305</v>
      </c>
      <c r="D9" s="26">
        <v>93542.116035844898</v>
      </c>
      <c r="F9" s="6"/>
    </row>
    <row r="10" spans="1:6" x14ac:dyDescent="0.2">
      <c r="A10" s="5" t="s">
        <v>173</v>
      </c>
      <c r="B10" s="26">
        <v>8283.7958333333299</v>
      </c>
      <c r="C10" s="26">
        <v>5794.8733333333303</v>
      </c>
      <c r="D10" s="26">
        <v>14078.669166666699</v>
      </c>
      <c r="F10" s="6"/>
    </row>
    <row r="11" spans="1:6" x14ac:dyDescent="0.2">
      <c r="A11" s="7" t="s">
        <v>4</v>
      </c>
      <c r="B11" s="28">
        <v>421190.813784817</v>
      </c>
      <c r="C11" s="28">
        <v>365251.11816690501</v>
      </c>
      <c r="D11" s="28">
        <v>786441.93195172201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29">
        <v>63.5208719895058</v>
      </c>
      <c r="C16" s="29">
        <v>36.4791280104942</v>
      </c>
      <c r="D16" s="29">
        <v>100</v>
      </c>
    </row>
    <row r="17" spans="1:5" x14ac:dyDescent="0.2">
      <c r="A17" t="s">
        <v>7</v>
      </c>
      <c r="B17" s="29">
        <v>55.636347985611103</v>
      </c>
      <c r="C17" s="29">
        <v>44.363652014388897</v>
      </c>
      <c r="D17" s="29">
        <v>100</v>
      </c>
      <c r="E17" s="20"/>
    </row>
    <row r="18" spans="1:5" x14ac:dyDescent="0.2">
      <c r="A18" t="s">
        <v>1</v>
      </c>
      <c r="B18" s="29">
        <v>44.5176472578516</v>
      </c>
      <c r="C18" s="29">
        <v>55.4823527421485</v>
      </c>
      <c r="D18" s="29">
        <v>100</v>
      </c>
    </row>
    <row r="19" spans="1:5" x14ac:dyDescent="0.2">
      <c r="A19" t="s">
        <v>8</v>
      </c>
      <c r="B19" s="29">
        <v>48.942613347874101</v>
      </c>
      <c r="C19" s="29">
        <v>51.057386652125899</v>
      </c>
      <c r="D19" s="29">
        <v>100</v>
      </c>
    </row>
    <row r="20" spans="1:5" ht="14.25" x14ac:dyDescent="0.2">
      <c r="A20" s="5" t="s">
        <v>12</v>
      </c>
      <c r="B20" s="29">
        <v>52.0782609465954</v>
      </c>
      <c r="C20" s="29">
        <v>47.9217390534046</v>
      </c>
      <c r="D20" s="29">
        <v>100</v>
      </c>
    </row>
    <row r="21" spans="1:5" x14ac:dyDescent="0.2">
      <c r="A21" s="5" t="s">
        <v>173</v>
      </c>
      <c r="B21" s="29">
        <v>58.839338685125497</v>
      </c>
      <c r="C21" s="29">
        <v>41.160661314874503</v>
      </c>
      <c r="D21" s="29">
        <v>100</v>
      </c>
    </row>
    <row r="22" spans="1:5" x14ac:dyDescent="0.2">
      <c r="A22" s="7" t="s">
        <v>4</v>
      </c>
      <c r="B22" s="30">
        <v>53.556505149661</v>
      </c>
      <c r="C22" s="30">
        <v>46.443494850339</v>
      </c>
      <c r="D22" s="30">
        <v>100</v>
      </c>
    </row>
    <row r="23" spans="1:5" x14ac:dyDescent="0.2"/>
    <row r="24" spans="1:5" x14ac:dyDescent="0.2">
      <c r="A24" s="16" t="s">
        <v>9</v>
      </c>
    </row>
    <row r="25" spans="1:5" x14ac:dyDescent="0.2">
      <c r="A25" s="16" t="s">
        <v>205</v>
      </c>
    </row>
    <row r="26" spans="1:5" x14ac:dyDescent="0.2">
      <c r="A26" s="16"/>
    </row>
    <row r="27" spans="1:5" x14ac:dyDescent="0.2"/>
    <row r="28" spans="1:5" x14ac:dyDescent="0.2"/>
    <row r="29" spans="1:5" x14ac:dyDescent="0.2"/>
    <row r="30" spans="1:5" x14ac:dyDescent="0.2"/>
    <row r="31" spans="1:5" x14ac:dyDescent="0.2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workbookViewId="0">
      <selection activeCell="B22" sqref="B22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210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95745.878767123606</v>
      </c>
      <c r="C5" s="4">
        <v>54410.186301369999</v>
      </c>
      <c r="D5" s="4">
        <v>150156.065068494</v>
      </c>
      <c r="F5" s="6"/>
    </row>
    <row r="6" spans="1:6" x14ac:dyDescent="0.2">
      <c r="A6" t="s">
        <v>7</v>
      </c>
      <c r="B6" s="4">
        <v>126321.894246576</v>
      </c>
      <c r="C6" s="4">
        <v>99518.846301370198</v>
      </c>
      <c r="D6" s="4">
        <v>225840.74054794601</v>
      </c>
      <c r="F6" s="6"/>
    </row>
    <row r="7" spans="1:6" x14ac:dyDescent="0.2">
      <c r="A7" t="s">
        <v>1</v>
      </c>
      <c r="B7" s="4">
        <v>55258.6730769231</v>
      </c>
      <c r="C7" s="4">
        <v>68923.5</v>
      </c>
      <c r="D7" s="4">
        <v>124182.17307692301</v>
      </c>
      <c r="F7" s="6"/>
    </row>
    <row r="8" spans="1:6" x14ac:dyDescent="0.2">
      <c r="A8" t="s">
        <v>8</v>
      </c>
      <c r="B8" s="25">
        <v>83251</v>
      </c>
      <c r="C8" s="25">
        <v>89220.75</v>
      </c>
      <c r="D8" s="25">
        <v>172471.75</v>
      </c>
      <c r="F8" s="6"/>
    </row>
    <row r="9" spans="1:6" ht="14.25" x14ac:dyDescent="0.2">
      <c r="A9" s="5" t="s">
        <v>12</v>
      </c>
      <c r="B9" s="4">
        <v>49419.766909760503</v>
      </c>
      <c r="C9" s="4">
        <v>48103.4578968145</v>
      </c>
      <c r="D9" s="4">
        <v>97523.224806575003</v>
      </c>
      <c r="F9" s="6"/>
    </row>
    <row r="10" spans="1:6" x14ac:dyDescent="0.2">
      <c r="A10" s="5" t="s">
        <v>173</v>
      </c>
      <c r="B10" s="4">
        <v>13718.6508333333</v>
      </c>
      <c r="C10" s="4">
        <v>9317.6616666666705</v>
      </c>
      <c r="D10" s="4">
        <v>23036.3125</v>
      </c>
      <c r="F10" s="6"/>
    </row>
    <row r="11" spans="1:6" x14ac:dyDescent="0.2">
      <c r="A11" s="7" t="s">
        <v>4</v>
      </c>
      <c r="B11" s="9">
        <v>423715.86383371602</v>
      </c>
      <c r="C11" s="9">
        <v>369494.402166221</v>
      </c>
      <c r="D11" s="9">
        <v>793210.26599993801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f>B5/D5*100</f>
        <v>63.764243371354276</v>
      </c>
      <c r="C16" s="1">
        <f>C5/D5*100</f>
        <v>36.235756628645454</v>
      </c>
      <c r="D16" s="1">
        <v>100</v>
      </c>
    </row>
    <row r="17" spans="1:5" x14ac:dyDescent="0.2">
      <c r="A17" t="s">
        <v>7</v>
      </c>
      <c r="B17" s="1">
        <f t="shared" ref="B17:B21" si="0">B6/D6*100</f>
        <v>55.934059523577353</v>
      </c>
      <c r="C17" s="1">
        <f t="shared" ref="C17:C21" si="1">C6/D6*100</f>
        <v>44.065940476422739</v>
      </c>
      <c r="D17" s="1">
        <v>100</v>
      </c>
      <c r="E17" s="20"/>
    </row>
    <row r="18" spans="1:5" x14ac:dyDescent="0.2">
      <c r="A18" t="s">
        <v>1</v>
      </c>
      <c r="B18" s="1">
        <f t="shared" si="0"/>
        <v>44.498072233519252</v>
      </c>
      <c r="C18" s="1">
        <f t="shared" si="1"/>
        <v>55.501927766480819</v>
      </c>
      <c r="D18" s="1">
        <v>100</v>
      </c>
    </row>
    <row r="19" spans="1:5" x14ac:dyDescent="0.2">
      <c r="A19" t="s">
        <v>8</v>
      </c>
      <c r="B19" s="1">
        <f t="shared" si="0"/>
        <v>48.269354256566658</v>
      </c>
      <c r="C19" s="1">
        <f t="shared" si="1"/>
        <v>51.730645743433342</v>
      </c>
      <c r="D19" s="1">
        <v>100</v>
      </c>
    </row>
    <row r="20" spans="1:5" ht="14.25" x14ac:dyDescent="0.2">
      <c r="A20" s="5" t="s">
        <v>12</v>
      </c>
      <c r="B20" s="1">
        <f t="shared" si="0"/>
        <v>50.674869507010634</v>
      </c>
      <c r="C20" s="1">
        <f t="shared" si="1"/>
        <v>49.325130492989373</v>
      </c>
      <c r="D20" s="1">
        <v>100</v>
      </c>
    </row>
    <row r="21" spans="1:5" x14ac:dyDescent="0.2">
      <c r="A21" s="5" t="s">
        <v>173</v>
      </c>
      <c r="B21" s="1">
        <f t="shared" si="0"/>
        <v>59.552286562067167</v>
      </c>
      <c r="C21" s="1">
        <f t="shared" si="1"/>
        <v>40.447713437932705</v>
      </c>
      <c r="D21" s="1">
        <v>100</v>
      </c>
    </row>
    <row r="22" spans="1:5" x14ac:dyDescent="0.2">
      <c r="A22" s="7" t="s">
        <v>4</v>
      </c>
      <c r="B22" s="8">
        <f>B11/D11*100</f>
        <v>53.417849212978943</v>
      </c>
      <c r="C22" s="8">
        <f>C11/D11*100</f>
        <v>46.582150787020936</v>
      </c>
      <c r="D22" s="8">
        <v>100</v>
      </c>
    </row>
    <row r="23" spans="1:5" x14ac:dyDescent="0.2"/>
    <row r="24" spans="1:5" x14ac:dyDescent="0.2">
      <c r="A24" s="16" t="s">
        <v>9</v>
      </c>
    </row>
    <row r="25" spans="1:5" x14ac:dyDescent="0.2">
      <c r="A25" s="16" t="s">
        <v>205</v>
      </c>
    </row>
    <row r="26" spans="1:5" x14ac:dyDescent="0.2">
      <c r="A26" s="16"/>
    </row>
    <row r="27" spans="1:5" x14ac:dyDescent="0.2"/>
    <row r="28" spans="1:5" x14ac:dyDescent="0.2"/>
    <row r="29" spans="1:5" x14ac:dyDescent="0.2"/>
    <row r="30" spans="1:5" x14ac:dyDescent="0.2"/>
    <row r="31" spans="1:5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showGridLines="0" workbookViewId="0">
      <selection activeCell="C19" sqref="C19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198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96889.380821918094</v>
      </c>
      <c r="C5" s="4">
        <v>53726.884931506997</v>
      </c>
      <c r="D5" s="4">
        <v>150616.26575342499</v>
      </c>
      <c r="F5" s="6"/>
    </row>
    <row r="6" spans="1:6" x14ac:dyDescent="0.2">
      <c r="A6" t="s">
        <v>7</v>
      </c>
      <c r="B6" s="4">
        <v>132907.33890410999</v>
      </c>
      <c r="C6" s="4">
        <v>103552.311780822</v>
      </c>
      <c r="D6" s="4">
        <v>236459.65068493201</v>
      </c>
      <c r="F6" s="6"/>
    </row>
    <row r="7" spans="1:6" x14ac:dyDescent="0.2">
      <c r="A7" t="s">
        <v>1</v>
      </c>
      <c r="B7" s="4">
        <v>36374.759615384603</v>
      </c>
      <c r="C7" s="4">
        <v>43726.146153846203</v>
      </c>
      <c r="D7" s="4">
        <v>80100.905769230798</v>
      </c>
      <c r="F7" s="6"/>
    </row>
    <row r="8" spans="1:6" x14ac:dyDescent="0.2">
      <c r="A8" t="s">
        <v>8</v>
      </c>
      <c r="B8" s="25">
        <v>68580.333333333299</v>
      </c>
      <c r="C8" s="25">
        <v>77268.75</v>
      </c>
      <c r="D8" s="25">
        <v>145849.08333333299</v>
      </c>
      <c r="F8" s="6"/>
    </row>
    <row r="9" spans="1:6" ht="14.25" x14ac:dyDescent="0.2">
      <c r="A9" s="5" t="s">
        <v>12</v>
      </c>
      <c r="B9" s="4">
        <v>48338.200452915597</v>
      </c>
      <c r="C9" s="4">
        <v>46850.021949707101</v>
      </c>
      <c r="D9" s="4">
        <v>95188.222402622705</v>
      </c>
      <c r="F9" s="6"/>
    </row>
    <row r="10" spans="1:6" x14ac:dyDescent="0.2">
      <c r="A10" s="5" t="s">
        <v>173</v>
      </c>
      <c r="B10" s="4">
        <v>20897.128333333301</v>
      </c>
      <c r="C10" s="4">
        <v>16161.0816666667</v>
      </c>
      <c r="D10" s="4">
        <v>37058.21</v>
      </c>
      <c r="F10" s="6"/>
    </row>
    <row r="11" spans="1:6" x14ac:dyDescent="0.2">
      <c r="A11" s="7" t="s">
        <v>4</v>
      </c>
      <c r="B11" s="9">
        <v>403987.14146099502</v>
      </c>
      <c r="C11" s="9">
        <v>341285.19648254901</v>
      </c>
      <c r="D11" s="9">
        <v>745272.33794354403</v>
      </c>
    </row>
    <row r="12" spans="1:6" x14ac:dyDescent="0.2">
      <c r="B12" s="4"/>
      <c r="C12" s="4"/>
      <c r="D12" s="4"/>
    </row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f>B5/D5*100</f>
        <v>64.328630335674646</v>
      </c>
      <c r="C16" s="1">
        <f>C5/D5*100</f>
        <v>35.671369664325418</v>
      </c>
      <c r="D16" s="1">
        <v>100</v>
      </c>
    </row>
    <row r="17" spans="1:5" x14ac:dyDescent="0.2">
      <c r="A17" t="s">
        <v>7</v>
      </c>
      <c r="B17" s="1">
        <f t="shared" ref="B17:B21" si="0">B6/D6*100</f>
        <v>56.207195823527989</v>
      </c>
      <c r="C17" s="1">
        <f t="shared" ref="C17:C21" si="1">C6/D6*100</f>
        <v>43.792804176471996</v>
      </c>
      <c r="D17" s="1">
        <v>100</v>
      </c>
      <c r="E17" s="20"/>
    </row>
    <row r="18" spans="1:5" x14ac:dyDescent="0.2">
      <c r="A18" t="s">
        <v>1</v>
      </c>
      <c r="B18" s="1">
        <f t="shared" si="0"/>
        <v>45.41117140445278</v>
      </c>
      <c r="C18" s="1">
        <f t="shared" si="1"/>
        <v>54.588828595547234</v>
      </c>
      <c r="D18" s="1">
        <v>100</v>
      </c>
    </row>
    <row r="19" spans="1:5" x14ac:dyDescent="0.2">
      <c r="A19" t="s">
        <v>8</v>
      </c>
      <c r="B19" s="1">
        <f t="shared" si="0"/>
        <v>47.021435970629547</v>
      </c>
      <c r="C19" s="1">
        <f t="shared" si="1"/>
        <v>52.978564029370666</v>
      </c>
      <c r="D19" s="1">
        <v>100</v>
      </c>
    </row>
    <row r="20" spans="1:5" ht="14.25" x14ac:dyDescent="0.2">
      <c r="A20" s="5" t="s">
        <v>12</v>
      </c>
      <c r="B20" s="1">
        <f t="shared" si="0"/>
        <v>50.781703064541887</v>
      </c>
      <c r="C20" s="1">
        <f t="shared" si="1"/>
        <v>49.218296935458113</v>
      </c>
      <c r="D20" s="1">
        <v>100</v>
      </c>
    </row>
    <row r="21" spans="1:5" x14ac:dyDescent="0.2">
      <c r="A21" s="5" t="s">
        <v>173</v>
      </c>
      <c r="B21" s="1">
        <f t="shared" si="0"/>
        <v>56.390010022970081</v>
      </c>
      <c r="C21" s="1">
        <f t="shared" si="1"/>
        <v>43.609989977029926</v>
      </c>
      <c r="D21" s="1">
        <v>100</v>
      </c>
    </row>
    <row r="22" spans="1:5" x14ac:dyDescent="0.2">
      <c r="A22" s="7" t="s">
        <v>4</v>
      </c>
      <c r="B22" s="8">
        <f>B11/D11*100</f>
        <v>54.206646469092199</v>
      </c>
      <c r="C22" s="8">
        <f>C11/D11*100</f>
        <v>45.793353530907801</v>
      </c>
      <c r="D22" s="8">
        <v>100</v>
      </c>
    </row>
    <row r="23" spans="1:5" x14ac:dyDescent="0.2"/>
    <row r="24" spans="1:5" x14ac:dyDescent="0.2">
      <c r="A24" s="16" t="s">
        <v>9</v>
      </c>
    </row>
    <row r="25" spans="1:5" x14ac:dyDescent="0.2">
      <c r="A25" s="16" t="s">
        <v>205</v>
      </c>
    </row>
    <row r="26" spans="1:5" x14ac:dyDescent="0.2">
      <c r="A26" s="16"/>
    </row>
    <row r="27" spans="1:5" x14ac:dyDescent="0.2"/>
    <row r="28" spans="1:5" x14ac:dyDescent="0.2"/>
    <row r="29" spans="1:5" x14ac:dyDescent="0.2"/>
    <row r="30" spans="1:5" x14ac:dyDescent="0.2"/>
    <row r="31" spans="1:5" x14ac:dyDescent="0.2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workbookViewId="0">
      <selection activeCell="D9" sqref="D9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183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99228.650684931694</v>
      </c>
      <c r="C5" s="4">
        <v>54357.7643835618</v>
      </c>
      <c r="D5" s="4">
        <v>153586.41506849401</v>
      </c>
      <c r="F5" s="6"/>
    </row>
    <row r="6" spans="1:6" x14ac:dyDescent="0.2">
      <c r="A6" t="s">
        <v>7</v>
      </c>
      <c r="B6" s="4">
        <v>141578.091780822</v>
      </c>
      <c r="C6" s="4">
        <v>109646.599726028</v>
      </c>
      <c r="D6" s="4">
        <v>251224.69150685001</v>
      </c>
      <c r="F6" s="6"/>
    </row>
    <row r="7" spans="1:6" x14ac:dyDescent="0.2">
      <c r="A7" t="s">
        <v>1</v>
      </c>
      <c r="B7" s="4">
        <v>32839.148076923098</v>
      </c>
      <c r="C7" s="4">
        <v>39216.396153846101</v>
      </c>
      <c r="D7" s="4">
        <v>72055.544230769199</v>
      </c>
      <c r="F7" s="6"/>
    </row>
    <row r="8" spans="1:6" x14ac:dyDescent="0.2">
      <c r="A8" t="s">
        <v>8</v>
      </c>
      <c r="B8" s="25">
        <v>71001.5</v>
      </c>
      <c r="C8" s="25">
        <v>80637.5</v>
      </c>
      <c r="D8" s="25">
        <v>151639</v>
      </c>
      <c r="F8" s="6"/>
    </row>
    <row r="9" spans="1:6" ht="14.25" x14ac:dyDescent="0.2">
      <c r="A9" s="5" t="s">
        <v>12</v>
      </c>
      <c r="B9" s="4">
        <v>48196</v>
      </c>
      <c r="C9" s="4">
        <v>44883.9</v>
      </c>
      <c r="D9" s="4">
        <v>93080</v>
      </c>
      <c r="F9" s="6"/>
    </row>
    <row r="10" spans="1:6" x14ac:dyDescent="0.2">
      <c r="A10" s="5" t="s">
        <v>173</v>
      </c>
      <c r="B10" s="4">
        <v>25380.9041666667</v>
      </c>
      <c r="C10" s="4">
        <v>28362.682499999999</v>
      </c>
      <c r="D10" s="4">
        <v>53743.586666666699</v>
      </c>
      <c r="F10" s="6"/>
    </row>
    <row r="11" spans="1:6" x14ac:dyDescent="0.2">
      <c r="A11" s="7" t="s">
        <v>4</v>
      </c>
      <c r="B11" s="9">
        <v>418224.29470934346</v>
      </c>
      <c r="C11" s="9">
        <v>357104.84276343591</v>
      </c>
      <c r="D11" s="9">
        <v>775329.23747277982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64.607700258307105</v>
      </c>
      <c r="C16" s="1">
        <v>35.392299741692902</v>
      </c>
      <c r="D16" s="1">
        <v>100</v>
      </c>
    </row>
    <row r="17" spans="1:4" x14ac:dyDescent="0.2">
      <c r="A17" t="s">
        <v>7</v>
      </c>
      <c r="B17" s="1">
        <v>56.3551659399538</v>
      </c>
      <c r="C17" s="1">
        <v>43.6448340600462</v>
      </c>
      <c r="D17" s="1">
        <v>100</v>
      </c>
    </row>
    <row r="18" spans="1:4" x14ac:dyDescent="0.2">
      <c r="A18" t="s">
        <v>1</v>
      </c>
      <c r="B18" s="1">
        <v>45.5747693359314</v>
      </c>
      <c r="C18" s="1">
        <v>54.4252306640686</v>
      </c>
      <c r="D18" s="1">
        <v>100</v>
      </c>
    </row>
    <row r="19" spans="1:4" x14ac:dyDescent="0.2">
      <c r="A19" t="s">
        <v>8</v>
      </c>
      <c r="B19" s="1">
        <v>46.822717111033398</v>
      </c>
      <c r="C19" s="1">
        <v>53.177282888966602</v>
      </c>
      <c r="D19" s="1">
        <v>100</v>
      </c>
    </row>
    <row r="20" spans="1:4" ht="14.25" x14ac:dyDescent="0.2">
      <c r="A20" s="5" t="s">
        <v>12</v>
      </c>
      <c r="B20" s="1">
        <v>51.779114740008595</v>
      </c>
      <c r="C20" s="1">
        <v>48.220777825526426</v>
      </c>
      <c r="D20" s="1">
        <v>100</v>
      </c>
    </row>
    <row r="21" spans="1:4" x14ac:dyDescent="0.2">
      <c r="A21" s="5" t="s">
        <v>173</v>
      </c>
      <c r="B21" s="1">
        <v>47.225921716178703</v>
      </c>
      <c r="C21" s="1">
        <v>52.774078283821297</v>
      </c>
      <c r="D21" s="1">
        <v>100</v>
      </c>
    </row>
    <row r="22" spans="1:4" x14ac:dyDescent="0.2">
      <c r="A22" s="7" t="s">
        <v>4</v>
      </c>
      <c r="B22" s="8">
        <v>53.941509554388048</v>
      </c>
      <c r="C22" s="8">
        <v>46.058477547865351</v>
      </c>
      <c r="D22" s="8">
        <v>100</v>
      </c>
    </row>
    <row r="23" spans="1:4" x14ac:dyDescent="0.2"/>
    <row r="24" spans="1:4" x14ac:dyDescent="0.2">
      <c r="A24" s="16" t="s">
        <v>9</v>
      </c>
    </row>
    <row r="25" spans="1:4" x14ac:dyDescent="0.2">
      <c r="A25" s="16" t="s">
        <v>188</v>
      </c>
    </row>
    <row r="26" spans="1:4" x14ac:dyDescent="0.2">
      <c r="A26" s="16"/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showGridLines="0" workbookViewId="0">
      <selection activeCell="D18" sqref="D18"/>
    </sheetView>
  </sheetViews>
  <sheetFormatPr defaultColWidth="0" defaultRowHeight="12.75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172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102705.602054795</v>
      </c>
      <c r="C5" s="4">
        <v>55242.040410959104</v>
      </c>
      <c r="D5" s="4">
        <v>157947.642465754</v>
      </c>
      <c r="F5" s="6"/>
    </row>
    <row r="6" spans="1:6" x14ac:dyDescent="0.2">
      <c r="A6" t="s">
        <v>7</v>
      </c>
      <c r="B6" s="4">
        <v>151033.07506849401</v>
      </c>
      <c r="C6" s="4">
        <v>116379.908219178</v>
      </c>
      <c r="D6" s="4">
        <v>267412.98328767199</v>
      </c>
      <c r="F6" s="6"/>
    </row>
    <row r="7" spans="1:6" x14ac:dyDescent="0.2">
      <c r="A7" t="s">
        <v>1</v>
      </c>
      <c r="B7" s="4">
        <v>30483.842307692299</v>
      </c>
      <c r="C7" s="4">
        <v>38753.25</v>
      </c>
      <c r="D7" s="4">
        <v>69237.092307692306</v>
      </c>
      <c r="F7" s="6"/>
    </row>
    <row r="8" spans="1:6" x14ac:dyDescent="0.2">
      <c r="A8" t="s">
        <v>8</v>
      </c>
      <c r="B8" s="25">
        <v>74222.583333333328</v>
      </c>
      <c r="C8" s="25">
        <v>85288.416666666672</v>
      </c>
      <c r="D8" s="25">
        <v>159511</v>
      </c>
      <c r="F8" s="6"/>
    </row>
    <row r="9" spans="1:6" ht="14.25" x14ac:dyDescent="0.2">
      <c r="A9" s="5" t="s">
        <v>12</v>
      </c>
      <c r="B9" s="4">
        <v>47321.09333891821</v>
      </c>
      <c r="C9" s="4">
        <v>45340.971570994814</v>
      </c>
      <c r="D9" s="4">
        <v>92662.064909913024</v>
      </c>
      <c r="F9" s="6"/>
    </row>
    <row r="10" spans="1:6" x14ac:dyDescent="0.2">
      <c r="A10" s="5" t="s">
        <v>173</v>
      </c>
      <c r="B10" s="4">
        <v>25029.791666666701</v>
      </c>
      <c r="C10" s="4">
        <v>36148.3125</v>
      </c>
      <c r="D10" s="4">
        <v>61178.104166666701</v>
      </c>
      <c r="F10" s="6"/>
    </row>
    <row r="11" spans="1:6" x14ac:dyDescent="0.2">
      <c r="A11" s="7" t="s">
        <v>4</v>
      </c>
      <c r="B11" s="9">
        <f>SUM(B5:B10)</f>
        <v>430795.98776989954</v>
      </c>
      <c r="C11" s="9">
        <f t="shared" ref="C11:D11" si="0">SUM(C5:C10)</f>
        <v>377152.89936779859</v>
      </c>
      <c r="D11" s="9">
        <f t="shared" si="0"/>
        <v>807948.88713769801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65.025093411611607</v>
      </c>
      <c r="C16" s="1">
        <v>34.9749065883884</v>
      </c>
      <c r="D16" s="1">
        <v>100</v>
      </c>
    </row>
    <row r="17" spans="1:4" x14ac:dyDescent="0.2">
      <c r="A17" t="s">
        <v>7</v>
      </c>
      <c r="B17" s="1">
        <v>56.479335151060504</v>
      </c>
      <c r="C17" s="1">
        <v>43.520664848939496</v>
      </c>
      <c r="D17" s="1">
        <v>100</v>
      </c>
    </row>
    <row r="18" spans="1:4" x14ac:dyDescent="0.2">
      <c r="A18" t="s">
        <v>1</v>
      </c>
      <c r="B18" s="1">
        <v>44.028195424817902</v>
      </c>
      <c r="C18" s="1">
        <v>55.971804575182098</v>
      </c>
      <c r="D18" s="1">
        <v>100</v>
      </c>
    </row>
    <row r="19" spans="1:4" x14ac:dyDescent="0.2">
      <c r="A19" t="s">
        <v>8</v>
      </c>
      <c r="B19" s="1">
        <f>B8/D8*100</f>
        <v>46.531325948262712</v>
      </c>
      <c r="C19" s="1">
        <f>C8/D8*100</f>
        <v>53.468674051737295</v>
      </c>
      <c r="D19" s="1">
        <v>100</v>
      </c>
    </row>
    <row r="20" spans="1:4" ht="14.25" x14ac:dyDescent="0.2">
      <c r="A20" s="5" t="s">
        <v>12</v>
      </c>
      <c r="B20" s="1">
        <v>51.068464084978295</v>
      </c>
      <c r="C20" s="1">
        <v>48.931535915021698</v>
      </c>
      <c r="D20" s="1">
        <v>100</v>
      </c>
    </row>
    <row r="21" spans="1:4" x14ac:dyDescent="0.2">
      <c r="A21" s="5" t="s">
        <v>173</v>
      </c>
      <c r="B21" s="1">
        <f>B10/D10*100</f>
        <v>40.912990043755478</v>
      </c>
      <c r="C21" s="1">
        <f>C10/D10*100</f>
        <v>59.087009956244529</v>
      </c>
      <c r="D21" s="1">
        <f>B21+C21</f>
        <v>100</v>
      </c>
    </row>
    <row r="22" spans="1:4" x14ac:dyDescent="0.2">
      <c r="A22" s="7" t="s">
        <v>4</v>
      </c>
      <c r="B22" s="8">
        <f>B11/D11*100</f>
        <v>53.319708044412387</v>
      </c>
      <c r="C22" s="8">
        <f>C11/D11*100</f>
        <v>46.680291955587627</v>
      </c>
      <c r="D22" s="8">
        <f>B22+C22</f>
        <v>100.00000000000001</v>
      </c>
    </row>
    <row r="23" spans="1:4" x14ac:dyDescent="0.2"/>
    <row r="24" spans="1:4" x14ac:dyDescent="0.2">
      <c r="A24" s="16" t="s">
        <v>9</v>
      </c>
    </row>
    <row r="25" spans="1:4" x14ac:dyDescent="0.2">
      <c r="A25" s="16" t="s">
        <v>190</v>
      </c>
    </row>
    <row r="26" spans="1:4" x14ac:dyDescent="0.2">
      <c r="A26" s="16" t="s">
        <v>189</v>
      </c>
    </row>
    <row r="27" spans="1:4" x14ac:dyDescent="0.2"/>
    <row r="28" spans="1:4" x14ac:dyDescent="0.2"/>
    <row r="29" spans="1:4" x14ac:dyDescent="0.2"/>
    <row r="30" spans="1:4" x14ac:dyDescent="0.2"/>
    <row r="31" spans="1:4" x14ac:dyDescent="0.2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1"/>
  <sheetViews>
    <sheetView showGridLines="0" workbookViewId="0">
      <selection activeCell="E14" sqref="E14"/>
    </sheetView>
  </sheetViews>
  <sheetFormatPr defaultColWidth="0" defaultRowHeight="12.75" customHeight="1" zeroHeight="1" x14ac:dyDescent="0.2"/>
  <cols>
    <col min="1" max="1" width="28.85546875" customWidth="1"/>
    <col min="2" max="2" width="11.85546875" bestFit="1" customWidth="1"/>
    <col min="3" max="3" width="9.140625" customWidth="1"/>
    <col min="4" max="4" width="10.140625" bestFit="1" customWidth="1"/>
    <col min="5" max="7" width="9.140625" customWidth="1"/>
    <col min="8" max="16384" width="9.140625" hidden="1"/>
  </cols>
  <sheetData>
    <row r="1" spans="1:6" x14ac:dyDescent="0.2">
      <c r="A1" s="2" t="s">
        <v>5</v>
      </c>
    </row>
    <row r="2" spans="1:6" x14ac:dyDescent="0.2">
      <c r="A2" s="2" t="s">
        <v>25</v>
      </c>
    </row>
    <row r="3" spans="1:6" x14ac:dyDescent="0.2">
      <c r="A3" s="2"/>
    </row>
    <row r="4" spans="1:6" x14ac:dyDescent="0.2">
      <c r="A4" s="3"/>
      <c r="B4" s="3" t="s">
        <v>2</v>
      </c>
      <c r="C4" s="3" t="s">
        <v>3</v>
      </c>
      <c r="D4" s="3" t="s">
        <v>4</v>
      </c>
    </row>
    <row r="5" spans="1:6" x14ac:dyDescent="0.2">
      <c r="A5" t="s">
        <v>0</v>
      </c>
      <c r="B5" s="4">
        <v>109122.32465753454</v>
      </c>
      <c r="C5" s="4">
        <v>59174.170547945345</v>
      </c>
      <c r="D5" s="4">
        <v>168296.49520547988</v>
      </c>
      <c r="F5" s="6"/>
    </row>
    <row r="6" spans="1:6" x14ac:dyDescent="0.2">
      <c r="A6" t="s">
        <v>7</v>
      </c>
      <c r="B6" s="4">
        <v>158298.69452054834</v>
      </c>
      <c r="C6" s="4">
        <v>120661.74904109622</v>
      </c>
      <c r="D6" s="4">
        <v>278960.44356164453</v>
      </c>
      <c r="F6" s="6"/>
    </row>
    <row r="7" spans="1:6" x14ac:dyDescent="0.2">
      <c r="A7" t="s">
        <v>1</v>
      </c>
      <c r="B7" s="4">
        <v>30886.419230769232</v>
      </c>
      <c r="C7" s="4">
        <v>40627.946153846155</v>
      </c>
      <c r="D7" s="4">
        <v>71514.36538461539</v>
      </c>
      <c r="F7" s="6"/>
    </row>
    <row r="8" spans="1:6" x14ac:dyDescent="0.2">
      <c r="A8" t="s">
        <v>8</v>
      </c>
      <c r="B8" s="25">
        <v>74306.25</v>
      </c>
      <c r="C8" s="25">
        <v>88679.416666666672</v>
      </c>
      <c r="D8" s="25">
        <v>162985.66666666666</v>
      </c>
      <c r="F8" s="6"/>
    </row>
    <row r="9" spans="1:6" ht="14.25" x14ac:dyDescent="0.2">
      <c r="A9" s="5" t="s">
        <v>12</v>
      </c>
      <c r="B9" s="4">
        <v>48411.612929106515</v>
      </c>
      <c r="C9" s="4">
        <v>47728.211462316343</v>
      </c>
      <c r="D9" s="4">
        <v>96139.824391422851</v>
      </c>
      <c r="F9" s="6"/>
    </row>
    <row r="10" spans="1:6" x14ac:dyDescent="0.2">
      <c r="A10" s="5" t="s">
        <v>173</v>
      </c>
      <c r="B10" s="4">
        <v>19608.520833333299</v>
      </c>
      <c r="C10" s="4">
        <v>29511.3125</v>
      </c>
      <c r="D10" s="4">
        <v>49119.833333333299</v>
      </c>
      <c r="F10" s="6"/>
    </row>
    <row r="11" spans="1:6" x14ac:dyDescent="0.2">
      <c r="A11" s="7" t="s">
        <v>4</v>
      </c>
      <c r="B11" s="9">
        <f>SUM(B5:B10)</f>
        <v>440633.82217129192</v>
      </c>
      <c r="C11" s="9">
        <f t="shared" ref="C11:D11" si="0">SUM(C5:C10)</f>
        <v>386382.80637187074</v>
      </c>
      <c r="D11" s="9">
        <f t="shared" si="0"/>
        <v>827016.62854316249</v>
      </c>
    </row>
    <row r="12" spans="1:6" x14ac:dyDescent="0.2"/>
    <row r="13" spans="1:6" x14ac:dyDescent="0.2"/>
    <row r="14" spans="1:6" x14ac:dyDescent="0.2">
      <c r="A14" s="2" t="s">
        <v>6</v>
      </c>
    </row>
    <row r="15" spans="1:6" x14ac:dyDescent="0.2">
      <c r="A15" s="3"/>
      <c r="B15" s="3" t="s">
        <v>2</v>
      </c>
      <c r="C15" s="3" t="s">
        <v>3</v>
      </c>
      <c r="D15" s="3" t="s">
        <v>4</v>
      </c>
    </row>
    <row r="16" spans="1:6" x14ac:dyDescent="0.2">
      <c r="A16" t="s">
        <v>0</v>
      </c>
      <c r="B16" s="1">
        <v>64.839332824075015</v>
      </c>
      <c r="C16" s="1">
        <v>35.160667175924992</v>
      </c>
      <c r="D16" s="1">
        <v>100</v>
      </c>
    </row>
    <row r="17" spans="1:4" x14ac:dyDescent="0.2">
      <c r="A17" t="s">
        <v>7</v>
      </c>
      <c r="B17" s="1">
        <v>56.745928741530548</v>
      </c>
      <c r="C17" s="1">
        <v>43.254071258469466</v>
      </c>
      <c r="D17" s="1">
        <v>100</v>
      </c>
    </row>
    <row r="18" spans="1:4" x14ac:dyDescent="0.2">
      <c r="A18" t="s">
        <v>1</v>
      </c>
      <c r="B18" s="1">
        <v>43.18911181642634</v>
      </c>
      <c r="C18" s="1">
        <v>56.81088818357366</v>
      </c>
      <c r="D18" s="1">
        <v>100</v>
      </c>
    </row>
    <row r="19" spans="1:4" x14ac:dyDescent="0.2">
      <c r="A19" t="s">
        <v>8</v>
      </c>
      <c r="B19" s="1">
        <f>B8/D8*100</f>
        <v>45.590665436838009</v>
      </c>
      <c r="C19" s="1">
        <f>C8/D8*100</f>
        <v>54.409334563162005</v>
      </c>
      <c r="D19" s="1">
        <v>100</v>
      </c>
    </row>
    <row r="20" spans="1:4" ht="14.25" x14ac:dyDescent="0.2">
      <c r="A20" s="5" t="s">
        <v>12</v>
      </c>
      <c r="B20" s="1">
        <v>50.355420592411207</v>
      </c>
      <c r="C20" s="1">
        <v>49.6445794075888</v>
      </c>
      <c r="D20" s="1">
        <v>100</v>
      </c>
    </row>
    <row r="21" spans="1:4" x14ac:dyDescent="0.2">
      <c r="A21" s="5" t="s">
        <v>173</v>
      </c>
      <c r="B21" s="1">
        <f>B10/D10*100</f>
        <v>39.91976255348311</v>
      </c>
      <c r="C21" s="1">
        <f>C10/D10*100</f>
        <v>60.08023744651689</v>
      </c>
      <c r="D21" s="1">
        <f>B21+C21</f>
        <v>100</v>
      </c>
    </row>
    <row r="22" spans="1:4" x14ac:dyDescent="0.2">
      <c r="A22" s="7" t="s">
        <v>4</v>
      </c>
      <c r="B22" s="8">
        <f>B11/D11*100</f>
        <v>53.279922913701725</v>
      </c>
      <c r="C22" s="8">
        <f>C11/D11*100</f>
        <v>46.720077086298296</v>
      </c>
      <c r="D22" s="8">
        <f>B22+C22</f>
        <v>100.00000000000003</v>
      </c>
    </row>
    <row r="23" spans="1:4" ht="12" customHeight="1" x14ac:dyDescent="0.2"/>
    <row r="24" spans="1:4" x14ac:dyDescent="0.2">
      <c r="A24" s="16" t="s">
        <v>9</v>
      </c>
    </row>
    <row r="25" spans="1:4" x14ac:dyDescent="0.2">
      <c r="A25" s="16" t="s">
        <v>191</v>
      </c>
    </row>
    <row r="26" spans="1:4" x14ac:dyDescent="0.2">
      <c r="A26" s="16" t="s">
        <v>24</v>
      </c>
    </row>
    <row r="27" spans="1:4" x14ac:dyDescent="0.2"/>
    <row r="28" spans="1:4" x14ac:dyDescent="0.2"/>
    <row r="29" spans="1:4" x14ac:dyDescent="0.2"/>
    <row r="30" spans="1:4" x14ac:dyDescent="0.2"/>
    <row r="31" spans="1:4" ht="12.7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20</vt:i4>
      </vt:variant>
      <vt:variant>
        <vt:lpstr>Namngivna områden</vt:lpstr>
      </vt:variant>
      <vt:variant>
        <vt:i4>1</vt:i4>
      </vt:variant>
    </vt:vector>
  </HeadingPairs>
  <TitlesOfParts>
    <vt:vector size="21" baseType="lpstr">
      <vt:lpstr>2023 20-64 år</vt:lpstr>
      <vt:lpstr>2023 20-65 år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Bortfall</vt:lpstr>
      <vt:lpstr>'2016'!Utskriftsområde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Lindberg Johan SSA/BL/HEK-Ö</cp:lastModifiedBy>
  <cp:lastPrinted>2019-04-15T14:05:57Z</cp:lastPrinted>
  <dcterms:created xsi:type="dcterms:W3CDTF">2008-08-27T12:01:00Z</dcterms:created>
  <dcterms:modified xsi:type="dcterms:W3CDTF">2024-03-13T15:16:19Z</dcterms:modified>
</cp:coreProperties>
</file>