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Prod\BV\AKU\Rapporter_och_Publikationer\Temarapporter\2026\Tema 1\Tabellbilaga\"/>
    </mc:Choice>
  </mc:AlternateContent>
  <xr:revisionPtr revIDLastSave="0" documentId="13_ncr:1_{4CE253AA-FBC7-4B9F-B02B-9BC23C805ADF}" xr6:coauthVersionLast="47" xr6:coauthVersionMax="47" xr10:uidLastSave="{00000000-0000-0000-0000-000000000000}"/>
  <bookViews>
    <workbookView xWindow="67110" yWindow="0" windowWidth="38580" windowHeight="20970" firstSheet="37" activeTab="43" xr2:uid="{00000000-000D-0000-FFFF-FFFF00000000}"/>
  </bookViews>
  <sheets>
    <sheet name="Innehållsförteckning" sheetId="1" r:id="rId1"/>
    <sheet name="D1" sheetId="2" r:id="rId2"/>
    <sheet name="D2" sheetId="3" r:id="rId3"/>
    <sheet name="D3" sheetId="4" r:id="rId4"/>
    <sheet name="D4" sheetId="5" r:id="rId5"/>
    <sheet name="D5" sheetId="6" r:id="rId6"/>
    <sheet name="D6" sheetId="7" r:id="rId7"/>
    <sheet name="D7" sheetId="8" r:id="rId8"/>
    <sheet name="D8" sheetId="9" r:id="rId9"/>
    <sheet name="D9" sheetId="11" r:id="rId10"/>
    <sheet name="D10" sheetId="10" r:id="rId11"/>
    <sheet name="D11" sheetId="12" r:id="rId12"/>
    <sheet name="D12" sheetId="13" r:id="rId13"/>
    <sheet name="D13" sheetId="14" r:id="rId14"/>
    <sheet name="D14" sheetId="15" r:id="rId15"/>
    <sheet name="D15" sheetId="16" r:id="rId16"/>
    <sheet name="D16" sheetId="17" r:id="rId17"/>
    <sheet name="D17" sheetId="18" r:id="rId18"/>
    <sheet name="D18" sheetId="19" r:id="rId19"/>
    <sheet name="D19" sheetId="20" r:id="rId20"/>
    <sheet name="D20" sheetId="21" r:id="rId21"/>
    <sheet name="D21" sheetId="22" r:id="rId22"/>
    <sheet name="D22" sheetId="23" r:id="rId23"/>
    <sheet name="D23" sheetId="24" r:id="rId24"/>
    <sheet name="D24" sheetId="25" r:id="rId25"/>
    <sheet name="D25" sheetId="26" r:id="rId26"/>
    <sheet name="D26" sheetId="27" r:id="rId27"/>
    <sheet name="D27" sheetId="28" r:id="rId28"/>
    <sheet name="D28" sheetId="29" r:id="rId29"/>
    <sheet name="D29" sheetId="30" r:id="rId30"/>
    <sheet name="D30" sheetId="31" r:id="rId31"/>
    <sheet name="D31" sheetId="32" r:id="rId32"/>
    <sheet name="D32" sheetId="33" r:id="rId33"/>
    <sheet name="D33" sheetId="44" r:id="rId34"/>
    <sheet name="D34" sheetId="45" r:id="rId35"/>
    <sheet name="D35" sheetId="53" r:id="rId36"/>
    <sheet name="D36" sheetId="46" r:id="rId37"/>
    <sheet name="D37" sheetId="55" r:id="rId38"/>
    <sheet name="D38" sheetId="56" r:id="rId39"/>
    <sheet name="D39" sheetId="57" r:id="rId40"/>
    <sheet name="D40" sheetId="58" r:id="rId41"/>
    <sheet name="D41" sheetId="59" r:id="rId42"/>
    <sheet name="D42a" sheetId="60" r:id="rId43"/>
    <sheet name="D42b" sheetId="61" r:id="rId44"/>
    <sheet name="D43" sheetId="62" r:id="rId45"/>
    <sheet name="D44" sheetId="63" r:id="rId46"/>
    <sheet name="D45" sheetId="64" r:id="rId47"/>
    <sheet name="D46" sheetId="65" r:id="rId48"/>
    <sheet name="TB1" sheetId="34" r:id="rId49"/>
    <sheet name="TB2" sheetId="35" r:id="rId50"/>
    <sheet name="TB3" sheetId="37" r:id="rId51"/>
    <sheet name="TB4" sheetId="38" r:id="rId52"/>
    <sheet name="TB5" sheetId="39" r:id="rId53"/>
    <sheet name="TB6" sheetId="41" r:id="rId54"/>
    <sheet name="TB7" sheetId="42" r:id="rId55"/>
    <sheet name="TB8" sheetId="43" r:id="rId56"/>
    <sheet name="TB9" sheetId="47" r:id="rId57"/>
    <sheet name="TB10" sheetId="48" r:id="rId58"/>
    <sheet name="TB11" sheetId="49" r:id="rId59"/>
    <sheet name="TB12" sheetId="50" r:id="rId60"/>
    <sheet name="TB13" sheetId="51" r:id="rId61"/>
    <sheet name="TB14" sheetId="52" r:id="rId62"/>
    <sheet name="TB15" sheetId="54" r:id="rId63"/>
  </sheets>
  <definedNames>
    <definedName name="_ftn1" localSheetId="16">'D16'!$A$5</definedName>
    <definedName name="_ftn2" localSheetId="26">'D26'!$A$6</definedName>
    <definedName name="_ftnref1" localSheetId="16">'D16'!$A$2</definedName>
    <definedName name="_Ref224892070" localSheetId="23">'D23'!$A$1</definedName>
    <definedName name="_Ref225162971" localSheetId="24">'D24'!$A$1</definedName>
    <definedName name="_Ref225162972" localSheetId="31">'D31'!$A$1</definedName>
    <definedName name="_Ref225163133" localSheetId="32">'D32'!$A$1</definedName>
    <definedName name="_Ref225350969" localSheetId="10">'D10'!$A$2</definedName>
    <definedName name="_Ref225350970" localSheetId="11">'D11'!$A$2</definedName>
    <definedName name="_Ref225354847" localSheetId="9">'D9'!$A$1</definedName>
    <definedName name="_Ref225409256" localSheetId="15">'D15'!$A$1</definedName>
    <definedName name="_Ref225435897" localSheetId="19">'D19'!$A$1</definedName>
    <definedName name="_Ref225780142" localSheetId="29">'D29'!$A$2</definedName>
    <definedName name="_Ref225781585" localSheetId="15">'D15'!$A$2</definedName>
    <definedName name="_Ref226460614" localSheetId="21">'D21'!$A$2</definedName>
    <definedName name="_Ref226531892" localSheetId="28">'D28'!$A$2</definedName>
    <definedName name="_Ref226561424" localSheetId="17">'D17'!$A$1</definedName>
    <definedName name="_Ref226643789" localSheetId="18">'D18'!$A$2</definedName>
    <definedName name="_Ref227054454" localSheetId="56">'TB9'!$A$1</definedName>
    <definedName name="_Ref227063002" localSheetId="25">'D25'!$A$2</definedName>
    <definedName name="_Ref227762813" localSheetId="23">'D23'!$A$2</definedName>
    <definedName name="_Ref227763308" localSheetId="24">'D24'!$A$2</definedName>
    <definedName name="_Ref228452347" localSheetId="22">'D22'!$A$2</definedName>
    <definedName name="_Ref228455468" localSheetId="30">'D30'!$A$2</definedName>
    <definedName name="_Ref228883423" localSheetId="12">'D12'!$A$2</definedName>
    <definedName name="_Ref228970869" localSheetId="13">'D13'!$A$2</definedName>
    <definedName name="_Ref228970910" localSheetId="14">'D14'!$A$2</definedName>
    <definedName name="_Ref229040859" localSheetId="27">'D27'!$A$2</definedName>
    <definedName name="_Ref229128428" localSheetId="26">'D26'!$A$2</definedName>
    <definedName name="_Ref230086652" localSheetId="16">'D16'!$A$2</definedName>
    <definedName name="_Ref230273538" localSheetId="1">'D1'!$A$2</definedName>
    <definedName name="_Ref230695473" localSheetId="2">'D2'!$A$2</definedName>
    <definedName name="_Ref230696210" localSheetId="4">'D4'!$A$1</definedName>
    <definedName name="_Ref230699988" localSheetId="5">'D5'!$A$2</definedName>
    <definedName name="_Ref230700042" localSheetId="7">'D7'!$A$2</definedName>
    <definedName name="_Ref230700344" localSheetId="8">'D8'!$A$2</definedName>
    <definedName name="_Ref230772369" localSheetId="9">'D9'!$A$2</definedName>
    <definedName name="_Ref230773365" localSheetId="17">'D17'!$A$2</definedName>
    <definedName name="_Ref230773437" localSheetId="19">'D19'!$A$2</definedName>
    <definedName name="_Ref230773472" localSheetId="20">'D20'!$A$2</definedName>
    <definedName name="_Ref230773685" localSheetId="31">'D31'!$A$2</definedName>
    <definedName name="_Ref230773759" localSheetId="32">'D32'!$A$2</definedName>
    <definedName name="_Ref231218323" localSheetId="33">'D33'!$A$2</definedName>
    <definedName name="_Ref231218556" localSheetId="34">'D34'!$A$2</definedName>
    <definedName name="_Ref231218670" localSheetId="36">'D36'!$A$2</definedName>
    <definedName name="_Ref231305087" localSheetId="0">Innehållsförteckning!$B$39</definedName>
    <definedName name="_Ref231388615" localSheetId="0">Innehållsförteckning!$B$42</definedName>
    <definedName name="_Ref231388771" localSheetId="0">Innehållsförteckning!$B$44</definedName>
    <definedName name="_Ref231388832" localSheetId="0">Innehållsförteckning!$B$45</definedName>
    <definedName name="_Toc230875231" localSheetId="3">'D3'!$A$2</definedName>
    <definedName name="_Toc230875232" localSheetId="4">'D4'!$A$2</definedName>
    <definedName name="_Toc230875234" localSheetId="6">'D6'!$A$2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1" l="1"/>
  <c r="E8" i="31"/>
  <c r="E7" i="31"/>
  <c r="E6" i="31"/>
  <c r="E5" i="31"/>
  <c r="C9" i="16" l="1"/>
  <c r="B9" i="16"/>
</calcChain>
</file>

<file path=xl/sharedStrings.xml><?xml version="1.0" encoding="utf-8"?>
<sst xmlns="http://schemas.openxmlformats.org/spreadsheetml/2006/main" count="1044" uniqueCount="356">
  <si>
    <t xml:space="preserve">Tabellbilaga - Arbetslösheten i Sverige </t>
  </si>
  <si>
    <t>Arbetskraftsundersökningarna (AKU)</t>
  </si>
  <si>
    <t>Diagram</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</si>
  <si>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</si>
  <si>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</si>
  <si>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</si>
  <si>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</si>
  <si>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</si>
  <si>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</si>
  <si>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</si>
  <si>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</si>
  <si>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</si>
  <si>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</si>
  <si>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</si>
  <si>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</si>
  <si>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</si>
  <si>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</si>
  <si>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</si>
  <si>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</si>
  <si>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</si>
  <si>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</si>
  <si>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</si>
  <si>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</si>
  <si>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</si>
  <si>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</si>
  <si>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</si>
  <si>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</si>
  <si>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</si>
  <si>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</si>
  <si>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</si>
  <si>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</si>
  <si>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</si>
  <si>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</si>
  <si>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</si>
  <si>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</si>
  <si>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Tabeller</t>
  </si>
  <si>
    <t>Diagram 1. Andel arbetslösa 16–64 år/16–65 år enligt AKU, Af och BAS. Procent av arbetskraften, 2005–2025.</t>
  </si>
  <si>
    <t>Diagram 2. Antal arbetslösa i åldern 15–74 år efter kön. Antal i tusental, 2005–2025.</t>
  </si>
  <si>
    <t>Diagram 3. Andel arbetslösa i åldern 15–74 år efter kön. Procent av arbetskraften, 2005–2025.</t>
  </si>
  <si>
    <t>Diagram 5. Andel arbetslösa i åldern 15–74 år efter utbildningsnivå. Procent av arbetskraften, 2005–2025.</t>
  </si>
  <si>
    <t>Diagram 6. Andel arbetslösa i åldern 15–74 år efter inrikes/utrikes född. Procent av arbetskraften, 2005–2025.</t>
  </si>
  <si>
    <t>Diagram 8. Andel långtidsarbetslösa i åldern 15–74 år efter kön. Procent av arbetslösa, 2005–2025.</t>
  </si>
  <si>
    <t>Diagram 11. Andel arbetslösa efter utbildningsnivå och åldersgrupp. Procent av arbetskraften, 2025.</t>
  </si>
  <si>
    <t>Diagram 12. Andel arbetslösa efter åldersgrupp, utbildningsnivå och inrikes/utrikes född. Procent av arbetskraften, 2025.</t>
  </si>
  <si>
    <t>Diagram 13. Andel arbetslösa bland utrikes födda efter åldersgrupp och vistelsetid. Procent av arbetskraften, 2025.</t>
  </si>
  <si>
    <t>Diagram 14. Andel arbetslösa bland utrikes födda efter åldersgrupp och grund för bosättning. Procent av arbetskraften, 2025.</t>
  </si>
  <si>
    <t>Diagram 15. Antal arbetslösa efter åldersgrupp och heltidsstudier/ej heltidsstudier. Antal i tusental, 2025.</t>
  </si>
  <si>
    <t>Diagram 18. Andel heltidsstuderande arbetslösa 20–65 år som deltog i en utbildning, insats eller aktivitet ordnad av Arbetsförmedlingen efter kön, åldersgrupp och inrikes/utrikes född. Procent av heltidsstuderande arbetslösa, 2025.</t>
  </si>
  <si>
    <t>Diagram 19. Andel arbetslösa efter tid i arbetslöshet och åldersgrupp. Procent av arbetslösa, 2025.</t>
  </si>
  <si>
    <t>Diagram 20. Andel arbetslösa 15–74 år efter tid i arbetslöshet och inrikes/utrikes född. Procent av arbetslösa, 2025.</t>
  </si>
  <si>
    <t>Diagram 21. Andel arbetslösa efter tid i arbetslöshet, åldersgrupp och heltidsstudier/ej heltidsstudier. Procent av arbetslösa, 2025.</t>
  </si>
  <si>
    <t>Diagram 23. Andel arbetslösa 15–74 år som vill arbeta minst 35 timmar per vecka efter kön, åldersgrupp och inrikes/utrikes född. Procent av arbetslösa, 2025.</t>
  </si>
  <si>
    <t>Diagram 24. Andel arbetslösa som vill arbeta minst 35 timmar per vecka efter åldersgrupp och heltidsstudier/ej heltidsstudier. Procent av arbetslösa, 2025.</t>
  </si>
  <si>
    <t>Diagram 25. Antal heltidsstuderande arbetslösa 15–74 år som vill arbeta minst 35 timmar per vecka efter åldersgrupp. Antal i tusental, 2025.</t>
  </si>
  <si>
    <t>Diagram 26. Andel heltidsstuderande arbetslösa 15–74 år efter önskad arbetstid. Procent av heltidsstuderande arbetslösa per månad, genomsnitt för 2023–2025.</t>
  </si>
  <si>
    <t>Diagram 27. Andel arbetslösa 15–74 år som saknar tidigare arbetslivserfarenhet efter kön, åldersgrupp och inrikes/utrikes född. Procent av arbetslösa, 2025.</t>
  </si>
  <si>
    <t>Diagram 28. Andel arbetslösa efter söksätt för klassificeringen av arbetslösa och åldersgrupp. Procent av arbetslösa, 2025.</t>
  </si>
  <si>
    <t>Diagram 29. Andel arbetslösa efter vilken huvudsaklig sysselsättning de själva anser sig ha och åldersgrupp. Procent av arbetslösa, 2025.</t>
  </si>
  <si>
    <t>Diagram 30. Andel arbetslösa efter vilken huvudsaklig sysselsättning de själva anser sig ha och heltidsstudier/ej heltidsstudier. Procent av arbetslösa, 2025.</t>
  </si>
  <si>
    <t>Andelen arbetslösa skiljer sig mellan olika mått</t>
  </si>
  <si>
    <t xml:space="preserve">Diagram 1. Andel arbetslösa 16–64 år/16–65 år enligt AKU, Af och BAS. Procent av arbetskraften, 2005–2025. </t>
  </si>
  <si>
    <t>AKU</t>
  </si>
  <si>
    <t>Af</t>
  </si>
  <si>
    <t>BAS</t>
  </si>
  <si>
    <t>Antalet arbetslösa har ökat över tid  </t>
  </si>
  <si>
    <t>Män</t>
  </si>
  <si>
    <t>Kvinnor</t>
  </si>
  <si>
    <t>Båda könen</t>
  </si>
  <si>
    <t xml:space="preserve">Diagram 3. Andel arbetslösa i åldern 15–74 år efter kön. Procent av arbetskraften, 2005–2025. </t>
  </si>
  <si>
    <r>
      <t>Arbetslösheten följer samma mönster för både män och kvinnor</t>
    </r>
    <r>
      <rPr>
        <sz val="11"/>
        <color rgb="FF0F0865"/>
        <rFont val="Inter"/>
      </rPr>
      <t> </t>
    </r>
  </si>
  <si>
    <t xml:space="preserve">Arbetslösheten var högre bland unga men följer samma mönster i olika åldersgrupper </t>
  </si>
  <si>
    <t xml:space="preserve">15–19 år </t>
  </si>
  <si>
    <t>20–24 år</t>
  </si>
  <si>
    <t>25–54 år</t>
  </si>
  <si>
    <t xml:space="preserve">55–74 år </t>
  </si>
  <si>
    <t>Totalt 20–65 år</t>
  </si>
  <si>
    <t>Förgymnasial</t>
  </si>
  <si>
    <t>Gymnasial</t>
  </si>
  <si>
    <t>Eftergymnasial</t>
  </si>
  <si>
    <t>Arbetslösheten har ökat bland personer med förgymnasial utbildning</t>
  </si>
  <si>
    <t xml:space="preserve">Diagram 5. Andel arbetslösa i åldern 15–74 år efter utbildningsnivå. Procent av arbetskraften, 2005–2025. </t>
  </si>
  <si>
    <t>Arbetslösheten bland utrikes födda är högre och varierar mer över tid</t>
  </si>
  <si>
    <t xml:space="preserve">Diagram 6. Andel arbetslösa i åldern 15–74 år efter inrikes/utrikes född. Procent av arbetskraften, 2005–2025. </t>
  </si>
  <si>
    <t>Inrikes födda</t>
  </si>
  <si>
    <t>Utrikes födda</t>
  </si>
  <si>
    <t xml:space="preserve">Andelen av de arbetslösa som studerar på heltid har ökat  </t>
  </si>
  <si>
    <t>15–74 år</t>
  </si>
  <si>
    <t>15–24 år</t>
  </si>
  <si>
    <t>20–65 år</t>
  </si>
  <si>
    <t xml:space="preserve">Skillnaden mellan könen avseende långtidsarbetslöshet har minskat över tid  </t>
  </si>
  <si>
    <t>Andelen arbetslösa var högre bland ungdomar och utrikes födda</t>
  </si>
  <si>
    <t>15–19 år</t>
  </si>
  <si>
    <t>25–34 år</t>
  </si>
  <si>
    <t>35–44 år</t>
  </si>
  <si>
    <t>45–54 år</t>
  </si>
  <si>
    <t>55–64 år</t>
  </si>
  <si>
    <t>65–74 år</t>
  </si>
  <si>
    <t>Inrikes född</t>
  </si>
  <si>
    <t>Utrikes född</t>
  </si>
  <si>
    <t>Antal</t>
  </si>
  <si>
    <t xml:space="preserve">Många unga bland de arbetslösa </t>
  </si>
  <si>
    <t>Totalt 15–74 år</t>
  </si>
  <si>
    <t>55–74 år</t>
  </si>
  <si>
    <t>Procent</t>
  </si>
  <si>
    <t>Andelen arbetslösa var högre bland de med lägre utbildning</t>
  </si>
  <si>
    <t xml:space="preserve">Diagram 11. Andel arbetslösa efter utbildningsnivå och åldersgrupp. Procent av arbetskraften, 2025. </t>
  </si>
  <si>
    <t>..</t>
  </si>
  <si>
    <t>Högre arbetslöshet bland utrikes än inrikes födda med samma utbildningsnivå</t>
  </si>
  <si>
    <t xml:space="preserve">Diagram 12. Andel arbetslösa efter åldersgrupp, utbildningsnivå och inrikes/utrikes född. Procent av arbetskraften, 2025. </t>
  </si>
  <si>
    <t xml:space="preserve">Andelen arbetslösa bland utrikes födda minskade med vistelsetid  </t>
  </si>
  <si>
    <t xml:space="preserve">Diagram 13. Andel arbetslösa bland utrikes födda efter åldersgrupp och vistelsetid. Procent av arbetskraften, 2025. </t>
  </si>
  <si>
    <t>0–9 år</t>
  </si>
  <si>
    <t>10–19 år</t>
  </si>
  <si>
    <t>20–29 år</t>
  </si>
  <si>
    <t>30 år eller fler</t>
  </si>
  <si>
    <t>Andelen arbetslösa bland utrikes födda varierade efter grund för bosättning  </t>
  </si>
  <si>
    <t>Anhörig</t>
  </si>
  <si>
    <t>Arbetstagare</t>
  </si>
  <si>
    <t>Övriga</t>
  </si>
  <si>
    <t xml:space="preserve">Diagram 14. Andel arbetslösa bland utrikes födda efter åldersgrupp och grund för bosättning. Procent av arbetskraften, 2025. </t>
  </si>
  <si>
    <t>Många arbetslösa ungdomar studerade på heltid</t>
  </si>
  <si>
    <t xml:space="preserve">Diagram 15. Antal arbetslösa efter åldersgrupp och heltidsstudier/ej heltidsstudier. Antal i tusental, 2025.  </t>
  </si>
  <si>
    <t>Ej heltidsstuderande</t>
  </si>
  <si>
    <t>Heltidsstuderande</t>
  </si>
  <si>
    <t>35–54 år</t>
  </si>
  <si>
    <t>Antalet arbetslösa ungdomar ökade inför sommaren då många heltidsstuderande söker sommarjobb</t>
  </si>
  <si>
    <t>Antal arbetslösa</t>
  </si>
  <si>
    <t>Avvaktare</t>
  </si>
  <si>
    <t>jan</t>
  </si>
  <si>
    <t>feb</t>
  </si>
  <si>
    <t>mar</t>
  </si>
  <si>
    <t>apr</t>
  </si>
  <si>
    <t>maj</t>
  </si>
  <si>
    <t>jun</t>
  </si>
  <si>
    <t>jul</t>
  </si>
  <si>
    <t>aug</t>
  </si>
  <si>
    <t>sep</t>
  </si>
  <si>
    <t>okt</t>
  </si>
  <si>
    <t>nov</t>
  </si>
  <si>
    <t>dec</t>
  </si>
  <si>
    <t xml:space="preserve">Diagram 17. Andel arbetslösa 15–74 år exklusive heltidsstuderande arbetslösa efter kön, åldersgrupp och inrikes/utrikes född. Procent av arbetskraften, 2025.  </t>
  </si>
  <si>
    <t>Arbetslösheten bland unga minskar kraftigt om heltidsstuderande arbetslösa räknas bort</t>
  </si>
  <si>
    <t>Diagram 17. Andel arbetslösa 15–74 år exklusive heltidsstuderande arbetslösa efter kön, åldersgrupp och inrikes/utrikes född. Procent av arbetskraften, 2025.</t>
  </si>
  <si>
    <t>Andel arbetslösa 
exkl. heltids-
studerande arbetslösa</t>
  </si>
  <si>
    <t>Andel arbetslösa 
inkl. heltids-
studerande arbetslösa</t>
  </si>
  <si>
    <t>Drygt en tredjedel av heltidsstuderande arbetslösa i åldern 20–65 år deltog i en utbildning, insats eller aktivitet ordnad av Arbetsförmedlingen</t>
  </si>
  <si>
    <t xml:space="preserve">Diagram 18. Andel heltidsstuderande arbetslösa 20–65 år som deltog i en utbildning, insats eller aktivitet ordnad av Arbetsförmedlingen efter kön, åldersgrupp och inrikes/utrikes född. Procent av heltidsstuderande arbetslösa, 2025.  </t>
  </si>
  <si>
    <t>55–65 år</t>
  </si>
  <si>
    <t>Deltog i en utbildning, insats eller aktivitet ordnad av Arbetsförmedlingen</t>
  </si>
  <si>
    <t>Långtidsarbetslöshet var vanligare bland äldre</t>
  </si>
  <si>
    <t xml:space="preserve">Diagram 19. Andel arbetslösa efter tid i arbetslöshet och åldersgrupp. Procent av arbetslösa, 2025. </t>
  </si>
  <si>
    <t>1–4 veckor</t>
  </si>
  <si>
    <t>5–26 veckor</t>
  </si>
  <si>
    <t>Minst 27 veckor</t>
  </si>
  <si>
    <t>Långtidsarbetslöshet förekom oftare bland utrikes födda</t>
  </si>
  <si>
    <t xml:space="preserve">Diagram 20. Andel arbetslösa 15–74 år efter tid i arbetslöshet och inrikes/utrikes född. Procent av arbetslösa, 2025. </t>
  </si>
  <si>
    <t>Långtidsarbetslöshet är mindre vanligt bland heltidsstuderande arbetslösa</t>
  </si>
  <si>
    <t xml:space="preserve">Diagram 21. Andel arbetslösa efter tid i arbetslöshet, åldersgrupp och heltidsstudier/ej heltidsstudier. Procent av arbetslösa, 2025. </t>
  </si>
  <si>
    <t>Studerade inom det reguljära utbildningssystemet</t>
  </si>
  <si>
    <t>Andelen långtidsarbetslösa var högre bland de som deltog i en utbildning, insats eller aktivitet ordnad av Arbetsförmedlingen</t>
  </si>
  <si>
    <t>Andel som vill arbeta minst 35 timmar per vecka</t>
  </si>
  <si>
    <t>Andelen arbetslösa som ville arbeta minst heltid var lägre bland kvinnor, unga och inrikes födda</t>
  </si>
  <si>
    <t xml:space="preserve">Diagram 23. Andel arbetslösa 15–74 år som vill arbeta minst 35 timmar per vecka efter kön, åldersgrupp och inrikes/utrikes född. Procent av arbetslösa, 2025. </t>
  </si>
  <si>
    <t xml:space="preserve">20–65 år </t>
  </si>
  <si>
    <t>De flesta heltidsstuderande arbetslösa i åldern 20–65 år vill jobba heltid eller mer</t>
  </si>
  <si>
    <t xml:space="preserve">Diagram 24. Andel arbetslösa som vill arbeta minst 35 timmar per vecka efter åldersgrupp och heltidsstudier/ej heltidsstudier. Procent av arbetslösa, 2025. </t>
  </si>
  <si>
    <t>25–29 år</t>
  </si>
  <si>
    <t>30–34 år</t>
  </si>
  <si>
    <t>Antal som vill arbeta minst 35 timmar per vecka</t>
  </si>
  <si>
    <t>74 000 heltidsstuderande arbetslösa vill arbeta minst heltid</t>
  </si>
  <si>
    <t xml:space="preserve">Diagram 25. Antal heltidsstuderande arbetslösa 15–74 år som vill arbeta minst 35 timmar per vecka efter åldersgrupp. Antal i tusental, 2025. </t>
  </si>
  <si>
    <t>Minst 35 timmar</t>
  </si>
  <si>
    <t>20–34 timmar</t>
  </si>
  <si>
    <t>1–19 timmar</t>
  </si>
  <si>
    <t>Andelen heltidsstuderande arbetslösa som vill arbeta minst heltid är högst under sommarmånaderna</t>
  </si>
  <si>
    <t xml:space="preserve">Diagram 26. Andel heltidsstuderande arbetslösa 15–74 år efter önskad arbetstid. Procent av heltidsstuderande arbetslösa per månad, genomsnitt för 2023–2025. </t>
  </si>
  <si>
    <t>Andel</t>
  </si>
  <si>
    <t>Drygt 1 av 10 arbetslösa saknar tidigare arbetslivserfarenhet</t>
  </si>
  <si>
    <t xml:space="preserve">Diagram 27. Andel arbetslösa 15–74 år som saknar tidigare arbetslivserfarenhet efter kön, åldersgrupp och inrikes/utrikes född. Procent av arbetslösa, 2025. </t>
  </si>
  <si>
    <t xml:space="preserve">Övriga sätt </t>
  </si>
  <si>
    <t>Direkt kontakt med 
arbetsgivaren</t>
  </si>
  <si>
    <t>Läst annons</t>
  </si>
  <si>
    <t>Svarat på annons</t>
  </si>
  <si>
    <t xml:space="preserve">15–24 år </t>
  </si>
  <si>
    <t>Att ha svarat på en annons är det vanligaste söksättet för klassificeringen av arbetslösa</t>
  </si>
  <si>
    <t xml:space="preserve">Diagram 28. Andel arbetslösa efter söksätt för klassificeringen av arbetslösa och åldersgrupp. Procent av arbetslösa, 2025.  </t>
  </si>
  <si>
    <t>Arbetssökande</t>
  </si>
  <si>
    <t>Studerande</t>
  </si>
  <si>
    <t>Övrigt</t>
  </si>
  <si>
    <t>Unga arbetslösa ser sig själva främst som studerande</t>
  </si>
  <si>
    <t xml:space="preserve">Diagram 29. Andel arbetslösa efter vilken huvudsaklig sysselsättning de själva anser sig ha och åldersgrupp. Procent av arbetslösa, 2025.  </t>
  </si>
  <si>
    <t>En fjärdedel av heltidsstuderande arbetslösa ser sig själva främst som arbetssökande</t>
  </si>
  <si>
    <t xml:space="preserve">Diagram 30. Andel arbetslösa efter vilken huvudsaklig sysselsättning de själva anser sig ha och heltidsstudier/ej heltidsstudier. Procent av arbetslösa, 2025.  </t>
  </si>
  <si>
    <t>Får ersättning</t>
  </si>
  <si>
    <t xml:space="preserve">Nästan en av fem heltidsstuderande arbetslösa får ersättning </t>
  </si>
  <si>
    <t>D33</t>
  </si>
  <si>
    <t>D34</t>
  </si>
  <si>
    <t>D35</t>
  </si>
  <si>
    <t>Deltog i en utbildning, aktivitet eller insats ordnad av Arbetsförmedlingen</t>
  </si>
  <si>
    <t>Direkt kontakt med arbetsgivare</t>
  </si>
  <si>
    <t>Övriga sätt</t>
  </si>
  <si>
    <t xml:space="preserve">Studerande </t>
  </si>
  <si>
    <t>Mer än 100 000 av de undersysselsatta som arbetar deltid har sökt arbete</t>
  </si>
  <si>
    <t xml:space="preserve">Diagram 33. Antal undersysselsatta, varav deltidssysselsatta samt varav deltidssysselsatta arbetssökande, efter åldersgrupp. Antal i tusental, 2025. </t>
  </si>
  <si>
    <t>Många unga och äldre bland de latent arbetssökande</t>
  </si>
  <si>
    <t>Diagram 34. Antal latent arbetssökande 15–74 år efter kön, åldersgrupp och inrikes/utrikes född. Antal i tusental, 2025.</t>
  </si>
  <si>
    <t>Andelen som varken arbetar eller studerar var högre bland utrikes födda</t>
  </si>
  <si>
    <t>Undersysselsatta</t>
  </si>
  <si>
    <t>Därav deltidssysselsatta</t>
  </si>
  <si>
    <t>Därav deltidssysselsatta arbetssökande</t>
  </si>
  <si>
    <t>Totalt 15–24 år</t>
  </si>
  <si>
    <t>Diagram 4. Andelen arbetslösa efter åldersgrupp (se vänstra y-axeln för heldragna linjer och högra y-axeln för prickade och streckade linjer). Procent av arbetskraften, 2005–2025.</t>
  </si>
  <si>
    <t xml:space="preserve">Diagram 4. Andelen arbetslösa efter åldersgrupp (se vänstra y-axeln för heldragna linjer och högra y-axeln för prickade och streckade linjer). Procent av arbetskraften, 2005–2025. </t>
  </si>
  <si>
    <t>Diagram 7. Andel heltidsstuderande av arbetslösa efter åldersgrupp. Procent av arbetslösa, 2005–2025.</t>
  </si>
  <si>
    <t xml:space="preserve">Diagram 7. Andel heltidsstuderande av arbetslösa efter åldersgrupp. Procent av arbetslösa, 2005–2025. </t>
  </si>
  <si>
    <t>Diagram 36. Andel ungdomar 15–24 år som varken arbetar eller studerar efter kön, åldersgrupp och inrikes/utrikes född. Procent av befolkningen, 2025.</t>
  </si>
  <si>
    <t>D36</t>
  </si>
  <si>
    <t xml:space="preserve">Diagram 35. Outnyttjade arbetskraftsutbudet 15–74 år efter arbetslösa, undersysselsatta, latent arbetssökande och åldersgrupp. Antal personer i tusental (vänstra y-axeln) och antal timmar i miljontal (högra y-axeln), 2025. </t>
  </si>
  <si>
    <t>Arbetslösa samt dem i åldern 25–54 år önskar längre arbetstid än övriga</t>
  </si>
  <si>
    <t>Arbetslösa</t>
  </si>
  <si>
    <t>Latent arbetssökande</t>
  </si>
  <si>
    <t>Personer</t>
  </si>
  <si>
    <t>Timmar</t>
  </si>
  <si>
    <t>Tabell B1. Andel arbetslösa i åldern 20–65 år efter utbildningsnivå. Procent av arbetskraften, 2005–2025.</t>
  </si>
  <si>
    <t xml:space="preserve">Tabell B2. Antal heltidsstuderande arbetslösa efter åldersgrupp. Antal i tusental, 2005–2025. </t>
  </si>
  <si>
    <t xml:space="preserve">Tabell B3. Antal heltidsstuderande arbetslösa 20–65 år efter typ av studier och åldersgrupp. Antal i tusental, 2025. </t>
  </si>
  <si>
    <t>Tabell B4. Genomsnittlig tid i arbetslöshet för arbetslösa efter kön och åldersgrupp. Antal veckor, 2025.</t>
  </si>
  <si>
    <t xml:space="preserve">Tabell B5. Andel arbetslösa 15–74 år efter tid i arbetslöshet och kön. Procent av arbetslösa, 2025. </t>
  </si>
  <si>
    <t xml:space="preserve">Tabell B6. Antal heltidsstuderande arbetslösa 20–65 år efter tid i arbetslöshet. Antal i tusental, 2025. </t>
  </si>
  <si>
    <t xml:space="preserve">Tabell B7. Andel inrikes/utrikes födda arbetslösa som vill arbeta minst 35 timmar per vecka efter åldersgrupp. Procent av arbetslösa, 2025. </t>
  </si>
  <si>
    <t xml:space="preserve">Tabell B8. Andel heltidsstuderande arbetslösa 20–65 år som vill arbeta minst 35 timmar per vecka efter typ av studier. Procent av heltidsstuderande arbetslösa, 2025. </t>
  </si>
  <si>
    <t>Tabell B9. Andel arbetslösa 15–74 år som klassificerats som arbetslösa efter söksätt, kön och inrikes/utrikes född. Procent av arbetslösa, år 2025.</t>
  </si>
  <si>
    <t xml:space="preserve">Tabell B10. Antal heltidsstuderande arbetslösa efter vilken huvudsaklig sysselsättning de själva anser sig ha och åldersgrupp. Antal i tusental, 2025.  </t>
  </si>
  <si>
    <t xml:space="preserve">Tabell B11. Andel heltidsstuderande arbetslösa 20–65 år efter vilken huvudsaklig sysselsättning de själva anser sig ha och typ av studier. Procent av arbetslösa, 2025.  </t>
  </si>
  <si>
    <t>Tabell B15. Antal latent arbetssökande efter heltidsstudier/ej heltidsstudier och åldersgrupp. Antal i tusental, 2025.</t>
  </si>
  <si>
    <t>TB1</t>
  </si>
  <si>
    <t>TB2</t>
  </si>
  <si>
    <t>TB3</t>
  </si>
  <si>
    <t>TB4</t>
  </si>
  <si>
    <t>TB5</t>
  </si>
  <si>
    <t>TB6</t>
  </si>
  <si>
    <t>TB7</t>
  </si>
  <si>
    <t>TB8</t>
  </si>
  <si>
    <t>TB9</t>
  </si>
  <si>
    <t>TB10</t>
  </si>
  <si>
    <t>TB11</t>
  </si>
  <si>
    <t>TB12</t>
  </si>
  <si>
    <t>TB13</t>
  </si>
  <si>
    <t>TB14</t>
  </si>
  <si>
    <t>TB15</t>
  </si>
  <si>
    <t>Tabell B3. Antal heltidsstuderande arbetslösa 20–65 år efter typ av studier och åldersgrupp. Antal i tusental, 2025.</t>
  </si>
  <si>
    <t>Flykting/skyddsbehövande</t>
  </si>
  <si>
    <t xml:space="preserve">Antal heltidsstuderande arbetslösa </t>
  </si>
  <si>
    <t xml:space="preserve">Diagram 16. Antal arbetslösa och heltidsstuderande arbetslösa 15–24 år. Antal i tusental, januari–december 2025.  </t>
  </si>
  <si>
    <t>Diagram 16. Antal arbetslösa och heltidsstuderande arbetslösa 15–24 år. Antal i tusental, januari–december 2025.</t>
  </si>
  <si>
    <t xml:space="preserve">Diagram 22. Andel heltidsstuderande arbetslösa 20–65 år efter tid i arbetslöshet och typ av studier. Procent av arbetslösa, 2025. </t>
  </si>
  <si>
    <t>Diagram 22. Andel heltidsstuderande arbetslösa 20–65 år efter tid i arbetslöshet och typ av studier. Procent av arbetslösa, 2025.</t>
  </si>
  <si>
    <t xml:space="preserve">Diagram 10. Andel arbetslösa 15–74 år efter kön, åldersgrupp och inrikes/utrikes född. Procent av arbetskraften, 2025. </t>
  </si>
  <si>
    <t xml:space="preserve">Diagram 9. Antal arbetslösa 15–74 år efter kön, åldersgrupp och inrikes/utrikes född. Antal i tusental, 2025. </t>
  </si>
  <si>
    <t>Diagram 9. Antal arbetslösa 15–74 år efter kön, åldersgrupp och inrikes/utrikes född. Antal i tusental, 2025.</t>
  </si>
  <si>
    <t>Diagram 10. Andel arbetslösa 15–74 år efter kön, åldersgrupp och inrikes/utrikes född. Procent av arbetskraften, 2025.</t>
  </si>
  <si>
    <t>Diagram 31. Andel arbetslösa 15–74 år inskrivna på Arbetsförmedlingen och får ersättning efter kön, åldersgrupp och inrikes/utrikes född. Procent av arbetslösa, 2025.</t>
  </si>
  <si>
    <t>Diagram 32. Andel arbetslösa inskrivna på Arbetsförmedlingen och får ersättning efter åldersgrupp och heltidsstudier/ej heltidsstudier. Procent av arbetslösa, 2025.</t>
  </si>
  <si>
    <t xml:space="preserve">Tabell B12. Andel inrikes/utrikes födda arbetslösa inskrivna på Arbetsförmedlingen och får ersättning efter åldersgrupp. Procent av arbetslösa, 2025. </t>
  </si>
  <si>
    <t xml:space="preserve">Tabell B14. Andel heltidsstuderande arbetslösa 20–65 år inskrivna på Arbetsförmedlingen och får ersättning efter typ av studier. Procent av arbetslösa, 2025.  </t>
  </si>
  <si>
    <t xml:space="preserve">Äldre och utrikes födda arbetslösa är inskrivna på Arbetsförmedlingen i högre grad </t>
  </si>
  <si>
    <t xml:space="preserve">Diagram 31. Andel arbetslösa 15–74 år inskrivna på Arbetsförmedlingen och får ersättning efter kön, åldersgrupp och inrikes/utrikes född. Procent av arbetslösa, 2025. </t>
  </si>
  <si>
    <t>Inskriven på Arbetsförmedlingen</t>
  </si>
  <si>
    <t xml:space="preserve">Diagram 32. Andel arbetslösa inskrivna på Arbetsförmedlingen och får ersättning efter åldersgrupp och heltidsstudier/ej heltidsstudier. Procent av arbetslösa, 2025. </t>
  </si>
  <si>
    <t>Inskrivna på Arbetsförmedlingen</t>
  </si>
  <si>
    <t xml:space="preserve">Tabell B13. Antal heltidsstuderande arbetslösa 20–65 år inskrivna på Arbetsförmedlingen och får ersättning. Antal i tusental, 2025. </t>
  </si>
  <si>
    <t>D37</t>
  </si>
  <si>
    <t>D38</t>
  </si>
  <si>
    <t>D39</t>
  </si>
  <si>
    <t>D40</t>
  </si>
  <si>
    <t>D41</t>
  </si>
  <si>
    <t>D43</t>
  </si>
  <si>
    <t>D44</t>
  </si>
  <si>
    <t>D45</t>
  </si>
  <si>
    <t>D46</t>
  </si>
  <si>
    <t>Sverige hade ett av de högsta arbetslöshetstalen i EU under 2024</t>
  </si>
  <si>
    <t>Arbetslöshetstal</t>
  </si>
  <si>
    <t>Land</t>
  </si>
  <si>
    <t>15-74 år</t>
  </si>
  <si>
    <t>20-64 år</t>
  </si>
  <si>
    <t>Belgien</t>
  </si>
  <si>
    <t>Bulgarien</t>
  </si>
  <si>
    <t>Cypern</t>
  </si>
  <si>
    <t>Danmark</t>
  </si>
  <si>
    <t>Estland</t>
  </si>
  <si>
    <t>Finland</t>
  </si>
  <si>
    <t>Frankrike</t>
  </si>
  <si>
    <t>Grekland</t>
  </si>
  <si>
    <t>Irland</t>
  </si>
  <si>
    <t>Italien</t>
  </si>
  <si>
    <t>Kroatien</t>
  </si>
  <si>
    <t>Lettland</t>
  </si>
  <si>
    <t>Litauen</t>
  </si>
  <si>
    <t>Luxemburg</t>
  </si>
  <si>
    <t>Malta</t>
  </si>
  <si>
    <t>Nederländerna</t>
  </si>
  <si>
    <t>Polen</t>
  </si>
  <si>
    <t>Portugal</t>
  </si>
  <si>
    <t>Rumänien</t>
  </si>
  <si>
    <t>Slovakien</t>
  </si>
  <si>
    <t>Slovenien</t>
  </si>
  <si>
    <t>Spanien</t>
  </si>
  <si>
    <t>Sverige</t>
  </si>
  <si>
    <t>Tjeckien</t>
  </si>
  <si>
    <t>Tyskland</t>
  </si>
  <si>
    <t>Ungern</t>
  </si>
  <si>
    <t>Österrike</t>
  </si>
  <si>
    <t>Norge</t>
  </si>
  <si>
    <t>Island</t>
  </si>
  <si>
    <t>EU27</t>
  </si>
  <si>
    <t>Diagram 37. Andel arbetslösa 15–74 år, efter land. Procent av arbetskraften, 2024</t>
  </si>
  <si>
    <t>Diagram 38. Arbetskraftsdeltagande (y-axel) och arbetslöshetstal (x-axel) 15–74 år, efter land.  Relativt EU:s genomsnitt, procentenheter, 2024.</t>
  </si>
  <si>
    <t>Högre arbetslöshet och arbetskraftsdeltagande i Sverige jämfört med EU-länderna</t>
  </si>
  <si>
    <t>Relativt EU:s genomsnitt</t>
  </si>
  <si>
    <t>Arbetskraftsdeltagande</t>
  </si>
  <si>
    <t xml:space="preserve">Sverige hade näst högst ungdomsarbetslöshet i EU 2024  </t>
  </si>
  <si>
    <t>Diagram 39. Arbetslöshetstal ungdomar 15–24 år, efter land. Procent, 2024.</t>
  </si>
  <si>
    <t>Arbetslöshetstal bland ungdomar 15-24 år</t>
  </si>
  <si>
    <t>Diagram 40. Arbetskraftsdeltagande bland ungdomar 15–24 år, efter sysselsatta och arbetslösa. Procent av befolkningen, 2024.</t>
  </si>
  <si>
    <t>Arbetskraftsdeltagandet bland ungdomar varierar kraftigt i EU</t>
  </si>
  <si>
    <t xml:space="preserve">Andelar av befolkningen </t>
  </si>
  <si>
    <t>Sysselsatta</t>
  </si>
  <si>
    <t>Diagram 41. Genomsnittlig utflyttningsålder (x-axel) och arbetskraftsdeltagande (y-axel), ungdomar 15–24 år, 2024.</t>
  </si>
  <si>
    <t>Samband mellan genomsnittlig utflyttningsålder och arbetskraftsdeltagande bland ungdomar</t>
  </si>
  <si>
    <t>Genomsnittlig utflyttningsålder</t>
  </si>
  <si>
    <t>D42a</t>
  </si>
  <si>
    <t>D42b</t>
  </si>
  <si>
    <t>Arbetskraftsdeltagande (%)</t>
  </si>
  <si>
    <t>Hög andel studerande ungdomar bland arbetslösa i Norden</t>
  </si>
  <si>
    <t>Diagram 42a. (t.v.) Andel ungdomar 15–24 år bland totala arbetslösheten 15–74 år, procent, 2024.</t>
  </si>
  <si>
    <t>Diagram 42b. (t.h.) Andel studenter 15–24 år bland totala arbetslösheten 15–74 år, procent, 2024.</t>
  </si>
  <si>
    <t xml:space="preserve">Anm. Antalet studerande arbetslösa prickas 2024 i Bulgarien och Slovakien. Medelvärdet för Östeuropa beräknas därför utan dessa länder. Uppgifterna om antalet arbetslösa studenter 15–24 år är osäkra för Kroatien, Cypern, Lettland, Luxemburg, Ungern, Malta, Rumänien och Slovenien. Därför ska andelsuppgifterna som framgår i diagram 42b för dessa länder tolkas med försiktighet. </t>
  </si>
  <si>
    <t xml:space="preserve"> Andel ungdomar 15–24 år bland arbetslösa </t>
  </si>
  <si>
    <t xml:space="preserve"> Andel studenter 15–24 år bland arbetslösa </t>
  </si>
  <si>
    <t>Samband mellan andelen unga bland arbetslösa och andelen unga bland sysselsatta</t>
  </si>
  <si>
    <t xml:space="preserve">Andelen unga bland </t>
  </si>
  <si>
    <t>Diagram 43. Andelen ungdomar 15–24 år bland arbetslösa 15–74 år (y-axel) och andelen ungdomar 15–24 år bland sysselsatta 15–74 år (x-axeln). Procent, 2024.</t>
  </si>
  <si>
    <t>Även andelen äldre studerande bland arbetslösa utmärker Sverige och Norden</t>
  </si>
  <si>
    <t xml:space="preserve">Diagram 44. Andel studerande 25–74 år bland arbetslösa 15–74 år. Procent av arbetslösa, 2024. </t>
  </si>
  <si>
    <t xml:space="preserve">Andel studerande 25–74 </t>
  </si>
  <si>
    <t>Anm. Bulgarien och Slovakien ingår inte i diagrammet eftersom studerande arbetslösa prickas under 2024. Medelvärdet för Östeuropa beräknas därför utan dessa länder. Uppgifter om antalet arbetslösa studerande 25–74 år är osäkra för Kroatien och Rumänien. Skattningen av andelen studerande 25–74 år bland arbetslösa bör därför tolkas med försiktighet.</t>
  </si>
  <si>
    <t>Låga andelar långtidsarbetslösa i Sverige och övriga Norden</t>
  </si>
  <si>
    <t>Diagram 45. Andel långtidsarbetslösa (≥12 månader) 15–74 år. Procent av arbetslösa, 2024</t>
  </si>
  <si>
    <t xml:space="preserve">Andel långtidsarbetslösa (≥12 månader) </t>
  </si>
  <si>
    <t>Samband mellan andelen unga bland arbetslösa och andelen långtidsarbetslösa</t>
  </si>
  <si>
    <t>Diagram 46. Andelen långtidsarbetslösa (≥12 månader) bland arbetslösa (15–74 år) (y-axel) och andelen ungdomar (15–24 år) bland arbetslösa (15–74 år) (x-axeln). Procent, 2024.</t>
  </si>
  <si>
    <t xml:space="preserve">Andel ungdomar bland arbetslösa </t>
  </si>
  <si>
    <t>Norden</t>
  </si>
  <si>
    <t>Centraleuropa</t>
  </si>
  <si>
    <t>Östeuropa</t>
  </si>
  <si>
    <t>Sydeuropa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</si>
</sst>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0" x14ac:knownFonts="1">
    <font>
      <sz val="11"/>
      <color theme="1"/>
      <name val="Calibri"/>
      <family val="2"/>
      <scheme val="minor"/>
    </font>
    <font>
      <b/>
      <sz val="11"/>
      <color rgb="FF0F0865"/>
      <name val="Inter"/>
    </font>
    <font>
      <sz val="11"/>
      <color rgb="FF0F0865"/>
      <name val="Inter"/>
    </font>
    <font>
      <sz val="8"/>
      <name val="Calibri"/>
      <family val="2"/>
      <scheme val="minor"/>
    </font>
    <font>
      <u/>
      <sz val="11"/>
      <color theme="10"/>
      <name val="Calibri"/>
      <family val="2"/>
      <scheme val="minor"/>
    </font>
    <font>
      <sz val="8"/>
      <color theme="1"/>
      <name val="Inter"/>
    </font>
    <font>
      <sz val="8"/>
      <color rgb="FF0F0865"/>
      <name val="Inter"/>
    </font>
    <font>
      <u/>
      <sz val="11"/>
      <color rgb="FF0F0865"/>
      <name val="Inter"/>
    </font>
    <font>
      <sz val="11"/>
      <color theme="1"/>
      <name val="Calibri"/>
      <family val="2"/>
      <scheme val="minor"/>
    </font>
    <font>
      <sz val="11"/>
      <color rgb="FF0F0865"/>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4" fillId="0" borderId="0" applyNumberFormat="0" applyFill="0" applyBorder="0" applyAlignment="0" applyProtection="0"/>
    <xf numFmtId="9" fontId="8" fillId="0" borderId="0" applyFont="0" applyFill="0" applyBorder="0" applyAlignment="0" applyProtection="0"/>
  </cellStyleXfs>
  <cellXfs count="43">
    <xf numFmtId="0" fontId="0" fillId="0" borderId="0" xfId="0"/>
    <xf numFmtId="0" fontId="1" fillId="0" borderId="0" xfId="0" applyFont="1"/>
    <xf numFmtId="0" fontId="2" fillId="0" borderId="0" xfId="0" applyFont="1"/>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left" vertical="top"/>
    </xf>
    <xf numFmtId="0" fontId="2" fillId="0" borderId="0" xfId="0" applyFont="1" applyAlignment="1">
      <alignment horizontal="left" vertical="top"/>
    </xf>
    <xf numFmtId="164" fontId="2" fillId="0" borderId="0" xfId="0" applyNumberFormat="1" applyFont="1"/>
    <xf numFmtId="0" fontId="2" fillId="0" borderId="0" xfId="0" applyFont="1" applyAlignment="1">
      <alignment vertical="center"/>
    </xf>
    <xf numFmtId="165" fontId="2" fillId="0" borderId="0" xfId="0" applyNumberFormat="1" applyFont="1" applyAlignment="1">
      <alignment horizontal="right"/>
    </xf>
    <xf numFmtId="164" fontId="2" fillId="0" borderId="0" xfId="0" applyNumberFormat="1" applyFont="1" applyAlignment="1">
      <alignment horizontal="left"/>
    </xf>
    <xf numFmtId="0" fontId="2" fillId="0" borderId="0" xfId="0" applyFont="1" applyAlignment="1">
      <alignment horizontal="left"/>
    </xf>
    <xf numFmtId="165" fontId="2" fillId="0" borderId="0" xfId="0" applyNumberFormat="1" applyFont="1" applyAlignment="1">
      <alignment horizontal="left"/>
    </xf>
    <xf numFmtId="0" fontId="1" fillId="0" borderId="0" xfId="0" applyFont="1" applyAlignment="1">
      <alignment vertical="center"/>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wrapText="1"/>
    </xf>
    <xf numFmtId="0" fontId="1" fillId="0" borderId="0" xfId="0" applyFont="1" applyAlignment="1">
      <alignment horizontal="left"/>
    </xf>
    <xf numFmtId="0" fontId="2" fillId="0" borderId="0" xfId="0" applyFont="1" applyAlignment="1">
      <alignment horizontal="left" wrapText="1"/>
    </xf>
    <xf numFmtId="165" fontId="0" fillId="0" borderId="0" xfId="0" applyNumberFormat="1" applyAlignment="1">
      <alignment horizontal="right"/>
    </xf>
    <xf numFmtId="3" fontId="2" fillId="0" borderId="0" xfId="0" applyNumberFormat="1" applyFont="1" applyAlignment="1">
      <alignment horizontal="left"/>
    </xf>
    <xf numFmtId="3" fontId="2" fillId="0" borderId="0" xfId="0" applyNumberFormat="1" applyFont="1" applyAlignment="1">
      <alignment horizontal="right"/>
    </xf>
    <xf numFmtId="3" fontId="2" fillId="0" borderId="0" xfId="0" applyNumberFormat="1" applyFont="1" applyAlignment="1">
      <alignment horizontal="left" vertical="top"/>
    </xf>
    <xf numFmtId="1" fontId="2" fillId="0" borderId="0" xfId="0" applyNumberFormat="1" applyFont="1" applyAlignment="1">
      <alignment horizontal="left"/>
    </xf>
    <xf numFmtId="0" fontId="2" fillId="0" borderId="0" xfId="1" applyFont="1" applyAlignment="1">
      <alignment vertical="center"/>
    </xf>
    <xf numFmtId="0" fontId="7" fillId="0" borderId="0" xfId="1" applyFont="1"/>
    <xf numFmtId="0" fontId="0" fillId="0" borderId="0" xfId="0" applyAlignment="1">
      <alignment horizontal="right"/>
    </xf>
    <xf numFmtId="0" fontId="2" fillId="0" borderId="0" xfId="0" applyFont="1" applyAlignment="1">
      <alignment horizontal="center"/>
    </xf>
    <xf numFmtId="0" fontId="2" fillId="2" borderId="0" xfId="0" applyFont="1" applyFill="1"/>
    <xf numFmtId="1" fontId="2" fillId="2" borderId="0" xfId="0" applyNumberFormat="1" applyFont="1" applyFill="1" applyAlignment="1">
      <alignment horizontal="left"/>
    </xf>
    <xf numFmtId="165" fontId="2" fillId="0" borderId="0" xfId="0" applyNumberFormat="1" applyFont="1" applyAlignment="1">
      <alignment horizontal="left" wrapText="1"/>
    </xf>
    <xf numFmtId="166" fontId="0" fillId="0" borderId="0" xfId="2" applyNumberFormat="1" applyFont="1"/>
    <xf numFmtId="164" fontId="2" fillId="0" borderId="0" xfId="0" applyNumberFormat="1" applyFont="1" applyAlignment="1">
      <alignment vertical="center" wrapText="1"/>
    </xf>
    <xf numFmtId="0" fontId="9" fillId="0" borderId="0" xfId="0" applyFont="1"/>
    <xf numFmtId="0" fontId="9" fillId="0" borderId="0" xfId="0" applyFont="1" applyAlignment="1">
      <alignment horizontal="center"/>
    </xf>
    <xf numFmtId="164" fontId="9" fillId="0" borderId="0" xfId="0" applyNumberFormat="1" applyFont="1"/>
    <xf numFmtId="166" fontId="9" fillId="0" borderId="0" xfId="2" applyNumberFormat="1" applyFont="1"/>
    <xf numFmtId="0" fontId="9" fillId="0" borderId="0" xfId="0" applyFont="1" applyAlignment="1">
      <alignment horizontal="left"/>
    </xf>
    <xf numFmtId="0" fontId="0" fillId="0" borderId="0" xfId="0" applyAlignment="1">
      <alignment horizontal="left"/>
    </xf>
    <xf numFmtId="164" fontId="2" fillId="0" borderId="0" xfId="0" applyNumberFormat="1" applyFont="1" applyAlignment="1">
      <alignment horizontal="center"/>
    </xf>
    <xf numFmtId="0" fontId="9"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cellXfs>
  <cellStyles count="3">
    <cellStyle name="Hyperlänk" xfId="1" builtinId="8"/>
    <cellStyle name="Normal" xfId="0" builtinId="0"/>
    <cellStyle name="Procent" xfId="2" builtinId="5"/>
  </cellStyles>
  <dxfs count="0"/>
  <tableStyles count="0" defaultTableStyle="TableStyleMedium2" defaultPivotStyle="PivotStyleLight16"/>
  <colors>
    <mruColors>
      <color rgb="FF0F0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8"/>
  <sheetViews>
    <sheetView showGridLines="0" zoomScale="85" zoomScaleNormal="85" workbookViewId="0">
      <selection activeCell="A48" sqref="A48"/>
    </sheetView>
  </sheetViews>
  <sheetFormatPr defaultColWidth="9.1796875" defaultRowHeight="14" x14ac:dyDescent="0.3"/>
  <cols>
    <col min="1" max="16384" width="9.1796875" style="2"/>
  </cols>
  <sheetData>
    <row r="1" spans="1:2" x14ac:dyDescent="0.3">
      <c r="A1" s="1" t="s">
        <v>0</v>
      </c>
    </row>
    <row r="2" spans="1:2" x14ac:dyDescent="0.3">
      <c r="A2" s="2" t="s">
        <v>1</v>
      </c>
    </row>
    <row r="4" spans="1:2" x14ac:dyDescent="0.3">
      <c r="A4" s="1" t="s">
        <v>2</v>
      </c>
    </row>
    <row r="5" spans="1:2" x14ac:dyDescent="0.3">
      <c r="A5" s="25" t="s">
        <v>3</v>
      </c>
      <c r="B5" s="2" t="s">
        <v>36</v>
      </c>
    </row>
    <row r="6" spans="1:2" x14ac:dyDescent="0.3">
      <c r="A6" s="25" t="s">
        <v>4</v>
      </c>
      <c r="B6" s="2" t="s">
        <v>37</v>
      </c>
    </row>
    <row r="7" spans="1:2" x14ac:dyDescent="0.3">
      <c r="A7" s="25" t="s">
        <v>5</v>
      </c>
      <c r="B7" s="2" t="s">
        <v>38</v>
      </c>
    </row>
    <row r="8" spans="1:2" x14ac:dyDescent="0.3">
      <c r="A8" s="25" t="s">
        <v>6</v>
      </c>
      <c r="B8" s="2" t="s">
        <v>211</v>
      </c>
    </row>
    <row r="9" spans="1:2" x14ac:dyDescent="0.3">
      <c r="A9" s="25" t="s">
        <v>7</v>
      </c>
      <c r="B9" s="2" t="s">
        <v>39</v>
      </c>
    </row>
    <row r="10" spans="1:2" x14ac:dyDescent="0.3">
      <c r="A10" s="25" t="s">
        <v>8</v>
      </c>
      <c r="B10" s="2" t="s">
        <v>40</v>
      </c>
    </row>
    <row r="11" spans="1:2" x14ac:dyDescent="0.3">
      <c r="A11" s="25" t="s">
        <v>9</v>
      </c>
      <c r="B11" s="2" t="s">
        <v>213</v>
      </c>
    </row>
    <row r="12" spans="1:2" x14ac:dyDescent="0.3">
      <c r="A12" s="25" t="s">
        <v>10</v>
      </c>
      <c r="B12" s="2" t="s">
        <v>41</v>
      </c>
    </row>
    <row r="13" spans="1:2" x14ac:dyDescent="0.3">
      <c r="A13" s="25" t="s">
        <v>11</v>
      </c>
      <c r="B13" s="2" t="s">
        <v>259</v>
      </c>
    </row>
    <row r="14" spans="1:2" x14ac:dyDescent="0.3">
      <c r="A14" s="25" t="s">
        <v>12</v>
      </c>
      <c r="B14" s="2" t="s">
        <v>260</v>
      </c>
    </row>
    <row r="15" spans="1:2" x14ac:dyDescent="0.3">
      <c r="A15" s="25" t="s">
        <v>13</v>
      </c>
      <c r="B15" s="2" t="s">
        <v>42</v>
      </c>
    </row>
    <row r="16" spans="1:2" x14ac:dyDescent="0.3">
      <c r="A16" s="25" t="s">
        <v>14</v>
      </c>
      <c r="B16" s="2" t="s">
        <v>43</v>
      </c>
    </row>
    <row r="17" spans="1:2" x14ac:dyDescent="0.3">
      <c r="A17" s="25" t="s">
        <v>15</v>
      </c>
      <c r="B17" s="2" t="s">
        <v>44</v>
      </c>
    </row>
    <row r="18" spans="1:2" x14ac:dyDescent="0.3">
      <c r="A18" s="25" t="s">
        <v>16</v>
      </c>
      <c r="B18" s="2" t="s">
        <v>45</v>
      </c>
    </row>
    <row r="19" spans="1:2" x14ac:dyDescent="0.3">
      <c r="A19" s="25" t="s">
        <v>17</v>
      </c>
      <c r="B19" s="2" t="s">
        <v>46</v>
      </c>
    </row>
    <row r="20" spans="1:2" x14ac:dyDescent="0.3">
      <c r="A20" s="25" t="s">
        <v>18</v>
      </c>
      <c r="B20" s="2" t="s">
        <v>254</v>
      </c>
    </row>
    <row r="21" spans="1:2" x14ac:dyDescent="0.3">
      <c r="A21" s="25" t="s">
        <v>19</v>
      </c>
      <c r="B21" s="2" t="s">
        <v>142</v>
      </c>
    </row>
    <row r="22" spans="1:2" x14ac:dyDescent="0.3">
      <c r="A22" s="25" t="s">
        <v>20</v>
      </c>
      <c r="B22" s="2" t="s">
        <v>47</v>
      </c>
    </row>
    <row r="23" spans="1:2" x14ac:dyDescent="0.3">
      <c r="A23" s="25" t="s">
        <v>21</v>
      </c>
      <c r="B23" s="2" t="s">
        <v>48</v>
      </c>
    </row>
    <row r="24" spans="1:2" x14ac:dyDescent="0.3">
      <c r="A24" s="25" t="s">
        <v>22</v>
      </c>
      <c r="B24" s="2" t="s">
        <v>49</v>
      </c>
    </row>
    <row r="25" spans="1:2" x14ac:dyDescent="0.3">
      <c r="A25" s="25" t="s">
        <v>23</v>
      </c>
      <c r="B25" s="2" t="s">
        <v>50</v>
      </c>
    </row>
    <row r="26" spans="1:2" x14ac:dyDescent="0.3">
      <c r="A26" s="25" t="s">
        <v>24</v>
      </c>
      <c r="B26" s="2" t="s">
        <v>256</v>
      </c>
    </row>
    <row r="27" spans="1:2" x14ac:dyDescent="0.3">
      <c r="A27" s="25" t="s">
        <v>25</v>
      </c>
      <c r="B27" s="2" t="s">
        <v>51</v>
      </c>
    </row>
    <row r="28" spans="1:2" x14ac:dyDescent="0.3">
      <c r="A28" s="25" t="s">
        <v>26</v>
      </c>
      <c r="B28" s="2" t="s">
        <v>52</v>
      </c>
    </row>
    <row r="29" spans="1:2" x14ac:dyDescent="0.3">
      <c r="A29" s="25" t="s">
        <v>27</v>
      </c>
      <c r="B29" s="2" t="s">
        <v>53</v>
      </c>
    </row>
    <row r="30" spans="1:2" x14ac:dyDescent="0.3">
      <c r="A30" s="25" t="s">
        <v>28</v>
      </c>
      <c r="B30" s="2" t="s">
        <v>54</v>
      </c>
    </row>
    <row r="31" spans="1:2" x14ac:dyDescent="0.3">
      <c r="A31" s="25" t="s">
        <v>29</v>
      </c>
      <c r="B31" s="2" t="s">
        <v>55</v>
      </c>
    </row>
    <row r="32" spans="1:2" x14ac:dyDescent="0.3">
      <c r="A32" s="25" t="s">
        <v>30</v>
      </c>
      <c r="B32" s="2" t="s">
        <v>56</v>
      </c>
    </row>
    <row r="33" spans="1:2" x14ac:dyDescent="0.3">
      <c r="A33" s="25" t="s">
        <v>31</v>
      </c>
      <c r="B33" s="2" t="s">
        <v>57</v>
      </c>
    </row>
    <row r="34" spans="1:2" x14ac:dyDescent="0.3">
      <c r="A34" s="25" t="s">
        <v>32</v>
      </c>
      <c r="B34" s="2" t="s">
        <v>58</v>
      </c>
    </row>
    <row r="35" spans="1:2" x14ac:dyDescent="0.3">
      <c r="A35" s="25" t="s">
        <v>33</v>
      </c>
      <c r="B35" s="2" t="s">
        <v>261</v>
      </c>
    </row>
    <row r="36" spans="1:2" x14ac:dyDescent="0.3">
      <c r="A36" s="25" t="s">
        <v>34</v>
      </c>
      <c r="B36" s="2" t="s">
        <v>262</v>
      </c>
    </row>
    <row r="37" spans="1:2" x14ac:dyDescent="0.3">
      <c r="A37" s="25" t="s">
        <v>195</v>
      </c>
      <c r="B37" s="2" t="s">
        <v>203</v>
      </c>
    </row>
    <row r="38" spans="1:2" x14ac:dyDescent="0.3">
      <c r="A38" s="25" t="s">
        <v>196</v>
      </c>
      <c r="B38" s="2" t="s">
        <v>205</v>
      </c>
    </row>
    <row r="39" spans="1:2" x14ac:dyDescent="0.3">
      <c r="A39" s="25" t="s">
        <v>197</v>
      </c>
      <c r="B39" s="2" t="s">
        <v>217</v>
      </c>
    </row>
    <row r="40" spans="1:2" x14ac:dyDescent="0.3">
      <c r="A40" s="25" t="s">
        <v>216</v>
      </c>
      <c r="B40" s="2" t="s">
        <v>215</v>
      </c>
    </row>
    <row r="41" spans="1:2" x14ac:dyDescent="0.3">
      <c r="A41" s="25" t="s">
        <v>271</v>
      </c>
      <c r="B41" s="2" t="s">
        <v>315</v>
      </c>
    </row>
    <row r="42" spans="1:2" x14ac:dyDescent="0.3">
      <c r="A42" s="25" t="s">
        <v>272</v>
      </c>
      <c r="B42" s="2" t="s">
        <v>316</v>
      </c>
    </row>
    <row r="43" spans="1:2" x14ac:dyDescent="0.3">
      <c r="A43" s="25" t="s">
        <v>273</v>
      </c>
      <c r="B43" s="2" t="s">
        <v>321</v>
      </c>
    </row>
    <row r="44" spans="1:2" x14ac:dyDescent="0.3">
      <c r="A44" s="25" t="s">
        <v>274</v>
      </c>
      <c r="B44" s="2" t="s">
        <v>323</v>
      </c>
    </row>
    <row r="45" spans="1:2" x14ac:dyDescent="0.3">
      <c r="A45" s="25" t="s">
        <v>275</v>
      </c>
      <c r="B45" s="2" t="s">
        <v>327</v>
      </c>
    </row>
    <row r="46" spans="1:2" x14ac:dyDescent="0.3">
      <c r="A46" s="25" t="s">
        <v>330</v>
      </c>
      <c r="B46" s="2" t="s">
        <v>334</v>
      </c>
    </row>
    <row r="47" spans="1:2" x14ac:dyDescent="0.3">
      <c r="A47" s="25" t="s">
        <v>331</v>
      </c>
      <c r="B47" s="2" t="s">
        <v>335</v>
      </c>
    </row>
    <row r="48" spans="1:2" x14ac:dyDescent="0.3">
      <c r="A48" s="25" t="s">
        <v>276</v>
      </c>
      <c r="B48" s="2" t="s">
        <v>341</v>
      </c>
    </row>
    <row r="49" spans="1:2" x14ac:dyDescent="0.3">
      <c r="A49" s="25" t="s">
        <v>277</v>
      </c>
      <c r="B49" s="2" t="s">
        <v>343</v>
      </c>
    </row>
    <row r="50" spans="1:2" x14ac:dyDescent="0.3">
      <c r="A50" s="25" t="s">
        <v>278</v>
      </c>
      <c r="B50" s="2" t="s">
        <v>347</v>
      </c>
    </row>
    <row r="51" spans="1:2" x14ac:dyDescent="0.3">
      <c r="A51" s="25" t="s">
        <v>279</v>
      </c>
      <c r="B51" s="2" t="s">
        <v>350</v>
      </c>
    </row>
    <row r="53" spans="1:2" x14ac:dyDescent="0.3">
      <c r="A53" s="1" t="s">
        <v>35</v>
      </c>
    </row>
    <row r="54" spans="1:2" x14ac:dyDescent="0.3">
      <c r="A54" s="25" t="s">
        <v>235</v>
      </c>
      <c r="B54" s="2" t="s">
        <v>223</v>
      </c>
    </row>
    <row r="55" spans="1:2" x14ac:dyDescent="0.3">
      <c r="A55" s="25" t="s">
        <v>236</v>
      </c>
      <c r="B55" s="2" t="s">
        <v>224</v>
      </c>
    </row>
    <row r="56" spans="1:2" x14ac:dyDescent="0.3">
      <c r="A56" s="25" t="s">
        <v>237</v>
      </c>
      <c r="B56" s="2" t="s">
        <v>225</v>
      </c>
    </row>
    <row r="57" spans="1:2" x14ac:dyDescent="0.3">
      <c r="A57" s="25" t="s">
        <v>238</v>
      </c>
      <c r="B57" s="2" t="s">
        <v>226</v>
      </c>
    </row>
    <row r="58" spans="1:2" x14ac:dyDescent="0.3">
      <c r="A58" s="25" t="s">
        <v>239</v>
      </c>
      <c r="B58" s="2" t="s">
        <v>227</v>
      </c>
    </row>
    <row r="59" spans="1:2" x14ac:dyDescent="0.3">
      <c r="A59" s="25" t="s">
        <v>240</v>
      </c>
      <c r="B59" s="2" t="s">
        <v>228</v>
      </c>
    </row>
    <row r="60" spans="1:2" x14ac:dyDescent="0.3">
      <c r="A60" s="25" t="s">
        <v>241</v>
      </c>
      <c r="B60" s="2" t="s">
        <v>229</v>
      </c>
    </row>
    <row r="61" spans="1:2" x14ac:dyDescent="0.3">
      <c r="A61" s="25" t="s">
        <v>242</v>
      </c>
      <c r="B61" s="2" t="s">
        <v>230</v>
      </c>
    </row>
    <row r="62" spans="1:2" x14ac:dyDescent="0.3">
      <c r="A62" s="25" t="s">
        <v>243</v>
      </c>
      <c r="B62" s="2" t="s">
        <v>231</v>
      </c>
    </row>
    <row r="63" spans="1:2" x14ac:dyDescent="0.3">
      <c r="A63" s="25" t="s">
        <v>244</v>
      </c>
      <c r="B63" s="2" t="s">
        <v>232</v>
      </c>
    </row>
    <row r="64" spans="1:2" x14ac:dyDescent="0.3">
      <c r="A64" s="25" t="s">
        <v>245</v>
      </c>
      <c r="B64" s="2" t="s">
        <v>233</v>
      </c>
    </row>
    <row r="65" spans="1:2" x14ac:dyDescent="0.3">
      <c r="A65" s="25" t="s">
        <v>246</v>
      </c>
      <c r="B65" s="2" t="s">
        <v>263</v>
      </c>
    </row>
    <row r="66" spans="1:2" x14ac:dyDescent="0.3">
      <c r="A66" s="25" t="s">
        <v>247</v>
      </c>
      <c r="B66" s="8" t="s">
        <v>270</v>
      </c>
    </row>
    <row r="67" spans="1:2" x14ac:dyDescent="0.3">
      <c r="A67" s="25" t="s">
        <v>248</v>
      </c>
      <c r="B67" s="2" t="s">
        <v>264</v>
      </c>
    </row>
    <row r="68" spans="1:2" x14ac:dyDescent="0.3">
      <c r="A68" s="25" t="s">
        <v>249</v>
      </c>
      <c r="B68" s="2" t="s">
        <v>234</v>
      </c>
    </row>
  </sheetData>
  <phoneticPr fontId="3" type="noConversion"/>
  <hyperlinks>
    <hyperlink ref="A5" location="'D1'!A1" display="D1" xr:uid="{C8CE725C-8793-4BDC-8348-999D4A00CF94}"/>
    <hyperlink ref="A6" location="'D2'!A1" display="D2" xr:uid="{17EBBDD9-A2E4-45E5-9672-E918F6C97CF7}"/>
    <hyperlink ref="A7" location="'D3'!A1" display="D3" xr:uid="{AE616E3C-11E3-46B3-88CD-12AAD4D8DA91}"/>
    <hyperlink ref="A9" location="'D5'!A1" display="D5" xr:uid="{6EDB20B1-6F30-42E9-BAB6-42EFE62F0B0D}"/>
    <hyperlink ref="A21" location="'D17'!A1" display="D17" xr:uid="{1B784912-4517-48BC-AD45-0DC2C5E5BBA9}"/>
    <hyperlink ref="A23" location="'D19'!A1" display="D19" xr:uid="{151D3ADB-42F5-4C93-AEFC-E90E16D50ABC}"/>
    <hyperlink ref="A25" location="'D21'!A1" display="D21" xr:uid="{BBB1D6E4-F447-4717-AA97-853DCB96DC45}"/>
    <hyperlink ref="A27" location="'D23'!A1" display="D23" xr:uid="{0CCB94E0-7E9A-46AD-BBD9-0B02642F2358}"/>
    <hyperlink ref="A8" location="'D4'!A1" display="D4" xr:uid="{C1D0C09C-4E43-49A7-8829-D8F40F4D7509}"/>
    <hyperlink ref="A20" location="'D16'!A1" display="D16" xr:uid="{811B7C42-CF22-4068-A430-C1D4FCE70407}"/>
    <hyperlink ref="A22" location="'D18'!A1" display="D18" xr:uid="{A9600CDF-D806-46DC-BEE7-264361BDFF3F}"/>
    <hyperlink ref="A24" location="'D20'!A1" display="D20" xr:uid="{36EB0028-5F1C-475F-A833-D9F19005CD59}"/>
    <hyperlink ref="A26" location="'D22'!A1" display="D22" xr:uid="{9EE00F99-065E-45B7-AD76-A991B75CB40B}"/>
    <hyperlink ref="A28" location="'D24'!A1" display="D24" xr:uid="{2478E160-2451-43E4-8F88-3990C67CD9CD}"/>
    <hyperlink ref="A29" location="'D25'!A1" display="D25" xr:uid="{42CA9E96-9DCE-473A-8DE5-8D4690377272}"/>
    <hyperlink ref="A30" location="'D26'!A1" display="D26" xr:uid="{F6BEA17F-844B-4156-A05D-F43FE18FA243}"/>
    <hyperlink ref="A31" location="'D27'!A1" display="D27" xr:uid="{BF5DC6F9-08CD-4081-892F-8792446FF9C5}"/>
    <hyperlink ref="A33" location="'D29'!A1" display="D29" xr:uid="{0DBA5D13-3E4B-4555-A46A-8294E9447A0A}"/>
    <hyperlink ref="A35" location="'D31'!A1" display="D31" xr:uid="{CBCB6F37-4794-4D5B-9030-A7E82B8ED840}"/>
    <hyperlink ref="A32" location="'D28'!A1" display="D28" xr:uid="{02F04C74-8BED-4B50-801F-B10088B9BC7D}"/>
    <hyperlink ref="A34" location="'D30'!A1" display="D30" xr:uid="{27E2B246-C651-4E50-975C-07321C14FF8F}"/>
    <hyperlink ref="A36" location="'D32'!A1" display="D32" xr:uid="{FBF6D0CE-ED65-4F18-8FE1-9B14994CCE55}"/>
    <hyperlink ref="A18" location="'D14'!A1" display="D14" xr:uid="{8C2A1661-23A3-45DF-988F-822F48C63AFD}"/>
    <hyperlink ref="A16" location="'D12'!A1" display="D12" xr:uid="{02CFF0D0-449B-4974-957D-0C9EB7BE6EFE}"/>
    <hyperlink ref="A13" location="'D9'!A1" display="D9" xr:uid="{E144D5CA-29A7-4CAF-89CB-1C9AADAE320A}"/>
    <hyperlink ref="A12" location="'D8'!A1" display="D8" xr:uid="{FB3A0118-603C-47AE-858C-8AB055BF5CC3}"/>
    <hyperlink ref="A19" location="'D15'!A1" display="D15" xr:uid="{993A209E-2286-4C30-8BF7-67F10B51F91F}"/>
    <hyperlink ref="A17" location="'D13'!A1" display="D13" xr:uid="{A53D3592-7B09-4EAA-AE92-3E0EDA1D2887}"/>
    <hyperlink ref="A15" location="'D11'!A1" display="D11" xr:uid="{1EC0342A-B4C1-4FD7-AF10-537654AC259E}"/>
    <hyperlink ref="A14" location="'D10'!A1" display="D10" xr:uid="{778A138C-E21C-4E6A-A586-735DD1C8A28F}"/>
    <hyperlink ref="A11" location="'D7'!A1" display="D7" xr:uid="{44F03660-A0CF-4D35-9897-35C6FF06932E}"/>
    <hyperlink ref="A10" location="'D6'!A1" display="D6" xr:uid="{309CBCC6-1F6F-48BC-85BD-89734E8855F1}"/>
    <hyperlink ref="A37" location="'D33'!A1" display="D33" xr:uid="{ED998957-D931-4D6E-89E1-8D9A61D11812}"/>
    <hyperlink ref="A38" location="'D34'!A1" display="D34" xr:uid="{A6FAAA76-B3A5-4962-BCC5-D3780A24C4D3}"/>
    <hyperlink ref="A40" location="'D36'!A1" display="D36" xr:uid="{C46B19B0-80ED-4C29-98EE-736F4B2E5318}"/>
    <hyperlink ref="A54" location="'TB1'!A1" display="TB1" xr:uid="{07FED0DC-EDB6-433E-85A1-B5185817CA91}"/>
    <hyperlink ref="A55" location="'TB2'!A1" display="TB2" xr:uid="{83115973-EFA3-4B49-A344-6A2EEAFF5349}"/>
    <hyperlink ref="A56" location="'TB3'!A1" display="TB3" xr:uid="{15A15EB8-DD34-4BD9-B85C-C504484BF515}"/>
    <hyperlink ref="A57" location="'TB4'!A1" display="TB4" xr:uid="{F5A85623-F61D-4F91-B23F-91ECC1DECABA}"/>
    <hyperlink ref="A58" location="'TB5'!A1" display="TB5" xr:uid="{A36CE1C1-A342-449B-8145-ADA16F4079EB}"/>
    <hyperlink ref="A59" location="'TB6'!A1" display="TB6" xr:uid="{4CD202FB-47AB-4DA2-B45D-2E81126CACBA}"/>
    <hyperlink ref="A60" location="'TB7'!A1" display="TB7" xr:uid="{6CAB20F0-0A13-448B-8241-A2679ED4CEE5}"/>
    <hyperlink ref="A61" location="'TB8'!A1" display="TB8" xr:uid="{864D1B15-6FBF-4AE0-873A-2A7070FEDE48}"/>
    <hyperlink ref="A62" location="'TB9'!A1" display="TB9" xr:uid="{96797A45-5038-4719-8BB7-CB2B499F1720}"/>
    <hyperlink ref="A63" location="'TB10'!A1" display="TB10" xr:uid="{5CB3272A-8557-4358-A796-33C25B28E054}"/>
    <hyperlink ref="A64" location="'TB11'!A1" display="TB11" xr:uid="{FC6071CB-8F69-4F21-8FA0-E35B20A0953F}"/>
    <hyperlink ref="A65" location="'TB12'!A1" display="TB12" xr:uid="{103A72ED-555C-457B-9DD1-18DFDDC9BF61}"/>
    <hyperlink ref="A66" location="'TB13'!A1" display="TB13" xr:uid="{3EFC3743-9F74-4DB9-9DE2-594DADADE0B9}"/>
    <hyperlink ref="A67" location="'TB14'!A1" display="TB14" xr:uid="{146D963D-D4CB-4706-A180-888B23954655}"/>
    <hyperlink ref="A39" location="'D35'!A1" display="D35" xr:uid="{D22D3CEE-E3FB-46BB-843D-524AF994AD32}"/>
    <hyperlink ref="A68" location="'TB15'!A1" display="TB15" xr:uid="{FFF73BED-3DA6-4660-9868-190C12931BC1}"/>
    <hyperlink ref="A41" location="'D37'!A41" display="D37" xr:uid="{8E4EACBF-E526-45FB-8ED5-12772760542D}"/>
    <hyperlink ref="A42" location="'D38'!A1" display="D38" xr:uid="{6F33CD87-9CD1-4481-87E7-86A02C41C474}"/>
    <hyperlink ref="A43" location="'D39'!A1" display="D39" xr:uid="{3C8B0CCB-1D3A-4F16-9CFA-C59AD159551A}"/>
    <hyperlink ref="A44" location="'D40'!A1" display="D40" xr:uid="{1EDE04F9-3E64-4CAA-B5AF-07048A8C037D}"/>
    <hyperlink ref="A45" location="'D41'!A1" display="D41" xr:uid="{04931F20-D6BC-4FBE-898C-30B67C592B75}"/>
    <hyperlink ref="A46" location="D42a!A1" display="D42a" xr:uid="{38DD5931-3104-4E17-8A1C-4A9E49F26592}"/>
    <hyperlink ref="A47" location="D42b!A1" display="D42b" xr:uid="{21BE06C8-06B8-4530-8302-E77E626B010B}"/>
    <hyperlink ref="A48" location="'D43'!A1" display="D43" xr:uid="{BA02B22C-4338-47E9-81B7-520EE90837CD}"/>
    <hyperlink ref="A49" location="'D44'!A1" display="D44" xr:uid="{41154180-5C3E-46AA-9C73-ED14AB06AF78}"/>
    <hyperlink ref="A50" location="'D45'!A1" display="D45" xr:uid="{7E5C4A86-CA85-47E4-9B54-E37737DA5A46}"/>
    <hyperlink ref="A51" location="'D46'!A1" display="D46" xr:uid="{94597459-510D-4200-8CB2-C3C7005A03A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A713-3921-4251-BF86-B0747C251591}">
  <dimension ref="A1:B17"/>
  <sheetViews>
    <sheetView showGridLines="0" workbookViewId="0"/>
  </sheetViews>
  <sheetFormatPr defaultColWidth="8.7265625" defaultRowHeight="14" x14ac:dyDescent="0.3"/>
  <cols>
    <col min="1" max="1" width="16.7265625" style="2" customWidth="1"/>
    <col min="2" max="16384" width="8.7265625" style="2"/>
  </cols>
  <sheetData>
    <row r="1" spans="1:2" x14ac:dyDescent="0.3">
      <c r="A1" s="1" t="s">
        <v>100</v>
      </c>
    </row>
    <row r="2" spans="1:2" x14ac:dyDescent="0.3">
      <c r="A2" s="2" t="s">
        <v>258</v>
      </c>
    </row>
    <row r="4" spans="1:2" x14ac:dyDescent="0.3">
      <c r="B4" s="11" t="s">
        <v>99</v>
      </c>
    </row>
    <row r="5" spans="1:2" x14ac:dyDescent="0.3">
      <c r="A5" s="2" t="s">
        <v>65</v>
      </c>
      <c r="B5" s="20">
        <v>268.5</v>
      </c>
    </row>
    <row r="6" spans="1:2" x14ac:dyDescent="0.3">
      <c r="A6" s="2" t="s">
        <v>66</v>
      </c>
      <c r="B6" s="20">
        <v>241.9</v>
      </c>
    </row>
    <row r="7" spans="1:2" x14ac:dyDescent="0.3">
      <c r="B7" s="20"/>
    </row>
    <row r="8" spans="1:2" x14ac:dyDescent="0.3">
      <c r="A8" s="2" t="s">
        <v>91</v>
      </c>
      <c r="B8" s="20">
        <v>100.3</v>
      </c>
    </row>
    <row r="9" spans="1:2" x14ac:dyDescent="0.3">
      <c r="A9" s="2" t="s">
        <v>72</v>
      </c>
      <c r="B9" s="20">
        <v>69.2</v>
      </c>
    </row>
    <row r="10" spans="1:2" x14ac:dyDescent="0.3">
      <c r="A10" s="2" t="s">
        <v>92</v>
      </c>
      <c r="B10" s="20">
        <v>104.3085</v>
      </c>
    </row>
    <row r="11" spans="1:2" x14ac:dyDescent="0.3">
      <c r="A11" s="2" t="s">
        <v>93</v>
      </c>
      <c r="B11" s="20">
        <v>81.029640000000001</v>
      </c>
    </row>
    <row r="12" spans="1:2" x14ac:dyDescent="0.3">
      <c r="A12" s="2" t="s">
        <v>94</v>
      </c>
      <c r="B12" s="20">
        <v>74.763499999999993</v>
      </c>
    </row>
    <row r="13" spans="1:2" x14ac:dyDescent="0.3">
      <c r="A13" s="2" t="s">
        <v>95</v>
      </c>
      <c r="B13" s="20">
        <v>69.144859999999994</v>
      </c>
    </row>
    <row r="14" spans="1:2" x14ac:dyDescent="0.3">
      <c r="A14" s="2" t="s">
        <v>96</v>
      </c>
      <c r="B14" s="20">
        <v>11.60544</v>
      </c>
    </row>
    <row r="15" spans="1:2" x14ac:dyDescent="0.3">
      <c r="B15" s="20"/>
    </row>
    <row r="16" spans="1:2" x14ac:dyDescent="0.3">
      <c r="A16" s="2" t="s">
        <v>97</v>
      </c>
      <c r="B16" s="20">
        <v>262.10000000000002</v>
      </c>
    </row>
    <row r="17" spans="1:2" x14ac:dyDescent="0.3">
      <c r="A17" s="2" t="s">
        <v>98</v>
      </c>
      <c r="B17" s="20">
        <v>248.3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992D4-3B63-4951-94FA-26DA0C772ECA}">
  <dimension ref="A1:B23"/>
  <sheetViews>
    <sheetView showGridLines="0" workbookViewId="0">
      <selection activeCell="R16" sqref="R16"/>
    </sheetView>
  </sheetViews>
  <sheetFormatPr defaultColWidth="8.7265625" defaultRowHeight="14" x14ac:dyDescent="0.3"/>
  <cols>
    <col min="1" max="1" width="16.54296875" style="2" customWidth="1"/>
    <col min="2" max="16384" width="8.7265625" style="2"/>
  </cols>
  <sheetData>
    <row r="1" spans="1:2" x14ac:dyDescent="0.3">
      <c r="A1" s="1" t="s">
        <v>90</v>
      </c>
    </row>
    <row r="2" spans="1:2" x14ac:dyDescent="0.3">
      <c r="A2" s="2" t="s">
        <v>257</v>
      </c>
    </row>
    <row r="4" spans="1:2" x14ac:dyDescent="0.3">
      <c r="B4" s="2" t="s">
        <v>103</v>
      </c>
    </row>
    <row r="5" spans="1:2" x14ac:dyDescent="0.3">
      <c r="A5" s="2" t="s">
        <v>65</v>
      </c>
      <c r="B5" s="11">
        <v>8.9</v>
      </c>
    </row>
    <row r="6" spans="1:2" x14ac:dyDescent="0.3">
      <c r="A6" s="2" t="s">
        <v>66</v>
      </c>
      <c r="B6" s="11">
        <v>8.8000000000000007</v>
      </c>
    </row>
    <row r="7" spans="1:2" x14ac:dyDescent="0.3">
      <c r="B7" s="11"/>
    </row>
    <row r="8" spans="1:2" x14ac:dyDescent="0.3">
      <c r="A8" s="2" t="s">
        <v>101</v>
      </c>
      <c r="B8" s="11">
        <v>8.8000000000000007</v>
      </c>
    </row>
    <row r="9" spans="1:2" x14ac:dyDescent="0.3">
      <c r="A9" s="2" t="s">
        <v>75</v>
      </c>
      <c r="B9" s="11">
        <v>7.6</v>
      </c>
    </row>
    <row r="10" spans="1:2" x14ac:dyDescent="0.3">
      <c r="A10" s="2" t="s">
        <v>91</v>
      </c>
      <c r="B10" s="11">
        <v>38.9</v>
      </c>
    </row>
    <row r="11" spans="1:2" x14ac:dyDescent="0.3">
      <c r="A11" s="2" t="s">
        <v>72</v>
      </c>
      <c r="B11" s="11">
        <v>15.8</v>
      </c>
    </row>
    <row r="12" spans="1:2" x14ac:dyDescent="0.3">
      <c r="A12" s="2" t="s">
        <v>92</v>
      </c>
      <c r="B12" s="11">
        <v>8.6</v>
      </c>
    </row>
    <row r="13" spans="1:2" x14ac:dyDescent="0.3">
      <c r="A13" s="2" t="s">
        <v>93</v>
      </c>
      <c r="B13" s="11">
        <v>6.2</v>
      </c>
    </row>
    <row r="14" spans="1:2" x14ac:dyDescent="0.3">
      <c r="A14" s="2" t="s">
        <v>94</v>
      </c>
      <c r="B14" s="11">
        <v>6.1</v>
      </c>
    </row>
    <row r="15" spans="1:2" x14ac:dyDescent="0.3">
      <c r="A15" s="2" t="s">
        <v>95</v>
      </c>
      <c r="B15" s="11">
        <v>6.4</v>
      </c>
    </row>
    <row r="16" spans="1:2" x14ac:dyDescent="0.3">
      <c r="A16" s="2" t="s">
        <v>96</v>
      </c>
      <c r="B16" s="11">
        <v>4.8</v>
      </c>
    </row>
    <row r="17" spans="1:2" x14ac:dyDescent="0.3">
      <c r="B17" s="11"/>
    </row>
    <row r="18" spans="1:2" x14ac:dyDescent="0.3">
      <c r="A18" s="2" t="s">
        <v>97</v>
      </c>
      <c r="B18" s="11">
        <v>6.2</v>
      </c>
    </row>
    <row r="19" spans="1:2" x14ac:dyDescent="0.3">
      <c r="A19" s="2" t="s">
        <v>98</v>
      </c>
      <c r="B19" s="11">
        <v>16.399999999999999</v>
      </c>
    </row>
    <row r="20" spans="1:2" x14ac:dyDescent="0.3">
      <c r="B20" s="11"/>
    </row>
    <row r="21" spans="1:2" x14ac:dyDescent="0.3">
      <c r="B21" s="11"/>
    </row>
    <row r="22" spans="1:2" x14ac:dyDescent="0.3">
      <c r="B22" s="11"/>
    </row>
    <row r="23" spans="1:2" x14ac:dyDescent="0.3">
      <c r="B23" s="1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4356-BAA6-45E8-891E-DCEAF72F3710}">
  <dimension ref="A1:D10"/>
  <sheetViews>
    <sheetView showGridLines="0" workbookViewId="0">
      <selection activeCell="F17" sqref="F17"/>
    </sheetView>
  </sheetViews>
  <sheetFormatPr defaultColWidth="8.7265625" defaultRowHeight="14" x14ac:dyDescent="0.3"/>
  <cols>
    <col min="1" max="1" width="19.81640625" style="2" customWidth="1"/>
    <col min="2" max="2" width="14.26953125" style="2" bestFit="1" customWidth="1"/>
    <col min="3" max="3" width="11.1796875" style="2" bestFit="1" customWidth="1"/>
    <col min="4" max="4" width="15.54296875" style="2" bestFit="1" customWidth="1"/>
    <col min="5" max="16384" width="8.7265625" style="2"/>
  </cols>
  <sheetData>
    <row r="1" spans="1:4" x14ac:dyDescent="0.3">
      <c r="A1" s="1" t="s">
        <v>104</v>
      </c>
    </row>
    <row r="2" spans="1:4" x14ac:dyDescent="0.3">
      <c r="A2" s="2" t="s">
        <v>105</v>
      </c>
    </row>
    <row r="4" spans="1:4" x14ac:dyDescent="0.3">
      <c r="A4" s="6"/>
      <c r="B4" s="6" t="s">
        <v>76</v>
      </c>
      <c r="C4" s="6" t="s">
        <v>77</v>
      </c>
      <c r="D4" s="6" t="s">
        <v>78</v>
      </c>
    </row>
    <row r="5" spans="1:4" x14ac:dyDescent="0.3">
      <c r="A5" s="15" t="s">
        <v>101</v>
      </c>
      <c r="B5" s="11">
        <v>29.9</v>
      </c>
      <c r="C5" s="11">
        <v>7.7</v>
      </c>
      <c r="D5" s="11">
        <v>5.8</v>
      </c>
    </row>
    <row r="6" spans="1:4" x14ac:dyDescent="0.3">
      <c r="A6" s="15" t="s">
        <v>75</v>
      </c>
      <c r="B6" s="11">
        <v>23.8</v>
      </c>
      <c r="C6" s="11">
        <v>7.6</v>
      </c>
      <c r="D6" s="11">
        <v>5.8</v>
      </c>
    </row>
    <row r="7" spans="1:4" x14ac:dyDescent="0.3">
      <c r="A7" s="6" t="s">
        <v>91</v>
      </c>
      <c r="B7" s="11">
        <v>41.5</v>
      </c>
      <c r="C7" s="11">
        <v>20.100000000000001</v>
      </c>
      <c r="D7" s="11" t="s">
        <v>106</v>
      </c>
    </row>
    <row r="8" spans="1:4" x14ac:dyDescent="0.3">
      <c r="A8" s="6" t="s">
        <v>72</v>
      </c>
      <c r="B8" s="11">
        <v>37.700000000000003</v>
      </c>
      <c r="C8" s="10">
        <v>13</v>
      </c>
      <c r="D8" s="11">
        <v>15.9</v>
      </c>
    </row>
    <row r="9" spans="1:4" x14ac:dyDescent="0.3">
      <c r="A9" s="6" t="s">
        <v>73</v>
      </c>
      <c r="B9" s="11">
        <v>24.1</v>
      </c>
      <c r="C9" s="11">
        <v>6.5</v>
      </c>
      <c r="D9" s="11">
        <v>5.6</v>
      </c>
    </row>
    <row r="10" spans="1:4" x14ac:dyDescent="0.3">
      <c r="A10" s="6" t="s">
        <v>102</v>
      </c>
      <c r="B10" s="11">
        <v>14.2</v>
      </c>
      <c r="C10" s="11">
        <v>6.6000000000000005</v>
      </c>
      <c r="D10" s="11">
        <v>4.4000000000000004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430D-9667-4CC9-BA22-363E4C4391E2}">
  <dimension ref="A1:E10"/>
  <sheetViews>
    <sheetView showGridLines="0" workbookViewId="0">
      <selection activeCell="E14" sqref="E14"/>
    </sheetView>
  </sheetViews>
  <sheetFormatPr defaultColWidth="8.7265625" defaultRowHeight="14" x14ac:dyDescent="0.3"/>
  <cols>
    <col min="1" max="1" width="15.453125" style="2" customWidth="1"/>
    <col min="2" max="2" width="12.81640625" style="2" customWidth="1"/>
    <col min="3" max="3" width="16.453125" style="2" customWidth="1"/>
    <col min="4" max="4" width="13.54296875" style="2" customWidth="1"/>
    <col min="5" max="5" width="17.54296875" style="2" customWidth="1"/>
    <col min="6" max="16384" width="8.7265625" style="2"/>
  </cols>
  <sheetData>
    <row r="1" spans="1:5" x14ac:dyDescent="0.3">
      <c r="A1" s="1" t="s">
        <v>107</v>
      </c>
    </row>
    <row r="2" spans="1:5" x14ac:dyDescent="0.3">
      <c r="A2" s="2" t="s">
        <v>108</v>
      </c>
    </row>
    <row r="4" spans="1:5" x14ac:dyDescent="0.3">
      <c r="C4" s="2" t="s">
        <v>76</v>
      </c>
      <c r="D4" s="2" t="s">
        <v>77</v>
      </c>
      <c r="E4" s="2" t="s">
        <v>78</v>
      </c>
    </row>
    <row r="5" spans="1:5" x14ac:dyDescent="0.3">
      <c r="A5" s="2" t="s">
        <v>97</v>
      </c>
      <c r="B5" s="2" t="s">
        <v>86</v>
      </c>
      <c r="C5" s="10">
        <v>24</v>
      </c>
      <c r="D5" s="10">
        <v>5.6</v>
      </c>
      <c r="E5" s="10">
        <v>4</v>
      </c>
    </row>
    <row r="6" spans="1:5" x14ac:dyDescent="0.3">
      <c r="B6" s="2" t="s">
        <v>88</v>
      </c>
      <c r="C6" s="10">
        <v>10.6</v>
      </c>
      <c r="D6" s="10">
        <v>5.4</v>
      </c>
      <c r="E6" s="10">
        <v>4</v>
      </c>
    </row>
    <row r="7" spans="1:5" x14ac:dyDescent="0.3">
      <c r="B7" s="2" t="s">
        <v>87</v>
      </c>
      <c r="C7" s="10">
        <v>36.4</v>
      </c>
      <c r="D7" s="10">
        <v>12.1</v>
      </c>
      <c r="E7" s="10">
        <v>15.299999999999999</v>
      </c>
    </row>
    <row r="8" spans="1:5" x14ac:dyDescent="0.3">
      <c r="A8" s="2" t="s">
        <v>98</v>
      </c>
      <c r="B8" s="2" t="s">
        <v>86</v>
      </c>
      <c r="C8" s="10">
        <v>38.4</v>
      </c>
      <c r="D8" s="10">
        <v>15.1</v>
      </c>
      <c r="E8" s="10">
        <v>10.8</v>
      </c>
    </row>
    <row r="9" spans="1:5" x14ac:dyDescent="0.3">
      <c r="B9" s="2" t="s">
        <v>88</v>
      </c>
      <c r="C9" s="10">
        <v>33.700000000000003</v>
      </c>
      <c r="D9" s="10">
        <v>15.1</v>
      </c>
      <c r="E9" s="10">
        <v>10.9</v>
      </c>
    </row>
    <row r="10" spans="1:5" x14ac:dyDescent="0.3">
      <c r="B10" s="2" t="s">
        <v>87</v>
      </c>
      <c r="C10" s="10">
        <v>54.79999999999999</v>
      </c>
      <c r="D10" s="10">
        <v>21.6</v>
      </c>
      <c r="E10" s="10" t="s">
        <v>106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88A2-5DF1-489B-AA5E-9A7F5EF89EAB}">
  <dimension ref="A1:E7"/>
  <sheetViews>
    <sheetView showGridLines="0" workbookViewId="0">
      <selection activeCell="E5" sqref="E5"/>
    </sheetView>
  </sheetViews>
  <sheetFormatPr defaultColWidth="8.7265625" defaultRowHeight="14" x14ac:dyDescent="0.3"/>
  <cols>
    <col min="1" max="1" width="13.453125" style="2" customWidth="1"/>
    <col min="2" max="2" width="8.7265625" style="2"/>
    <col min="3" max="3" width="9.1796875" style="2" bestFit="1" customWidth="1"/>
    <col min="4" max="4" width="9.54296875" style="2" bestFit="1" customWidth="1"/>
    <col min="5" max="16384" width="8.7265625" style="2"/>
  </cols>
  <sheetData>
    <row r="1" spans="1:5" x14ac:dyDescent="0.3">
      <c r="A1" s="1" t="s">
        <v>109</v>
      </c>
    </row>
    <row r="2" spans="1:5" x14ac:dyDescent="0.3">
      <c r="A2" s="2" t="s">
        <v>110</v>
      </c>
    </row>
    <row r="4" spans="1:5" x14ac:dyDescent="0.3">
      <c r="B4" s="2" t="s">
        <v>111</v>
      </c>
      <c r="C4" s="2" t="s">
        <v>112</v>
      </c>
      <c r="D4" s="2" t="s">
        <v>113</v>
      </c>
      <c r="E4" s="2" t="s">
        <v>114</v>
      </c>
    </row>
    <row r="5" spans="1:5" x14ac:dyDescent="0.3">
      <c r="A5" s="2" t="s">
        <v>86</v>
      </c>
      <c r="B5" s="10">
        <v>22.6</v>
      </c>
      <c r="C5" s="10">
        <v>17.899999999999999</v>
      </c>
      <c r="D5" s="10">
        <v>10.8</v>
      </c>
      <c r="E5" s="10">
        <v>7.9</v>
      </c>
    </row>
    <row r="6" spans="1:5" x14ac:dyDescent="0.3">
      <c r="A6" s="2" t="s">
        <v>88</v>
      </c>
      <c r="B6" s="10">
        <v>20.399999999999999</v>
      </c>
      <c r="C6" s="10">
        <v>16</v>
      </c>
      <c r="D6" s="10">
        <v>10.8</v>
      </c>
      <c r="E6" s="10">
        <v>8.3000000000000007</v>
      </c>
    </row>
    <row r="7" spans="1:5" x14ac:dyDescent="0.3">
      <c r="A7" s="2" t="s">
        <v>87</v>
      </c>
      <c r="B7" s="10">
        <v>42.2</v>
      </c>
      <c r="C7" s="10">
        <v>32.6</v>
      </c>
      <c r="D7" s="10" t="s">
        <v>106</v>
      </c>
      <c r="E7" s="10" t="s">
        <v>106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4BEB-983F-484F-9BFD-99BBF07D83EF}">
  <dimension ref="A1:H7"/>
  <sheetViews>
    <sheetView showGridLines="0" zoomScale="118" workbookViewId="0">
      <selection activeCell="E13" sqref="E13"/>
    </sheetView>
  </sheetViews>
  <sheetFormatPr defaultColWidth="8.7265625" defaultRowHeight="14" x14ac:dyDescent="0.3"/>
  <cols>
    <col min="1" max="1" width="12" style="2" customWidth="1"/>
    <col min="2" max="2" width="8.81640625" style="2" bestFit="1" customWidth="1"/>
    <col min="3" max="3" width="29" style="2" bestFit="1" customWidth="1"/>
    <col min="4" max="4" width="13.81640625" style="2" bestFit="1" customWidth="1"/>
    <col min="5" max="16384" width="8.7265625" style="2"/>
  </cols>
  <sheetData>
    <row r="1" spans="1:8" x14ac:dyDescent="0.3">
      <c r="A1" s="1" t="s">
        <v>115</v>
      </c>
    </row>
    <row r="2" spans="1:8" x14ac:dyDescent="0.3">
      <c r="A2" s="2" t="s">
        <v>119</v>
      </c>
    </row>
    <row r="4" spans="1:8" x14ac:dyDescent="0.3">
      <c r="B4" s="2" t="s">
        <v>116</v>
      </c>
      <c r="C4" s="16" t="s">
        <v>251</v>
      </c>
      <c r="D4" s="2" t="s">
        <v>117</v>
      </c>
      <c r="E4" s="2" t="s">
        <v>118</v>
      </c>
      <c r="H4" s="16"/>
    </row>
    <row r="5" spans="1:8" x14ac:dyDescent="0.3">
      <c r="A5" s="2" t="s">
        <v>86</v>
      </c>
      <c r="B5" s="11">
        <v>20.9</v>
      </c>
      <c r="C5" s="12">
        <v>23.2</v>
      </c>
      <c r="D5" s="12">
        <v>4.7</v>
      </c>
      <c r="E5" s="12">
        <v>12.2</v>
      </c>
      <c r="F5" s="9"/>
    </row>
    <row r="6" spans="1:8" x14ac:dyDescent="0.3">
      <c r="A6" s="2" t="s">
        <v>88</v>
      </c>
      <c r="B6" s="11">
        <v>18.899999999999999</v>
      </c>
      <c r="C6" s="12">
        <v>21.9</v>
      </c>
      <c r="D6" s="12">
        <v>4.8</v>
      </c>
      <c r="E6" s="12">
        <v>11.6</v>
      </c>
      <c r="F6" s="9"/>
    </row>
    <row r="7" spans="1:8" x14ac:dyDescent="0.3">
      <c r="A7" s="2" t="s">
        <v>87</v>
      </c>
      <c r="B7" s="11">
        <v>37.299999999999997</v>
      </c>
      <c r="C7" s="12">
        <v>39.200000000000003</v>
      </c>
      <c r="D7" s="12" t="s">
        <v>106</v>
      </c>
      <c r="E7" s="12" t="s">
        <v>106</v>
      </c>
      <c r="F7" s="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E317-9A0A-493E-A5E1-5C049CA4DBFC}">
  <dimension ref="A1:C10"/>
  <sheetViews>
    <sheetView showGridLines="0" workbookViewId="0">
      <selection activeCell="B6" sqref="B6"/>
    </sheetView>
  </sheetViews>
  <sheetFormatPr defaultColWidth="8.7265625" defaultRowHeight="14" x14ac:dyDescent="0.3"/>
  <cols>
    <col min="1" max="1" width="20" style="2" customWidth="1"/>
    <col min="2" max="2" width="21.54296875" style="2" bestFit="1" customWidth="1"/>
    <col min="3" max="3" width="19.453125" style="2" bestFit="1" customWidth="1"/>
    <col min="4" max="16384" width="8.7265625" style="2"/>
  </cols>
  <sheetData>
    <row r="1" spans="1:3" x14ac:dyDescent="0.3">
      <c r="A1" s="1" t="s">
        <v>120</v>
      </c>
    </row>
    <row r="2" spans="1:3" x14ac:dyDescent="0.3">
      <c r="A2" s="2" t="s">
        <v>121</v>
      </c>
    </row>
    <row r="4" spans="1:3" x14ac:dyDescent="0.3">
      <c r="B4" s="2" t="s">
        <v>122</v>
      </c>
      <c r="C4" s="2" t="s">
        <v>123</v>
      </c>
    </row>
    <row r="5" spans="1:3" x14ac:dyDescent="0.3">
      <c r="A5" s="16" t="s">
        <v>101</v>
      </c>
      <c r="B5" s="22">
        <v>336</v>
      </c>
      <c r="C5" s="22">
        <v>174.3</v>
      </c>
    </row>
    <row r="6" spans="1:3" x14ac:dyDescent="0.3">
      <c r="A6" s="2" t="s">
        <v>91</v>
      </c>
      <c r="B6" s="22">
        <v>27.7</v>
      </c>
      <c r="C6" s="22">
        <v>72.599999999999994</v>
      </c>
    </row>
    <row r="7" spans="1:3" x14ac:dyDescent="0.3">
      <c r="A7" s="2" t="s">
        <v>72</v>
      </c>
      <c r="B7" s="22">
        <v>39.4</v>
      </c>
      <c r="C7" s="22">
        <v>29.8</v>
      </c>
    </row>
    <row r="8" spans="1:3" x14ac:dyDescent="0.3">
      <c r="A8" s="2" t="s">
        <v>92</v>
      </c>
      <c r="B8" s="22">
        <v>73.900000000000006</v>
      </c>
      <c r="C8" s="22">
        <v>30.4</v>
      </c>
    </row>
    <row r="9" spans="1:3" x14ac:dyDescent="0.3">
      <c r="A9" s="2" t="s">
        <v>124</v>
      </c>
      <c r="B9" s="22">
        <f>62.4+61.2</f>
        <v>123.6</v>
      </c>
      <c r="C9" s="22">
        <f>18.6+13.5</f>
        <v>32.1</v>
      </c>
    </row>
    <row r="10" spans="1:3" x14ac:dyDescent="0.3">
      <c r="A10" s="2" t="s">
        <v>102</v>
      </c>
      <c r="B10" s="22">
        <v>71.3</v>
      </c>
      <c r="C10" s="22">
        <v>9.4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AD33E-A30F-4BF2-97A1-D3328BB4F225}">
  <dimension ref="A1:D16"/>
  <sheetViews>
    <sheetView showGridLines="0" workbookViewId="0">
      <selection activeCell="I17" sqref="I17"/>
    </sheetView>
  </sheetViews>
  <sheetFormatPr defaultColWidth="8.7265625" defaultRowHeight="14" x14ac:dyDescent="0.3"/>
  <cols>
    <col min="1" max="1" width="8.7265625" style="11"/>
    <col min="2" max="2" width="17.453125" style="11" customWidth="1"/>
    <col min="3" max="3" width="37.453125" style="11" bestFit="1" customWidth="1"/>
    <col min="4" max="4" width="9.453125" style="11" bestFit="1" customWidth="1"/>
    <col min="5" max="16384" width="8.7265625" style="11"/>
  </cols>
  <sheetData>
    <row r="1" spans="1:4" x14ac:dyDescent="0.3">
      <c r="A1" s="17" t="s">
        <v>125</v>
      </c>
    </row>
    <row r="2" spans="1:4" x14ac:dyDescent="0.3">
      <c r="A2" s="11" t="s">
        <v>253</v>
      </c>
    </row>
    <row r="4" spans="1:4" x14ac:dyDescent="0.3">
      <c r="B4" s="11" t="s">
        <v>126</v>
      </c>
      <c r="C4" s="18" t="s">
        <v>252</v>
      </c>
    </row>
    <row r="5" spans="1:4" x14ac:dyDescent="0.3">
      <c r="A5" s="11" t="s">
        <v>128</v>
      </c>
      <c r="B5" s="23">
        <v>179.8</v>
      </c>
      <c r="C5" s="23">
        <v>114.5072</v>
      </c>
      <c r="D5" s="23"/>
    </row>
    <row r="6" spans="1:4" x14ac:dyDescent="0.3">
      <c r="A6" s="11" t="s">
        <v>129</v>
      </c>
      <c r="B6" s="23">
        <v>181</v>
      </c>
      <c r="C6" s="23">
        <v>125.9756</v>
      </c>
      <c r="D6" s="23"/>
    </row>
    <row r="7" spans="1:4" x14ac:dyDescent="0.3">
      <c r="A7" s="11" t="s">
        <v>130</v>
      </c>
      <c r="B7" s="23">
        <v>155.6</v>
      </c>
      <c r="C7" s="23">
        <v>106.26439999999999</v>
      </c>
      <c r="D7" s="23"/>
    </row>
    <row r="8" spans="1:4" x14ac:dyDescent="0.3">
      <c r="A8" s="11" t="s">
        <v>131</v>
      </c>
      <c r="B8" s="23">
        <v>167.1</v>
      </c>
      <c r="C8" s="23">
        <v>136.00190000000001</v>
      </c>
      <c r="D8" s="23"/>
    </row>
    <row r="9" spans="1:4" x14ac:dyDescent="0.3">
      <c r="A9" s="11" t="s">
        <v>132</v>
      </c>
      <c r="B9" s="23">
        <v>202.7</v>
      </c>
      <c r="C9" s="23">
        <v>158.34200000000001</v>
      </c>
      <c r="D9" s="23"/>
    </row>
    <row r="10" spans="1:4" x14ac:dyDescent="0.3">
      <c r="A10" s="11" t="s">
        <v>133</v>
      </c>
      <c r="B10" s="23">
        <v>256.39999999999998</v>
      </c>
      <c r="C10" s="23">
        <v>196.72499999999999</v>
      </c>
      <c r="D10" s="23"/>
    </row>
    <row r="11" spans="1:4" x14ac:dyDescent="0.3">
      <c r="A11" s="11" t="s">
        <v>134</v>
      </c>
      <c r="B11" s="23">
        <v>143.30000000000001</v>
      </c>
      <c r="C11" s="23">
        <v>93.261939999999996</v>
      </c>
      <c r="D11" s="23"/>
    </row>
    <row r="12" spans="1:4" x14ac:dyDescent="0.3">
      <c r="A12" s="11" t="s">
        <v>135</v>
      </c>
      <c r="B12" s="23">
        <v>143.1</v>
      </c>
      <c r="C12" s="23">
        <v>82.023309999999995</v>
      </c>
      <c r="D12" s="23"/>
    </row>
    <row r="13" spans="1:4" x14ac:dyDescent="0.3">
      <c r="A13" s="11" t="s">
        <v>136</v>
      </c>
      <c r="B13" s="23">
        <v>155.30000000000001</v>
      </c>
      <c r="C13" s="23">
        <v>92.247439999999997</v>
      </c>
      <c r="D13" s="23"/>
    </row>
    <row r="14" spans="1:4" x14ac:dyDescent="0.3">
      <c r="A14" s="11" t="s">
        <v>137</v>
      </c>
      <c r="B14" s="23">
        <v>145.69999999999999</v>
      </c>
      <c r="C14" s="23">
        <v>105.581</v>
      </c>
      <c r="D14" s="23"/>
    </row>
    <row r="15" spans="1:4" x14ac:dyDescent="0.3">
      <c r="A15" s="11" t="s">
        <v>138</v>
      </c>
      <c r="B15" s="23">
        <v>155.19999999999999</v>
      </c>
      <c r="C15" s="23">
        <v>99.536880000000011</v>
      </c>
      <c r="D15" s="23"/>
    </row>
    <row r="16" spans="1:4" x14ac:dyDescent="0.3">
      <c r="A16" s="11" t="s">
        <v>139</v>
      </c>
      <c r="B16" s="23">
        <v>141.19999999999999</v>
      </c>
      <c r="C16" s="23">
        <v>97.35202000000001</v>
      </c>
      <c r="D16" s="2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57AF-AFFE-491E-808A-4AB9B83032D1}">
  <dimension ref="A1:C19"/>
  <sheetViews>
    <sheetView showGridLines="0" workbookViewId="0">
      <selection activeCell="D19" sqref="D19"/>
    </sheetView>
  </sheetViews>
  <sheetFormatPr defaultColWidth="8.7265625" defaultRowHeight="14" x14ac:dyDescent="0.3"/>
  <cols>
    <col min="1" max="1" width="19.7265625" style="2" customWidth="1"/>
    <col min="2" max="2" width="17.81640625" style="2" customWidth="1"/>
    <col min="3" max="3" width="18.7265625" style="2" customWidth="1"/>
    <col min="4" max="16384" width="8.7265625" style="2"/>
  </cols>
  <sheetData>
    <row r="1" spans="1:3" x14ac:dyDescent="0.3">
      <c r="A1" s="1" t="s">
        <v>141</v>
      </c>
    </row>
    <row r="2" spans="1:3" x14ac:dyDescent="0.3">
      <c r="A2" s="2" t="s">
        <v>140</v>
      </c>
    </row>
    <row r="4" spans="1:3" ht="56" x14ac:dyDescent="0.3">
      <c r="B4" s="16" t="s">
        <v>143</v>
      </c>
      <c r="C4" s="16" t="s">
        <v>144</v>
      </c>
    </row>
    <row r="5" spans="1:3" x14ac:dyDescent="0.3">
      <c r="A5" s="2" t="s">
        <v>65</v>
      </c>
      <c r="B5" s="10">
        <v>6.2</v>
      </c>
      <c r="C5" s="10">
        <v>8.9</v>
      </c>
    </row>
    <row r="6" spans="1:3" x14ac:dyDescent="0.3">
      <c r="A6" s="2" t="s">
        <v>66</v>
      </c>
      <c r="B6" s="10">
        <v>5.8</v>
      </c>
      <c r="C6" s="10">
        <v>8.8000000000000007</v>
      </c>
    </row>
    <row r="7" spans="1:3" x14ac:dyDescent="0.3">
      <c r="B7" s="10"/>
      <c r="C7" s="10"/>
    </row>
    <row r="8" spans="1:3" x14ac:dyDescent="0.3">
      <c r="A8" s="2" t="s">
        <v>101</v>
      </c>
      <c r="B8" s="10">
        <v>6</v>
      </c>
      <c r="C8" s="10">
        <v>8.8000000000000007</v>
      </c>
    </row>
    <row r="9" spans="1:3" x14ac:dyDescent="0.3">
      <c r="A9" s="2" t="s">
        <v>75</v>
      </c>
      <c r="B9" s="10">
        <v>5.8</v>
      </c>
      <c r="C9" s="10">
        <v>7.6</v>
      </c>
    </row>
    <row r="10" spans="1:3" x14ac:dyDescent="0.3">
      <c r="A10" s="2" t="s">
        <v>91</v>
      </c>
      <c r="B10" s="10">
        <v>14.899999999999999</v>
      </c>
      <c r="C10" s="10">
        <v>38.9</v>
      </c>
    </row>
    <row r="11" spans="1:3" x14ac:dyDescent="0.3">
      <c r="A11" s="2" t="s">
        <v>72</v>
      </c>
      <c r="B11" s="10">
        <v>9.6</v>
      </c>
      <c r="C11" s="10">
        <v>15.8</v>
      </c>
    </row>
    <row r="12" spans="1:3" x14ac:dyDescent="0.3">
      <c r="A12" s="2" t="s">
        <v>92</v>
      </c>
      <c r="B12" s="10">
        <v>6.2</v>
      </c>
      <c r="C12" s="10">
        <v>8.6</v>
      </c>
    </row>
    <row r="13" spans="1:3" x14ac:dyDescent="0.3">
      <c r="A13" s="2" t="s">
        <v>93</v>
      </c>
      <c r="B13" s="10">
        <v>4.8</v>
      </c>
      <c r="C13" s="10">
        <v>6.2</v>
      </c>
    </row>
    <row r="14" spans="1:3" x14ac:dyDescent="0.3">
      <c r="A14" s="2" t="s">
        <v>94</v>
      </c>
      <c r="B14" s="10">
        <v>5.0999999999999996</v>
      </c>
      <c r="C14" s="10">
        <v>6.1</v>
      </c>
    </row>
    <row r="15" spans="1:3" x14ac:dyDescent="0.3">
      <c r="A15" s="2" t="s">
        <v>95</v>
      </c>
      <c r="B15" s="10">
        <v>5.6</v>
      </c>
      <c r="C15" s="10">
        <v>6.4</v>
      </c>
    </row>
    <row r="16" spans="1:3" x14ac:dyDescent="0.3">
      <c r="A16" s="2" t="s">
        <v>96</v>
      </c>
      <c r="B16" s="10">
        <v>4.6836483155299895</v>
      </c>
      <c r="C16" s="10">
        <v>4.8</v>
      </c>
    </row>
    <row r="17" spans="1:3" x14ac:dyDescent="0.3">
      <c r="B17" s="10"/>
      <c r="C17" s="10"/>
    </row>
    <row r="18" spans="1:3" x14ac:dyDescent="0.3">
      <c r="A18" s="2" t="s">
        <v>97</v>
      </c>
      <c r="B18" s="10">
        <v>3.9</v>
      </c>
      <c r="C18" s="10">
        <v>6.2</v>
      </c>
    </row>
    <row r="19" spans="1:3" x14ac:dyDescent="0.3">
      <c r="A19" s="2" t="s">
        <v>98</v>
      </c>
      <c r="B19" s="10">
        <v>12</v>
      </c>
      <c r="C19" s="10">
        <v>16.400000000000002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E1E6D-A59C-4439-8896-3FB0F0C4F161}">
  <dimension ref="A1:B14"/>
  <sheetViews>
    <sheetView showGridLines="0" workbookViewId="0">
      <selection activeCell="B4" sqref="B4"/>
    </sheetView>
  </sheetViews>
  <sheetFormatPr defaultColWidth="8.7265625" defaultRowHeight="14" x14ac:dyDescent="0.3"/>
  <cols>
    <col min="1" max="1" width="17.1796875" style="11" customWidth="1"/>
    <col min="2" max="16384" width="8.7265625" style="11"/>
  </cols>
  <sheetData>
    <row r="1" spans="1:2" x14ac:dyDescent="0.3">
      <c r="A1" s="17" t="s">
        <v>145</v>
      </c>
    </row>
    <row r="2" spans="1:2" x14ac:dyDescent="0.3">
      <c r="A2" s="11" t="s">
        <v>146</v>
      </c>
    </row>
    <row r="4" spans="1:2" x14ac:dyDescent="0.3">
      <c r="B4" s="11" t="s">
        <v>148</v>
      </c>
    </row>
    <row r="5" spans="1:2" x14ac:dyDescent="0.3">
      <c r="A5" s="11" t="s">
        <v>65</v>
      </c>
      <c r="B5" s="11">
        <v>37.799999999999997</v>
      </c>
    </row>
    <row r="6" spans="1:2" x14ac:dyDescent="0.3">
      <c r="A6" s="11" t="s">
        <v>66</v>
      </c>
      <c r="B6" s="10">
        <v>32</v>
      </c>
    </row>
    <row r="7" spans="1:2" x14ac:dyDescent="0.3">
      <c r="B7" s="10"/>
    </row>
    <row r="8" spans="1:2" x14ac:dyDescent="0.3">
      <c r="A8" s="11" t="s">
        <v>75</v>
      </c>
      <c r="B8" s="10">
        <v>34.9</v>
      </c>
    </row>
    <row r="9" spans="1:2" x14ac:dyDescent="0.3">
      <c r="A9" s="11" t="s">
        <v>72</v>
      </c>
      <c r="B9" s="10" t="s">
        <v>106</v>
      </c>
    </row>
    <row r="10" spans="1:2" x14ac:dyDescent="0.3">
      <c r="A10" s="11" t="s">
        <v>73</v>
      </c>
      <c r="B10" s="10">
        <v>42.2</v>
      </c>
    </row>
    <row r="11" spans="1:2" x14ac:dyDescent="0.3">
      <c r="A11" s="11" t="s">
        <v>147</v>
      </c>
      <c r="B11" s="10">
        <v>81.900000000000006</v>
      </c>
    </row>
    <row r="12" spans="1:2" x14ac:dyDescent="0.3">
      <c r="B12" s="10"/>
    </row>
    <row r="13" spans="1:2" x14ac:dyDescent="0.3">
      <c r="A13" s="11" t="s">
        <v>97</v>
      </c>
      <c r="B13" s="10">
        <v>27.3</v>
      </c>
    </row>
    <row r="14" spans="1:2" x14ac:dyDescent="0.3">
      <c r="A14" s="11" t="s">
        <v>98</v>
      </c>
      <c r="B14" s="10">
        <v>41.9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6ED0-6C3A-494E-A2F1-37FD17CB9BE6}">
  <dimension ref="A1:I25"/>
  <sheetViews>
    <sheetView showGridLines="0" zoomScale="81" workbookViewId="0">
      <selection activeCell="H19" sqref="H19"/>
    </sheetView>
  </sheetViews>
  <sheetFormatPr defaultRowHeight="14.5" x14ac:dyDescent="0.35"/>
  <sheetData>
    <row r="1" spans="1:9" x14ac:dyDescent="0.35">
      <c r="A1" s="1" t="s">
        <v>59</v>
      </c>
      <c r="B1" s="2"/>
      <c r="C1" s="2"/>
      <c r="D1" s="2"/>
      <c r="E1" s="2"/>
      <c r="F1" s="2"/>
      <c r="G1" s="2"/>
      <c r="H1" s="2"/>
      <c r="I1" s="2"/>
    </row>
    <row r="2" spans="1:9" x14ac:dyDescent="0.35">
      <c r="A2" s="8" t="s">
        <v>60</v>
      </c>
      <c r="B2" s="2"/>
      <c r="C2" s="2"/>
      <c r="D2" s="2"/>
      <c r="E2" s="2"/>
      <c r="F2" s="2"/>
      <c r="G2" s="2"/>
      <c r="H2" s="2"/>
      <c r="I2" s="2"/>
    </row>
    <row r="3" spans="1:9" x14ac:dyDescent="0.35">
      <c r="A3" s="2"/>
      <c r="B3" s="2"/>
      <c r="C3" s="2"/>
      <c r="D3" s="2"/>
      <c r="E3" s="2"/>
      <c r="F3" s="2"/>
      <c r="G3" s="2"/>
      <c r="H3" s="2"/>
      <c r="I3" s="2"/>
    </row>
    <row r="4" spans="1:9" x14ac:dyDescent="0.35">
      <c r="A4" s="5"/>
      <c r="B4" s="6" t="s">
        <v>61</v>
      </c>
      <c r="C4" s="6" t="s">
        <v>62</v>
      </c>
      <c r="D4" s="6" t="s">
        <v>63</v>
      </c>
      <c r="E4" s="2"/>
      <c r="F4" s="2"/>
      <c r="G4" s="2"/>
      <c r="H4" s="2"/>
      <c r="I4" s="2"/>
    </row>
    <row r="5" spans="1:9" x14ac:dyDescent="0.35">
      <c r="A5" s="6">
        <v>2005</v>
      </c>
      <c r="B5" s="10">
        <v>7.9</v>
      </c>
      <c r="C5" s="10"/>
      <c r="D5" s="10"/>
      <c r="E5" s="2"/>
      <c r="F5" s="2"/>
      <c r="G5" s="2"/>
      <c r="H5" s="2"/>
      <c r="I5" s="2"/>
    </row>
    <row r="6" spans="1:9" x14ac:dyDescent="0.35">
      <c r="A6" s="6">
        <v>2006</v>
      </c>
      <c r="B6" s="10">
        <v>7.2000000000000011</v>
      </c>
      <c r="C6" s="10"/>
      <c r="D6" s="10"/>
      <c r="E6" s="2"/>
      <c r="F6" s="2"/>
      <c r="G6" s="2"/>
      <c r="H6" s="2"/>
      <c r="I6" s="2"/>
    </row>
    <row r="7" spans="1:9" x14ac:dyDescent="0.35">
      <c r="A7" s="6">
        <v>2007</v>
      </c>
      <c r="B7" s="10">
        <v>6.3</v>
      </c>
      <c r="C7" s="10"/>
      <c r="D7" s="10"/>
      <c r="E7" s="2"/>
      <c r="F7" s="2"/>
      <c r="G7" s="2"/>
      <c r="H7" s="2"/>
      <c r="I7" s="2"/>
    </row>
    <row r="8" spans="1:9" x14ac:dyDescent="0.35">
      <c r="A8" s="6">
        <v>2008</v>
      </c>
      <c r="B8" s="10">
        <v>6.3</v>
      </c>
      <c r="C8" s="10">
        <v>4.9931241507762518</v>
      </c>
      <c r="D8" s="10"/>
      <c r="E8" s="2"/>
      <c r="F8" s="2"/>
      <c r="G8" s="2"/>
      <c r="H8" s="2"/>
      <c r="I8" s="2"/>
    </row>
    <row r="9" spans="1:9" x14ac:dyDescent="0.35">
      <c r="A9" s="6">
        <v>2009</v>
      </c>
      <c r="B9" s="10">
        <v>8.5</v>
      </c>
      <c r="C9" s="10">
        <v>7.6774093226286713</v>
      </c>
      <c r="D9" s="10"/>
      <c r="E9" s="2"/>
      <c r="F9" s="2"/>
      <c r="G9" s="2"/>
      <c r="H9" s="2"/>
      <c r="I9" s="2"/>
    </row>
    <row r="10" spans="1:9" x14ac:dyDescent="0.35">
      <c r="A10" s="6">
        <v>2010</v>
      </c>
      <c r="B10" s="10">
        <v>8.8000000000000007</v>
      </c>
      <c r="C10" s="10">
        <v>8.7093903856015586</v>
      </c>
      <c r="D10" s="10"/>
      <c r="E10" s="2"/>
      <c r="F10" s="2"/>
      <c r="G10" s="2"/>
      <c r="H10" s="2"/>
      <c r="I10" s="2"/>
    </row>
    <row r="11" spans="1:9" x14ac:dyDescent="0.35">
      <c r="A11" s="6">
        <v>2011</v>
      </c>
      <c r="B11" s="10">
        <v>8</v>
      </c>
      <c r="C11" s="10">
        <v>8.3180076955594995</v>
      </c>
      <c r="D11" s="10"/>
      <c r="E11" s="2"/>
      <c r="F11" s="2"/>
      <c r="G11" s="2"/>
      <c r="H11" s="2"/>
      <c r="I11" s="2"/>
    </row>
    <row r="12" spans="1:9" x14ac:dyDescent="0.35">
      <c r="A12" s="6">
        <v>2012</v>
      </c>
      <c r="B12" s="10">
        <v>8.1</v>
      </c>
      <c r="C12" s="10">
        <v>8.4265865770714239</v>
      </c>
      <c r="D12" s="10"/>
      <c r="E12" s="2"/>
      <c r="F12" s="2"/>
      <c r="G12" s="2"/>
      <c r="H12" s="2"/>
      <c r="I12" s="2"/>
    </row>
    <row r="13" spans="1:9" x14ac:dyDescent="0.35">
      <c r="A13" s="6">
        <v>2013</v>
      </c>
      <c r="B13" s="10">
        <v>8.3000000000000007</v>
      </c>
      <c r="C13" s="10">
        <v>8.5336877345821147</v>
      </c>
      <c r="D13" s="10"/>
      <c r="E13" s="2"/>
      <c r="F13" s="2"/>
      <c r="G13" s="2"/>
      <c r="H13" s="2"/>
      <c r="I13" s="2"/>
    </row>
    <row r="14" spans="1:9" x14ac:dyDescent="0.35">
      <c r="A14" s="6">
        <v>2014</v>
      </c>
      <c r="B14" s="10">
        <v>8.1</v>
      </c>
      <c r="C14" s="10">
        <v>7.9867922839838732</v>
      </c>
      <c r="D14" s="10"/>
      <c r="E14" s="2"/>
      <c r="F14" s="2"/>
      <c r="G14" s="2"/>
      <c r="H14" s="2"/>
      <c r="I14" s="2"/>
    </row>
    <row r="15" spans="1:9" x14ac:dyDescent="0.35">
      <c r="A15" s="6">
        <v>2015</v>
      </c>
      <c r="B15" s="10">
        <v>7.6</v>
      </c>
      <c r="C15" s="10">
        <v>7.7901867380523599</v>
      </c>
      <c r="D15" s="10"/>
      <c r="E15" s="2"/>
      <c r="F15" s="2"/>
      <c r="G15" s="2"/>
      <c r="H15" s="2"/>
      <c r="I15" s="2"/>
    </row>
    <row r="16" spans="1:9" x14ac:dyDescent="0.35">
      <c r="A16" s="6">
        <v>2016</v>
      </c>
      <c r="B16" s="10">
        <v>7.1</v>
      </c>
      <c r="C16" s="10">
        <v>7.5773545092249979</v>
      </c>
      <c r="D16" s="10"/>
      <c r="E16" s="2"/>
      <c r="F16" s="2"/>
      <c r="G16" s="2"/>
      <c r="H16" s="2"/>
      <c r="I16" s="2"/>
    </row>
    <row r="17" spans="1:9" x14ac:dyDescent="0.35">
      <c r="A17" s="6">
        <v>2017</v>
      </c>
      <c r="B17" s="10">
        <v>6.8000000000000007</v>
      </c>
      <c r="C17" s="10">
        <v>7.4757070161658117</v>
      </c>
      <c r="D17" s="10"/>
      <c r="E17" s="2"/>
      <c r="F17" s="2"/>
      <c r="G17" s="2"/>
      <c r="H17" s="2"/>
      <c r="I17" s="2"/>
    </row>
    <row r="18" spans="1:9" x14ac:dyDescent="0.35">
      <c r="A18" s="6">
        <v>2018</v>
      </c>
      <c r="B18" s="10">
        <v>6.5</v>
      </c>
      <c r="C18" s="10">
        <v>7.0208400457930278</v>
      </c>
      <c r="D18" s="10"/>
      <c r="E18" s="2"/>
      <c r="F18" s="2"/>
      <c r="G18" s="2"/>
      <c r="H18" s="2"/>
      <c r="I18" s="2"/>
    </row>
    <row r="19" spans="1:9" x14ac:dyDescent="0.35">
      <c r="A19" s="6">
        <v>2019</v>
      </c>
      <c r="B19" s="10">
        <v>7.0000000000000009</v>
      </c>
      <c r="C19" s="10">
        <v>6.9573528519036625</v>
      </c>
      <c r="D19" s="10"/>
      <c r="E19" s="2"/>
      <c r="F19" s="2"/>
      <c r="G19" s="2"/>
      <c r="H19" s="2"/>
      <c r="I19" s="2"/>
    </row>
    <row r="20" spans="1:9" x14ac:dyDescent="0.35">
      <c r="A20" s="6">
        <v>2020</v>
      </c>
      <c r="B20" s="10">
        <v>8.6999999999999993</v>
      </c>
      <c r="C20" s="10">
        <v>8.4782555745366022</v>
      </c>
      <c r="D20" s="10">
        <v>6.9</v>
      </c>
      <c r="E20" s="2"/>
      <c r="F20" s="2"/>
      <c r="G20" s="2"/>
      <c r="H20" s="2"/>
      <c r="I20" s="2"/>
    </row>
    <row r="21" spans="1:9" x14ac:dyDescent="0.35">
      <c r="A21" s="6">
        <v>2021</v>
      </c>
      <c r="B21" s="10">
        <v>8.9</v>
      </c>
      <c r="C21" s="10">
        <v>7.8948952318190546</v>
      </c>
      <c r="D21" s="10">
        <v>5.6</v>
      </c>
      <c r="E21" s="2"/>
      <c r="F21" s="2"/>
      <c r="G21" s="2"/>
      <c r="H21" s="2"/>
      <c r="I21" s="2"/>
    </row>
    <row r="22" spans="1:9" x14ac:dyDescent="0.35">
      <c r="A22" s="6">
        <v>2022</v>
      </c>
      <c r="B22" s="10">
        <v>7.4000000000000012</v>
      </c>
      <c r="C22" s="10">
        <v>6.767387948292118</v>
      </c>
      <c r="D22" s="10">
        <v>4.7</v>
      </c>
      <c r="E22" s="2"/>
      <c r="F22" s="2"/>
      <c r="G22" s="2"/>
      <c r="H22" s="2"/>
      <c r="I22" s="2"/>
    </row>
    <row r="23" spans="1:9" x14ac:dyDescent="0.35">
      <c r="A23" s="6">
        <v>2023</v>
      </c>
      <c r="B23" s="10">
        <v>7.6</v>
      </c>
      <c r="C23" s="10">
        <v>6.3288943707269087</v>
      </c>
      <c r="D23" s="10">
        <v>4.9000000000000004</v>
      </c>
      <c r="E23" s="2"/>
      <c r="F23" s="2"/>
      <c r="G23" s="2"/>
      <c r="H23" s="2"/>
      <c r="I23" s="2"/>
    </row>
    <row r="24" spans="1:9" x14ac:dyDescent="0.35">
      <c r="A24" s="6">
        <v>2024</v>
      </c>
      <c r="B24" s="10">
        <v>8.3000000000000007</v>
      </c>
      <c r="C24" s="10">
        <v>6.7588895848710404</v>
      </c>
      <c r="D24" s="10">
        <v>5.4</v>
      </c>
      <c r="E24" s="2"/>
      <c r="F24" s="2"/>
      <c r="G24" s="2"/>
      <c r="H24" s="2"/>
      <c r="I24" s="2"/>
    </row>
    <row r="25" spans="1:9" x14ac:dyDescent="0.35">
      <c r="A25" s="6">
        <v>2025</v>
      </c>
      <c r="B25" s="10">
        <v>8.8000000000000007</v>
      </c>
      <c r="C25" s="10">
        <v>6.9370859105002998</v>
      </c>
      <c r="D25" s="10">
        <v>5.5</v>
      </c>
      <c r="E25" s="2"/>
      <c r="F25" s="2"/>
      <c r="G25" s="2"/>
      <c r="H25" s="2"/>
      <c r="I25" s="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EC5E-82A4-4116-80DD-93D21EA1F66A}">
  <dimension ref="A1:E13"/>
  <sheetViews>
    <sheetView showGridLines="0" workbookViewId="0">
      <selection activeCell="D10" sqref="D10"/>
    </sheetView>
  </sheetViews>
  <sheetFormatPr defaultColWidth="8.7265625" defaultRowHeight="14" x14ac:dyDescent="0.3"/>
  <cols>
    <col min="1" max="1" width="18.1796875" style="2" customWidth="1"/>
    <col min="2" max="2" width="11.7265625" style="2" bestFit="1" customWidth="1"/>
    <col min="3" max="3" width="13.1796875" style="2" bestFit="1" customWidth="1"/>
    <col min="4" max="4" width="16.81640625" style="2" bestFit="1" customWidth="1"/>
    <col min="5" max="16384" width="8.7265625" style="2"/>
  </cols>
  <sheetData>
    <row r="1" spans="1:5" x14ac:dyDescent="0.3">
      <c r="A1" s="1" t="s">
        <v>149</v>
      </c>
    </row>
    <row r="2" spans="1:5" x14ac:dyDescent="0.3">
      <c r="A2" s="2" t="s">
        <v>150</v>
      </c>
    </row>
    <row r="4" spans="1:5" x14ac:dyDescent="0.3">
      <c r="B4" s="11" t="s">
        <v>151</v>
      </c>
      <c r="C4" s="11" t="s">
        <v>152</v>
      </c>
      <c r="D4" s="11" t="s">
        <v>153</v>
      </c>
      <c r="E4" s="11"/>
    </row>
    <row r="5" spans="1:5" x14ac:dyDescent="0.3">
      <c r="A5" s="16" t="s">
        <v>101</v>
      </c>
      <c r="B5" s="12">
        <v>31.2</v>
      </c>
      <c r="C5" s="12">
        <v>32.799999999999997</v>
      </c>
      <c r="D5" s="12">
        <v>36</v>
      </c>
      <c r="E5" s="11"/>
    </row>
    <row r="6" spans="1:5" x14ac:dyDescent="0.3">
      <c r="A6" s="16" t="s">
        <v>75</v>
      </c>
      <c r="B6" s="12">
        <v>21.2</v>
      </c>
      <c r="C6" s="12">
        <v>34.799999999999997</v>
      </c>
      <c r="D6" s="12">
        <v>44</v>
      </c>
      <c r="E6" s="11"/>
    </row>
    <row r="7" spans="1:5" x14ac:dyDescent="0.3">
      <c r="A7" s="2" t="s">
        <v>91</v>
      </c>
      <c r="B7" s="12">
        <v>70.099999999999994</v>
      </c>
      <c r="C7" s="12">
        <v>25.5</v>
      </c>
      <c r="D7" s="12" t="s">
        <v>106</v>
      </c>
      <c r="E7" s="11"/>
    </row>
    <row r="8" spans="1:5" x14ac:dyDescent="0.3">
      <c r="A8" s="2" t="s">
        <v>72</v>
      </c>
      <c r="B8" s="12">
        <v>48.1</v>
      </c>
      <c r="C8" s="12">
        <v>36.200000000000003</v>
      </c>
      <c r="D8" s="12">
        <v>15.8</v>
      </c>
      <c r="E8" s="11"/>
    </row>
    <row r="9" spans="1:5" x14ac:dyDescent="0.3">
      <c r="A9" s="2" t="s">
        <v>73</v>
      </c>
      <c r="B9" s="12">
        <v>17.7</v>
      </c>
      <c r="C9" s="12">
        <v>36.200000000000003</v>
      </c>
      <c r="D9" s="12">
        <v>46.1</v>
      </c>
      <c r="E9" s="11"/>
    </row>
    <row r="10" spans="1:5" x14ac:dyDescent="0.3">
      <c r="A10" s="2" t="s">
        <v>102</v>
      </c>
      <c r="B10" s="12">
        <v>14.3</v>
      </c>
      <c r="C10" s="12">
        <v>27.699999999999996</v>
      </c>
      <c r="D10" s="12">
        <v>58.099999999999994</v>
      </c>
      <c r="E10" s="12"/>
    </row>
    <row r="11" spans="1:5" x14ac:dyDescent="0.3">
      <c r="B11" s="11"/>
      <c r="C11" s="11"/>
      <c r="D11" s="11"/>
      <c r="E11" s="11"/>
    </row>
    <row r="12" spans="1:5" x14ac:dyDescent="0.3">
      <c r="B12" s="11"/>
      <c r="C12" s="11"/>
      <c r="D12" s="11"/>
      <c r="E12" s="11"/>
    </row>
    <row r="13" spans="1:5" x14ac:dyDescent="0.3">
      <c r="B13" s="11"/>
      <c r="C13" s="11"/>
      <c r="D13" s="11"/>
      <c r="E13" s="1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23E4-D0E8-421F-A135-82ECFC66295B}">
  <dimension ref="A1:D6"/>
  <sheetViews>
    <sheetView showGridLines="0" workbookViewId="0">
      <selection activeCell="C8" sqref="C8"/>
    </sheetView>
  </sheetViews>
  <sheetFormatPr defaultColWidth="8.7265625" defaultRowHeight="14" x14ac:dyDescent="0.3"/>
  <cols>
    <col min="1" max="1" width="18.7265625" style="2" customWidth="1"/>
    <col min="2" max="2" width="11.7265625" style="2" bestFit="1" customWidth="1"/>
    <col min="3" max="3" width="13.1796875" style="2" bestFit="1" customWidth="1"/>
    <col min="4" max="4" width="16.81640625" style="2" bestFit="1" customWidth="1"/>
    <col min="5" max="16384" width="8.7265625" style="2"/>
  </cols>
  <sheetData>
    <row r="1" spans="1:4" x14ac:dyDescent="0.3">
      <c r="A1" s="1" t="s">
        <v>154</v>
      </c>
    </row>
    <row r="2" spans="1:4" x14ac:dyDescent="0.3">
      <c r="A2" s="2" t="s">
        <v>155</v>
      </c>
    </row>
    <row r="4" spans="1:4" x14ac:dyDescent="0.3">
      <c r="B4" s="2" t="s">
        <v>151</v>
      </c>
      <c r="C4" s="2" t="s">
        <v>152</v>
      </c>
      <c r="D4" s="2" t="s">
        <v>153</v>
      </c>
    </row>
    <row r="5" spans="1:4" x14ac:dyDescent="0.3">
      <c r="A5" s="16" t="s">
        <v>97</v>
      </c>
      <c r="B5" s="11">
        <v>42.6</v>
      </c>
      <c r="C5" s="11">
        <v>33.1</v>
      </c>
      <c r="D5" s="11">
        <v>24.3</v>
      </c>
    </row>
    <row r="6" spans="1:4" x14ac:dyDescent="0.3">
      <c r="A6" s="16" t="s">
        <v>98</v>
      </c>
      <c r="B6" s="11">
        <v>19.3</v>
      </c>
      <c r="C6" s="11">
        <v>32.5</v>
      </c>
      <c r="D6" s="11">
        <v>48.2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C893C-B89F-4885-B9F7-8C0436FF3FE6}">
  <dimension ref="A1:E10"/>
  <sheetViews>
    <sheetView showGridLines="0" workbookViewId="0">
      <selection activeCell="C14" sqref="C14"/>
    </sheetView>
  </sheetViews>
  <sheetFormatPr defaultColWidth="8.7265625" defaultRowHeight="14" x14ac:dyDescent="0.3"/>
  <cols>
    <col min="1" max="1" width="12.453125" style="2" customWidth="1"/>
    <col min="2" max="2" width="24.26953125" style="2" customWidth="1"/>
    <col min="3" max="3" width="11.7265625" style="2" bestFit="1" customWidth="1"/>
    <col min="4" max="4" width="13.1796875" style="2" bestFit="1" customWidth="1"/>
    <col min="5" max="5" width="16.81640625" style="2" bestFit="1" customWidth="1"/>
    <col min="6" max="16384" width="8.7265625" style="2"/>
  </cols>
  <sheetData>
    <row r="1" spans="1:5" x14ac:dyDescent="0.3">
      <c r="A1" s="1" t="s">
        <v>156</v>
      </c>
    </row>
    <row r="2" spans="1:5" x14ac:dyDescent="0.3">
      <c r="A2" s="2" t="s">
        <v>157</v>
      </c>
    </row>
    <row r="4" spans="1:5" x14ac:dyDescent="0.3">
      <c r="C4" s="2" t="s">
        <v>151</v>
      </c>
      <c r="D4" s="2" t="s">
        <v>152</v>
      </c>
      <c r="E4" s="2" t="s">
        <v>153</v>
      </c>
    </row>
    <row r="5" spans="1:5" x14ac:dyDescent="0.3">
      <c r="A5" s="16" t="s">
        <v>86</v>
      </c>
      <c r="B5" s="2" t="s">
        <v>122</v>
      </c>
      <c r="C5" s="10">
        <v>22</v>
      </c>
      <c r="D5" s="10">
        <v>36.9</v>
      </c>
      <c r="E5" s="10">
        <v>41.1</v>
      </c>
    </row>
    <row r="6" spans="1:5" x14ac:dyDescent="0.3">
      <c r="B6" s="2" t="s">
        <v>123</v>
      </c>
      <c r="C6" s="10">
        <v>49.2</v>
      </c>
      <c r="D6" s="10">
        <v>24.8</v>
      </c>
      <c r="E6" s="10">
        <v>26</v>
      </c>
    </row>
    <row r="7" spans="1:5" x14ac:dyDescent="0.3">
      <c r="A7" s="16" t="s">
        <v>88</v>
      </c>
      <c r="B7" s="2" t="s">
        <v>122</v>
      </c>
      <c r="C7" s="10">
        <v>17.3</v>
      </c>
      <c r="D7" s="10">
        <v>37.700000000000003</v>
      </c>
      <c r="E7" s="10">
        <v>45</v>
      </c>
    </row>
    <row r="8" spans="1:5" x14ac:dyDescent="0.3">
      <c r="B8" s="2" t="s">
        <v>123</v>
      </c>
      <c r="C8" s="10">
        <v>33</v>
      </c>
      <c r="D8" s="10">
        <v>26.200000000000003</v>
      </c>
      <c r="E8" s="10">
        <v>40.9</v>
      </c>
    </row>
    <row r="9" spans="1:5" x14ac:dyDescent="0.3">
      <c r="A9" s="2" t="s">
        <v>87</v>
      </c>
      <c r="B9" s="2" t="s">
        <v>122</v>
      </c>
      <c r="C9" s="10">
        <v>47.2</v>
      </c>
      <c r="D9" s="10">
        <v>39</v>
      </c>
      <c r="E9" s="10">
        <v>13.8</v>
      </c>
    </row>
    <row r="10" spans="1:5" x14ac:dyDescent="0.3">
      <c r="B10" s="2" t="s">
        <v>123</v>
      </c>
      <c r="C10" s="10">
        <v>70.2</v>
      </c>
      <c r="D10" s="10">
        <v>23.9</v>
      </c>
      <c r="E10" s="10">
        <v>5.9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3C23-441D-4D93-9838-C8971B0A89E1}">
  <dimension ref="A1:F8"/>
  <sheetViews>
    <sheetView showGridLines="0" workbookViewId="0"/>
  </sheetViews>
  <sheetFormatPr defaultRowHeight="14.5" x14ac:dyDescent="0.35"/>
  <cols>
    <col min="1" max="1" width="77" customWidth="1"/>
    <col min="2" max="2" width="11.7265625" bestFit="1" customWidth="1"/>
    <col min="3" max="3" width="13.1796875" bestFit="1" customWidth="1"/>
    <col min="4" max="4" width="16.81640625" bestFit="1" customWidth="1"/>
  </cols>
  <sheetData>
    <row r="1" spans="1:6" x14ac:dyDescent="0.35">
      <c r="A1" s="1" t="s">
        <v>159</v>
      </c>
    </row>
    <row r="2" spans="1:6" x14ac:dyDescent="0.35">
      <c r="A2" s="2" t="s">
        <v>255</v>
      </c>
    </row>
    <row r="3" spans="1:6" x14ac:dyDescent="0.35">
      <c r="A3" s="2"/>
      <c r="B3" s="2"/>
      <c r="C3" s="2"/>
      <c r="D3" s="2"/>
      <c r="E3" s="2"/>
      <c r="F3" s="2"/>
    </row>
    <row r="4" spans="1:6" x14ac:dyDescent="0.35">
      <c r="A4" s="2"/>
      <c r="B4" s="2" t="s">
        <v>151</v>
      </c>
      <c r="C4" s="2" t="s">
        <v>152</v>
      </c>
      <c r="D4" s="2" t="s">
        <v>153</v>
      </c>
      <c r="E4" s="2"/>
      <c r="F4" s="2"/>
    </row>
    <row r="5" spans="1:6" x14ac:dyDescent="0.35">
      <c r="A5" s="2" t="s">
        <v>148</v>
      </c>
      <c r="B5" s="11" t="s">
        <v>106</v>
      </c>
      <c r="C5" s="11">
        <v>21.9</v>
      </c>
      <c r="D5" s="11">
        <v>74.400000000000006</v>
      </c>
      <c r="E5" s="2"/>
      <c r="F5" s="2"/>
    </row>
    <row r="6" spans="1:6" x14ac:dyDescent="0.35">
      <c r="A6" s="2" t="s">
        <v>158</v>
      </c>
      <c r="B6" s="11">
        <v>49.2</v>
      </c>
      <c r="C6" s="11">
        <v>28.499999999999996</v>
      </c>
      <c r="D6" s="11">
        <v>22.2</v>
      </c>
      <c r="E6" s="2"/>
      <c r="F6" s="2"/>
    </row>
    <row r="7" spans="1:6" x14ac:dyDescent="0.35">
      <c r="A7" s="2"/>
      <c r="B7" s="2"/>
      <c r="C7" s="2"/>
      <c r="D7" s="2"/>
      <c r="E7" s="2"/>
      <c r="F7" s="2"/>
    </row>
    <row r="8" spans="1:6" x14ac:dyDescent="0.35">
      <c r="A8" s="2"/>
      <c r="B8" s="2"/>
      <c r="C8" s="2"/>
      <c r="D8" s="2"/>
      <c r="E8" s="2"/>
      <c r="F8" s="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24B6-FA73-418C-A41A-8BF857709863}">
  <dimension ref="A1:B17"/>
  <sheetViews>
    <sheetView showGridLines="0" workbookViewId="0">
      <selection activeCell="C13" sqref="C13"/>
    </sheetView>
  </sheetViews>
  <sheetFormatPr defaultColWidth="8.7265625" defaultRowHeight="14" x14ac:dyDescent="0.3"/>
  <cols>
    <col min="1" max="1" width="19.453125" style="2" customWidth="1"/>
    <col min="2" max="2" width="50.453125" style="2" bestFit="1" customWidth="1"/>
    <col min="3" max="16384" width="8.7265625" style="2"/>
  </cols>
  <sheetData>
    <row r="1" spans="1:2" x14ac:dyDescent="0.3">
      <c r="A1" s="1" t="s">
        <v>161</v>
      </c>
    </row>
    <row r="2" spans="1:2" x14ac:dyDescent="0.3">
      <c r="A2" s="2" t="s">
        <v>162</v>
      </c>
    </row>
    <row r="4" spans="1:2" ht="15.75" customHeight="1" x14ac:dyDescent="0.3">
      <c r="B4" s="30" t="s">
        <v>160</v>
      </c>
    </row>
    <row r="5" spans="1:2" x14ac:dyDescent="0.3">
      <c r="A5" s="2" t="s">
        <v>65</v>
      </c>
      <c r="B5" s="12">
        <v>71.8</v>
      </c>
    </row>
    <row r="6" spans="1:2" x14ac:dyDescent="0.3">
      <c r="A6" s="2" t="s">
        <v>66</v>
      </c>
      <c r="B6" s="12">
        <v>57.70000000000001</v>
      </c>
    </row>
    <row r="7" spans="1:2" x14ac:dyDescent="0.3">
      <c r="B7" s="12"/>
    </row>
    <row r="8" spans="1:2" x14ac:dyDescent="0.3">
      <c r="A8" s="16" t="s">
        <v>101</v>
      </c>
      <c r="B8" s="12">
        <v>65.099999999999994</v>
      </c>
    </row>
    <row r="9" spans="1:2" x14ac:dyDescent="0.3">
      <c r="A9" s="16" t="s">
        <v>75</v>
      </c>
      <c r="B9" s="12">
        <v>76.099999999999994</v>
      </c>
    </row>
    <row r="10" spans="1:2" x14ac:dyDescent="0.3">
      <c r="A10" s="2" t="s">
        <v>91</v>
      </c>
      <c r="B10" s="12">
        <v>23.3</v>
      </c>
    </row>
    <row r="11" spans="1:2" x14ac:dyDescent="0.3">
      <c r="A11" s="2" t="s">
        <v>72</v>
      </c>
      <c r="B11" s="12">
        <v>62.3</v>
      </c>
    </row>
    <row r="12" spans="1:2" x14ac:dyDescent="0.3">
      <c r="A12" s="2" t="s">
        <v>73</v>
      </c>
      <c r="B12" s="12">
        <v>79.5</v>
      </c>
    </row>
    <row r="13" spans="1:2" x14ac:dyDescent="0.3">
      <c r="A13" s="2" t="s">
        <v>102</v>
      </c>
      <c r="B13" s="12">
        <v>72.400000000000006</v>
      </c>
    </row>
    <row r="14" spans="1:2" x14ac:dyDescent="0.3">
      <c r="B14" s="12"/>
    </row>
    <row r="15" spans="1:2" x14ac:dyDescent="0.3">
      <c r="A15" s="2" t="s">
        <v>97</v>
      </c>
      <c r="B15" s="12">
        <v>57.3</v>
      </c>
    </row>
    <row r="16" spans="1:2" x14ac:dyDescent="0.3">
      <c r="A16" s="2" t="s">
        <v>98</v>
      </c>
      <c r="B16" s="12">
        <v>73.400000000000006</v>
      </c>
    </row>
    <row r="17" spans="2:2" x14ac:dyDescent="0.3">
      <c r="B17" s="9"/>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AD700-8CF4-4021-BFE8-B0D307D964A1}">
  <dimension ref="A1:C11"/>
  <sheetViews>
    <sheetView showGridLines="0" workbookViewId="0">
      <selection activeCell="C28" sqref="C28"/>
    </sheetView>
  </sheetViews>
  <sheetFormatPr defaultColWidth="8.7265625" defaultRowHeight="14" x14ac:dyDescent="0.3"/>
  <cols>
    <col min="1" max="1" width="12.7265625" style="2" customWidth="1"/>
    <col min="2" max="2" width="29.453125" style="2" customWidth="1"/>
    <col min="3" max="3" width="52.81640625" style="2" customWidth="1"/>
    <col min="4" max="16384" width="8.7265625" style="2"/>
  </cols>
  <sheetData>
    <row r="1" spans="1:3" x14ac:dyDescent="0.3">
      <c r="A1" s="1" t="s">
        <v>164</v>
      </c>
    </row>
    <row r="2" spans="1:3" x14ac:dyDescent="0.3">
      <c r="A2" s="2" t="s">
        <v>165</v>
      </c>
    </row>
    <row r="4" spans="1:3" x14ac:dyDescent="0.3">
      <c r="C4" s="30" t="s">
        <v>160</v>
      </c>
    </row>
    <row r="5" spans="1:3" x14ac:dyDescent="0.3">
      <c r="A5" s="2" t="s">
        <v>87</v>
      </c>
      <c r="B5" s="16" t="s">
        <v>122</v>
      </c>
      <c r="C5" s="12">
        <v>65.400000000000006</v>
      </c>
    </row>
    <row r="6" spans="1:3" x14ac:dyDescent="0.3">
      <c r="B6" s="16" t="s">
        <v>123</v>
      </c>
      <c r="C6" s="12">
        <v>21.9</v>
      </c>
    </row>
    <row r="7" spans="1:3" x14ac:dyDescent="0.3">
      <c r="A7" s="2" t="s">
        <v>163</v>
      </c>
      <c r="B7" s="16" t="s">
        <v>122</v>
      </c>
      <c r="C7" s="12">
        <v>80.400000000000006</v>
      </c>
    </row>
    <row r="8" spans="1:3" x14ac:dyDescent="0.3">
      <c r="B8" s="16" t="s">
        <v>123</v>
      </c>
      <c r="C8" s="12">
        <v>63.4</v>
      </c>
    </row>
    <row r="9" spans="1:3" x14ac:dyDescent="0.3">
      <c r="A9" s="2" t="s">
        <v>86</v>
      </c>
      <c r="B9" s="16" t="s">
        <v>122</v>
      </c>
      <c r="C9" s="12">
        <v>76.400000000000006</v>
      </c>
    </row>
    <row r="10" spans="1:3" x14ac:dyDescent="0.3">
      <c r="B10" s="16" t="s">
        <v>123</v>
      </c>
      <c r="C10" s="12">
        <v>43.1</v>
      </c>
    </row>
    <row r="11" spans="1:3" x14ac:dyDescent="0.3">
      <c r="C11" s="9"/>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80CF-D224-4942-BDC6-493A0B2B7FBA}">
  <dimension ref="A1:B11"/>
  <sheetViews>
    <sheetView showGridLines="0" workbookViewId="0">
      <selection activeCell="B14" sqref="B14"/>
    </sheetView>
  </sheetViews>
  <sheetFormatPr defaultColWidth="8.7265625" defaultRowHeight="14" x14ac:dyDescent="0.3"/>
  <cols>
    <col min="1" max="1" width="14.1796875" style="2" customWidth="1"/>
    <col min="2" max="2" width="55.81640625" style="2" customWidth="1"/>
    <col min="3" max="16384" width="8.7265625" style="2"/>
  </cols>
  <sheetData>
    <row r="1" spans="1:2" x14ac:dyDescent="0.3">
      <c r="A1" s="1" t="s">
        <v>169</v>
      </c>
    </row>
    <row r="2" spans="1:2" x14ac:dyDescent="0.3">
      <c r="A2" s="2" t="s">
        <v>170</v>
      </c>
    </row>
    <row r="4" spans="1:2" x14ac:dyDescent="0.3">
      <c r="B4" s="30" t="s">
        <v>168</v>
      </c>
    </row>
    <row r="5" spans="1:2" x14ac:dyDescent="0.3">
      <c r="A5" s="2" t="s">
        <v>91</v>
      </c>
      <c r="B5" s="20">
        <v>9.9</v>
      </c>
    </row>
    <row r="6" spans="1:2" x14ac:dyDescent="0.3">
      <c r="A6" s="2" t="s">
        <v>72</v>
      </c>
      <c r="B6" s="20">
        <v>11.8</v>
      </c>
    </row>
    <row r="7" spans="1:2" x14ac:dyDescent="0.3">
      <c r="A7" s="2" t="s">
        <v>166</v>
      </c>
      <c r="B7" s="20">
        <v>12.3</v>
      </c>
    </row>
    <row r="8" spans="1:2" x14ac:dyDescent="0.3">
      <c r="A8" s="2" t="s">
        <v>167</v>
      </c>
      <c r="B8" s="20">
        <v>6.6</v>
      </c>
    </row>
    <row r="9" spans="1:2" x14ac:dyDescent="0.3">
      <c r="A9" s="2" t="s">
        <v>93</v>
      </c>
      <c r="B9" s="20">
        <v>13.7</v>
      </c>
    </row>
    <row r="10" spans="1:2" x14ac:dyDescent="0.3">
      <c r="A10" s="2" t="s">
        <v>94</v>
      </c>
      <c r="B10" s="20">
        <v>10.9</v>
      </c>
    </row>
    <row r="11" spans="1:2" x14ac:dyDescent="0.3">
      <c r="A11" s="2" t="s">
        <v>102</v>
      </c>
      <c r="B11" s="20">
        <v>7.9</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B354-8161-4FF5-9B5A-0600C01106C8}">
  <dimension ref="A1:D16"/>
  <sheetViews>
    <sheetView showGridLines="0" workbookViewId="0">
      <selection activeCell="G14" sqref="G14"/>
    </sheetView>
  </sheetViews>
  <sheetFormatPr defaultColWidth="8.7265625" defaultRowHeight="14" x14ac:dyDescent="0.3"/>
  <cols>
    <col min="1" max="1" width="8.7265625" style="2"/>
    <col min="2" max="2" width="17.1796875" style="2" bestFit="1" customWidth="1"/>
    <col min="3" max="3" width="14.81640625" style="2" bestFit="1" customWidth="1"/>
    <col min="4" max="4" width="12.81640625" style="2" bestFit="1" customWidth="1"/>
    <col min="5" max="16384" width="8.7265625" style="2"/>
  </cols>
  <sheetData>
    <row r="1" spans="1:4" x14ac:dyDescent="0.3">
      <c r="A1" s="13" t="s">
        <v>174</v>
      </c>
    </row>
    <row r="2" spans="1:4" x14ac:dyDescent="0.3">
      <c r="A2" s="8" t="s">
        <v>175</v>
      </c>
    </row>
    <row r="4" spans="1:4" x14ac:dyDescent="0.3">
      <c r="B4" s="2" t="s">
        <v>171</v>
      </c>
      <c r="C4" s="2" t="s">
        <v>172</v>
      </c>
      <c r="D4" s="2" t="s">
        <v>173</v>
      </c>
    </row>
    <row r="5" spans="1:4" x14ac:dyDescent="0.3">
      <c r="A5" s="24" t="s">
        <v>128</v>
      </c>
      <c r="B5" s="10">
        <v>32.48070617306071</v>
      </c>
      <c r="C5" s="10">
        <v>25.148002973384138</v>
      </c>
      <c r="D5" s="10">
        <v>42.371290853555166</v>
      </c>
    </row>
    <row r="6" spans="1:4" x14ac:dyDescent="0.3">
      <c r="A6" s="24" t="s">
        <v>129</v>
      </c>
      <c r="B6" s="10">
        <v>37.037349097048207</v>
      </c>
      <c r="C6" s="10">
        <v>21.874458994976521</v>
      </c>
      <c r="D6" s="10">
        <v>41.088191907975251</v>
      </c>
    </row>
    <row r="7" spans="1:4" x14ac:dyDescent="0.3">
      <c r="A7" s="2" t="s">
        <v>130</v>
      </c>
      <c r="B7" s="10">
        <v>36.554048938982461</v>
      </c>
      <c r="C7" s="10">
        <v>22.774229982414269</v>
      </c>
      <c r="D7" s="10">
        <v>40.671721078603269</v>
      </c>
    </row>
    <row r="8" spans="1:4" x14ac:dyDescent="0.3">
      <c r="A8" s="2" t="s">
        <v>131</v>
      </c>
      <c r="B8" s="10">
        <v>42.809525457024137</v>
      </c>
      <c r="C8" s="10">
        <v>20.241279438539316</v>
      </c>
      <c r="D8" s="10">
        <v>36.949195104436548</v>
      </c>
    </row>
    <row r="9" spans="1:4" x14ac:dyDescent="0.3">
      <c r="A9" s="2" t="s">
        <v>132</v>
      </c>
      <c r="B9" s="10">
        <v>46.930112530018583</v>
      </c>
      <c r="C9" s="10">
        <v>23.809250557074897</v>
      </c>
      <c r="D9" s="10">
        <v>29.260636912906524</v>
      </c>
    </row>
    <row r="10" spans="1:4" x14ac:dyDescent="0.3">
      <c r="A10" s="2" t="s">
        <v>133</v>
      </c>
      <c r="B10" s="10">
        <v>56.685246091076912</v>
      </c>
      <c r="C10" s="10">
        <v>28.394376213486826</v>
      </c>
      <c r="D10" s="10">
        <v>14.920377695436255</v>
      </c>
    </row>
    <row r="11" spans="1:4" x14ac:dyDescent="0.3">
      <c r="A11" s="2" t="s">
        <v>134</v>
      </c>
      <c r="B11" s="10">
        <v>56.209658837651311</v>
      </c>
      <c r="C11" s="10">
        <v>28.488117625396551</v>
      </c>
      <c r="D11" s="10">
        <v>15.302223536952125</v>
      </c>
    </row>
    <row r="12" spans="1:4" x14ac:dyDescent="0.3">
      <c r="A12" s="2" t="s">
        <v>135</v>
      </c>
      <c r="B12" s="10">
        <v>48.125849110083756</v>
      </c>
      <c r="C12" s="10">
        <v>23.05779812926998</v>
      </c>
      <c r="D12" s="10">
        <v>28.816352760646254</v>
      </c>
    </row>
    <row r="13" spans="1:4" x14ac:dyDescent="0.3">
      <c r="A13" s="2" t="s">
        <v>136</v>
      </c>
      <c r="B13" s="10">
        <v>41.507019576155578</v>
      </c>
      <c r="C13" s="10">
        <v>19.427267883058459</v>
      </c>
      <c r="D13" s="10">
        <v>39.06571254078596</v>
      </c>
    </row>
    <row r="14" spans="1:4" x14ac:dyDescent="0.3">
      <c r="A14" s="2" t="s">
        <v>137</v>
      </c>
      <c r="B14" s="10">
        <v>35.8194018314665</v>
      </c>
      <c r="C14" s="10">
        <v>23.149679179903558</v>
      </c>
      <c r="D14" s="10">
        <v>41.030918988629921</v>
      </c>
    </row>
    <row r="15" spans="1:4" x14ac:dyDescent="0.3">
      <c r="A15" s="2" t="s">
        <v>138</v>
      </c>
      <c r="B15" s="10">
        <v>34.610777249120353</v>
      </c>
      <c r="C15" s="10">
        <v>24.537961591044112</v>
      </c>
      <c r="D15" s="10">
        <v>40.851261159835531</v>
      </c>
    </row>
    <row r="16" spans="1:4" x14ac:dyDescent="0.3">
      <c r="A16" s="2" t="s">
        <v>139</v>
      </c>
      <c r="B16" s="10">
        <v>42.737571265311814</v>
      </c>
      <c r="C16" s="10">
        <v>22.9999193036967</v>
      </c>
      <c r="D16" s="10">
        <v>34.262509430991493</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2670-B264-4261-A00B-8456B929846F}">
  <dimension ref="A1:B16"/>
  <sheetViews>
    <sheetView showGridLines="0" workbookViewId="0">
      <selection activeCell="F12" sqref="F12"/>
    </sheetView>
  </sheetViews>
  <sheetFormatPr defaultColWidth="8.7265625" defaultRowHeight="14" x14ac:dyDescent="0.3"/>
  <cols>
    <col min="1" max="1" width="19.26953125" style="2" customWidth="1"/>
    <col min="2" max="16384" width="8.7265625" style="2"/>
  </cols>
  <sheetData>
    <row r="1" spans="1:2" x14ac:dyDescent="0.3">
      <c r="A1" s="1" t="s">
        <v>177</v>
      </c>
    </row>
    <row r="2" spans="1:2" x14ac:dyDescent="0.3">
      <c r="A2" s="2" t="s">
        <v>178</v>
      </c>
    </row>
    <row r="4" spans="1:2" x14ac:dyDescent="0.3">
      <c r="B4" s="2" t="s">
        <v>176</v>
      </c>
    </row>
    <row r="5" spans="1:2" x14ac:dyDescent="0.3">
      <c r="A5" s="2" t="s">
        <v>65</v>
      </c>
      <c r="B5" s="10">
        <v>10.999999999999998</v>
      </c>
    </row>
    <row r="6" spans="1:2" x14ac:dyDescent="0.3">
      <c r="A6" s="2" t="s">
        <v>66</v>
      </c>
      <c r="B6" s="10">
        <v>14.3</v>
      </c>
    </row>
    <row r="7" spans="1:2" x14ac:dyDescent="0.3">
      <c r="B7" s="10"/>
    </row>
    <row r="8" spans="1:2" x14ac:dyDescent="0.3">
      <c r="A8" s="2" t="s">
        <v>101</v>
      </c>
      <c r="B8" s="10">
        <v>12.5</v>
      </c>
    </row>
    <row r="9" spans="1:2" x14ac:dyDescent="0.3">
      <c r="A9" s="2" t="s">
        <v>75</v>
      </c>
      <c r="B9" s="10">
        <v>7.2000000000000064</v>
      </c>
    </row>
    <row r="10" spans="1:2" x14ac:dyDescent="0.3">
      <c r="A10" s="2" t="s">
        <v>91</v>
      </c>
      <c r="B10" s="10">
        <v>35.199999999999996</v>
      </c>
    </row>
    <row r="11" spans="1:2" x14ac:dyDescent="0.3">
      <c r="A11" s="2" t="s">
        <v>72</v>
      </c>
      <c r="B11" s="10">
        <v>10.7</v>
      </c>
    </row>
    <row r="12" spans="1:2" x14ac:dyDescent="0.3">
      <c r="A12" s="2" t="s">
        <v>73</v>
      </c>
      <c r="B12" s="10">
        <v>7.5999999999999961</v>
      </c>
    </row>
    <row r="13" spans="1:2" x14ac:dyDescent="0.3">
      <c r="A13" s="2" t="s">
        <v>102</v>
      </c>
      <c r="B13" s="10">
        <v>1.9000000000000017</v>
      </c>
    </row>
    <row r="14" spans="1:2" x14ac:dyDescent="0.3">
      <c r="B14" s="10"/>
    </row>
    <row r="15" spans="1:2" x14ac:dyDescent="0.3">
      <c r="A15" s="2" t="s">
        <v>97</v>
      </c>
      <c r="B15" s="10">
        <v>9.6999999999999975</v>
      </c>
    </row>
    <row r="16" spans="1:2" x14ac:dyDescent="0.3">
      <c r="A16" s="2" t="s">
        <v>98</v>
      </c>
      <c r="B16" s="10">
        <v>15.500000000000004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065F-898B-4166-BC9D-4FB2DB18169D}">
  <dimension ref="A1:F7"/>
  <sheetViews>
    <sheetView showGridLines="0" workbookViewId="0">
      <selection activeCell="E11" sqref="E11"/>
    </sheetView>
  </sheetViews>
  <sheetFormatPr defaultColWidth="8.7265625" defaultRowHeight="14" x14ac:dyDescent="0.3"/>
  <cols>
    <col min="1" max="1" width="14.7265625" style="2" customWidth="1"/>
    <col min="2" max="2" width="17.453125" style="2" bestFit="1" customWidth="1"/>
    <col min="3" max="3" width="12.453125" style="2" bestFit="1" customWidth="1"/>
    <col min="4" max="4" width="35.08984375" style="2" bestFit="1" customWidth="1"/>
    <col min="5" max="5" width="11.81640625" style="2" bestFit="1" customWidth="1"/>
    <col min="6" max="6" width="10.453125" style="2" bestFit="1" customWidth="1"/>
    <col min="7" max="16384" width="8.7265625" style="2"/>
  </cols>
  <sheetData>
    <row r="1" spans="1:6" x14ac:dyDescent="0.3">
      <c r="A1" s="1" t="s">
        <v>184</v>
      </c>
    </row>
    <row r="2" spans="1:6" x14ac:dyDescent="0.3">
      <c r="A2" s="2" t="s">
        <v>185</v>
      </c>
    </row>
    <row r="4" spans="1:6" x14ac:dyDescent="0.3">
      <c r="B4" s="2" t="s">
        <v>182</v>
      </c>
      <c r="C4" s="2" t="s">
        <v>181</v>
      </c>
      <c r="D4" s="2" t="s">
        <v>180</v>
      </c>
      <c r="E4" s="2" t="s">
        <v>179</v>
      </c>
      <c r="F4" s="2" t="s">
        <v>127</v>
      </c>
    </row>
    <row r="5" spans="1:6" x14ac:dyDescent="0.3">
      <c r="A5" s="2" t="s">
        <v>86</v>
      </c>
      <c r="B5" s="10">
        <v>72.2</v>
      </c>
      <c r="C5" s="10">
        <v>10.199999999999999</v>
      </c>
      <c r="D5" s="10">
        <v>5.4</v>
      </c>
      <c r="E5" s="10">
        <v>4.3</v>
      </c>
      <c r="F5" s="10">
        <v>7.9</v>
      </c>
    </row>
    <row r="6" spans="1:6" x14ac:dyDescent="0.3">
      <c r="A6" s="2" t="s">
        <v>88</v>
      </c>
      <c r="B6" s="10">
        <v>79.7</v>
      </c>
      <c r="C6" s="10">
        <v>8.4</v>
      </c>
      <c r="D6" s="10">
        <v>3.4000000000000004</v>
      </c>
      <c r="E6" s="10">
        <v>3</v>
      </c>
      <c r="F6" s="10">
        <v>5.5</v>
      </c>
    </row>
    <row r="7" spans="1:6" x14ac:dyDescent="0.3">
      <c r="A7" s="2" t="s">
        <v>183</v>
      </c>
      <c r="B7" s="10">
        <v>54</v>
      </c>
      <c r="C7" s="10">
        <v>14.400000000000002</v>
      </c>
      <c r="D7" s="10">
        <v>10.3</v>
      </c>
      <c r="E7" s="10">
        <v>7.5</v>
      </c>
      <c r="F7" s="10">
        <v>13.8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E99F-9CF3-4C7C-9C59-8D34CC775D6D}">
  <dimension ref="A1:D28"/>
  <sheetViews>
    <sheetView showGridLines="0" zoomScale="84" workbookViewId="0">
      <selection activeCell="C25" sqref="C25"/>
    </sheetView>
  </sheetViews>
  <sheetFormatPr defaultColWidth="8.7265625" defaultRowHeight="14" x14ac:dyDescent="0.3"/>
  <cols>
    <col min="1" max="16384" width="8.7265625" style="2"/>
  </cols>
  <sheetData>
    <row r="1" spans="1:4" x14ac:dyDescent="0.3">
      <c r="A1" s="1" t="s">
        <v>64</v>
      </c>
    </row>
    <row r="2" spans="1:4" x14ac:dyDescent="0.3">
      <c r="A2" s="2" t="s">
        <v>37</v>
      </c>
    </row>
    <row r="4" spans="1:4" customFormat="1" ht="14.5" x14ac:dyDescent="0.35">
      <c r="A4" s="4"/>
      <c r="B4" s="11" t="s">
        <v>65</v>
      </c>
      <c r="C4" s="11" t="s">
        <v>66</v>
      </c>
      <c r="D4" s="11" t="s">
        <v>67</v>
      </c>
    </row>
    <row r="5" spans="1:4" customFormat="1" ht="14.5" x14ac:dyDescent="0.35">
      <c r="A5" s="6">
        <v>2005</v>
      </c>
      <c r="B5" s="21">
        <v>195</v>
      </c>
      <c r="C5" s="21">
        <v>176</v>
      </c>
      <c r="D5" s="21">
        <v>371.1</v>
      </c>
    </row>
    <row r="6" spans="1:4" customFormat="1" ht="14.5" x14ac:dyDescent="0.35">
      <c r="A6" s="6">
        <v>2006</v>
      </c>
      <c r="B6" s="21">
        <v>173.4</v>
      </c>
      <c r="C6" s="21">
        <v>166.6</v>
      </c>
      <c r="D6" s="21">
        <v>340</v>
      </c>
    </row>
    <row r="7" spans="1:4" customFormat="1" ht="14.5" x14ac:dyDescent="0.35">
      <c r="A7" s="6">
        <v>2007</v>
      </c>
      <c r="B7" s="21">
        <v>150.1</v>
      </c>
      <c r="C7" s="21">
        <v>150.9</v>
      </c>
      <c r="D7" s="21">
        <v>301</v>
      </c>
    </row>
    <row r="8" spans="1:4" customFormat="1" ht="14.5" x14ac:dyDescent="0.35">
      <c r="A8" s="6">
        <v>2008</v>
      </c>
      <c r="B8" s="21">
        <v>152.80000000000001</v>
      </c>
      <c r="C8" s="21">
        <v>155.1</v>
      </c>
      <c r="D8" s="21">
        <v>307.89999999999998</v>
      </c>
    </row>
    <row r="9" spans="1:4" customFormat="1" ht="14.5" x14ac:dyDescent="0.35">
      <c r="A9" s="6">
        <v>2009</v>
      </c>
      <c r="B9" s="21">
        <v>223.3</v>
      </c>
      <c r="C9" s="21">
        <v>188.6</v>
      </c>
      <c r="D9" s="21">
        <v>411.8</v>
      </c>
    </row>
    <row r="10" spans="1:4" customFormat="1" ht="14.5" x14ac:dyDescent="0.35">
      <c r="A10" s="6">
        <v>2010</v>
      </c>
      <c r="B10" s="21">
        <v>227.5</v>
      </c>
      <c r="C10" s="21">
        <v>200.5</v>
      </c>
      <c r="D10" s="21">
        <v>428</v>
      </c>
    </row>
    <row r="11" spans="1:4" customFormat="1" ht="14.5" x14ac:dyDescent="0.35">
      <c r="A11" s="6">
        <v>2011</v>
      </c>
      <c r="B11" s="21">
        <v>207.1</v>
      </c>
      <c r="C11" s="21">
        <v>186.3</v>
      </c>
      <c r="D11" s="21">
        <v>393.4</v>
      </c>
    </row>
    <row r="12" spans="1:4" customFormat="1" ht="14.5" x14ac:dyDescent="0.35">
      <c r="A12" s="6">
        <v>2012</v>
      </c>
      <c r="B12" s="21">
        <v>218.4</v>
      </c>
      <c r="C12" s="21">
        <v>187.5</v>
      </c>
      <c r="D12" s="21">
        <v>405.8</v>
      </c>
    </row>
    <row r="13" spans="1:4" customFormat="1" ht="14.5" x14ac:dyDescent="0.35">
      <c r="A13" s="6">
        <v>2013</v>
      </c>
      <c r="B13" s="21">
        <v>220.5</v>
      </c>
      <c r="C13" s="21">
        <v>193.4</v>
      </c>
      <c r="D13" s="21">
        <v>413.9</v>
      </c>
    </row>
    <row r="14" spans="1:4" customFormat="1" ht="14.5" x14ac:dyDescent="0.35">
      <c r="A14" s="6">
        <v>2014</v>
      </c>
      <c r="B14" s="21">
        <v>223</v>
      </c>
      <c r="C14" s="21">
        <v>191.3</v>
      </c>
      <c r="D14" s="21">
        <v>414.3</v>
      </c>
    </row>
    <row r="15" spans="1:4" customFormat="1" ht="14.5" x14ac:dyDescent="0.35">
      <c r="A15" s="6">
        <v>2015</v>
      </c>
      <c r="B15" s="21">
        <v>206.4</v>
      </c>
      <c r="C15" s="21">
        <v>183.4</v>
      </c>
      <c r="D15" s="21">
        <v>389.8</v>
      </c>
    </row>
    <row r="16" spans="1:4" customFormat="1" ht="14.5" x14ac:dyDescent="0.35">
      <c r="A16" s="6">
        <v>2016</v>
      </c>
      <c r="B16" s="21">
        <v>203.2</v>
      </c>
      <c r="C16" s="21">
        <v>167.3</v>
      </c>
      <c r="D16" s="21">
        <v>370.6</v>
      </c>
    </row>
    <row r="17" spans="1:4" customFormat="1" ht="14.5" x14ac:dyDescent="0.35">
      <c r="A17" s="6">
        <v>2017</v>
      </c>
      <c r="B17" s="21">
        <v>196.5</v>
      </c>
      <c r="C17" s="21">
        <v>166.3</v>
      </c>
      <c r="D17" s="21">
        <v>362.8</v>
      </c>
    </row>
    <row r="18" spans="1:4" customFormat="1" ht="14.5" x14ac:dyDescent="0.35">
      <c r="A18" s="6">
        <v>2018</v>
      </c>
      <c r="B18" s="21">
        <v>184.7</v>
      </c>
      <c r="C18" s="21">
        <v>164.4</v>
      </c>
      <c r="D18" s="21">
        <v>349.1</v>
      </c>
    </row>
    <row r="19" spans="1:4" customFormat="1" ht="14.5" x14ac:dyDescent="0.35">
      <c r="A19" s="6">
        <v>2019</v>
      </c>
      <c r="B19" s="21">
        <v>193.2</v>
      </c>
      <c r="C19" s="21">
        <v>184.3</v>
      </c>
      <c r="D19" s="21">
        <v>377.5</v>
      </c>
    </row>
    <row r="20" spans="1:4" customFormat="1" ht="14.5" x14ac:dyDescent="0.35">
      <c r="A20" s="6">
        <v>2020</v>
      </c>
      <c r="B20" s="21">
        <v>245.5</v>
      </c>
      <c r="C20" s="21">
        <v>220.6</v>
      </c>
      <c r="D20" s="21">
        <v>466.1</v>
      </c>
    </row>
    <row r="21" spans="1:4" customFormat="1" ht="14.5" x14ac:dyDescent="0.35">
      <c r="A21" s="6">
        <v>2021</v>
      </c>
      <c r="B21" s="21">
        <v>252.1</v>
      </c>
      <c r="C21" s="21">
        <v>240.7</v>
      </c>
      <c r="D21" s="21">
        <v>492.8</v>
      </c>
    </row>
    <row r="22" spans="1:4" customFormat="1" ht="14.5" x14ac:dyDescent="0.35">
      <c r="A22" s="6">
        <v>2022</v>
      </c>
      <c r="B22" s="21">
        <v>209.9</v>
      </c>
      <c r="C22" s="21">
        <v>211.3</v>
      </c>
      <c r="D22" s="21">
        <v>421.1</v>
      </c>
    </row>
    <row r="23" spans="1:4" customFormat="1" ht="14.5" x14ac:dyDescent="0.35">
      <c r="A23" s="6">
        <v>2023</v>
      </c>
      <c r="B23" s="21">
        <v>224.6</v>
      </c>
      <c r="C23" s="21">
        <v>214.9</v>
      </c>
      <c r="D23" s="21">
        <v>439.6</v>
      </c>
    </row>
    <row r="24" spans="1:4" customFormat="1" ht="14.5" x14ac:dyDescent="0.35">
      <c r="A24" s="6">
        <v>2024</v>
      </c>
      <c r="B24" s="21">
        <v>247.2</v>
      </c>
      <c r="C24" s="21">
        <v>233.2</v>
      </c>
      <c r="D24" s="21">
        <v>480.4</v>
      </c>
    </row>
    <row r="25" spans="1:4" customFormat="1" ht="14.5" x14ac:dyDescent="0.35">
      <c r="A25" s="6">
        <v>2025</v>
      </c>
      <c r="B25" s="21">
        <v>268.5</v>
      </c>
      <c r="C25" s="21">
        <v>241.9</v>
      </c>
      <c r="D25" s="21">
        <v>510.4</v>
      </c>
    </row>
    <row r="26" spans="1:4" customFormat="1" ht="14.5" x14ac:dyDescent="0.35"/>
    <row r="27" spans="1:4" customFormat="1" ht="14.5" x14ac:dyDescent="0.35"/>
    <row r="28" spans="1:4" customFormat="1" ht="14.5" x14ac:dyDescent="0.35"/>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D7280-5F65-4C84-B8FC-36FEE968CA0C}">
  <dimension ref="A1:D10"/>
  <sheetViews>
    <sheetView showGridLines="0" workbookViewId="0">
      <selection activeCell="C19" sqref="C19"/>
    </sheetView>
  </sheetViews>
  <sheetFormatPr defaultColWidth="8.7265625" defaultRowHeight="14" x14ac:dyDescent="0.3"/>
  <cols>
    <col min="1" max="1" width="19.453125" style="2" customWidth="1"/>
    <col min="2" max="2" width="15.81640625" style="2" bestFit="1" customWidth="1"/>
    <col min="3" max="3" width="12.54296875" style="2" bestFit="1" customWidth="1"/>
    <col min="4" max="4" width="7.1796875" style="2" bestFit="1" customWidth="1"/>
    <col min="5" max="16384" width="8.7265625" style="2"/>
  </cols>
  <sheetData>
    <row r="1" spans="1:4" x14ac:dyDescent="0.3">
      <c r="A1" s="1" t="s">
        <v>189</v>
      </c>
    </row>
    <row r="2" spans="1:4" x14ac:dyDescent="0.3">
      <c r="A2" s="2" t="s">
        <v>190</v>
      </c>
    </row>
    <row r="4" spans="1:4" x14ac:dyDescent="0.3">
      <c r="B4" s="2" t="s">
        <v>186</v>
      </c>
      <c r="C4" s="2" t="s">
        <v>187</v>
      </c>
      <c r="D4" s="2" t="s">
        <v>188</v>
      </c>
    </row>
    <row r="5" spans="1:4" x14ac:dyDescent="0.3">
      <c r="A5" s="16" t="s">
        <v>101</v>
      </c>
      <c r="B5" s="10">
        <v>57.2</v>
      </c>
      <c r="C5" s="10">
        <v>31.2</v>
      </c>
      <c r="D5" s="10">
        <v>11.5</v>
      </c>
    </row>
    <row r="6" spans="1:4" x14ac:dyDescent="0.3">
      <c r="A6" s="16" t="s">
        <v>75</v>
      </c>
      <c r="B6" s="10">
        <v>69.3</v>
      </c>
      <c r="C6" s="10">
        <v>19</v>
      </c>
      <c r="D6" s="10">
        <v>11.7</v>
      </c>
    </row>
    <row r="7" spans="1:4" x14ac:dyDescent="0.3">
      <c r="A7" s="2" t="s">
        <v>91</v>
      </c>
      <c r="B7" s="10">
        <v>12.9</v>
      </c>
      <c r="C7" s="10">
        <v>82.8</v>
      </c>
      <c r="D7" s="10">
        <v>4.3</v>
      </c>
    </row>
    <row r="8" spans="1:4" x14ac:dyDescent="0.3">
      <c r="A8" s="2" t="s">
        <v>72</v>
      </c>
      <c r="B8" s="10">
        <v>43.3</v>
      </c>
      <c r="C8" s="10">
        <v>46</v>
      </c>
      <c r="D8" s="10">
        <v>10.7</v>
      </c>
    </row>
    <row r="9" spans="1:4" x14ac:dyDescent="0.3">
      <c r="A9" s="2" t="s">
        <v>73</v>
      </c>
      <c r="B9" s="10">
        <v>72.7</v>
      </c>
      <c r="C9" s="10">
        <v>16.2</v>
      </c>
      <c r="D9" s="10">
        <v>11.1</v>
      </c>
    </row>
    <row r="10" spans="1:4" x14ac:dyDescent="0.3">
      <c r="A10" s="2" t="s">
        <v>102</v>
      </c>
      <c r="B10" s="10">
        <v>74.599999999999994</v>
      </c>
      <c r="C10" s="10" t="s">
        <v>106</v>
      </c>
      <c r="D10" s="10">
        <v>22.6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801E-7D21-431D-BAB2-D7E02F40906F}">
  <dimension ref="A1:E10"/>
  <sheetViews>
    <sheetView showGridLines="0" workbookViewId="0">
      <selection activeCell="G13" sqref="G13"/>
    </sheetView>
  </sheetViews>
  <sheetFormatPr defaultColWidth="8.7265625" defaultRowHeight="14" x14ac:dyDescent="0.3"/>
  <cols>
    <col min="1" max="1" width="14.54296875" style="2" customWidth="1"/>
    <col min="2" max="2" width="22.81640625" style="2" customWidth="1"/>
    <col min="3" max="3" width="15.81640625" style="2" bestFit="1" customWidth="1"/>
    <col min="4" max="4" width="12.54296875" style="2" bestFit="1" customWidth="1"/>
    <col min="5" max="5" width="7.1796875" style="2" bestFit="1" customWidth="1"/>
    <col min="6" max="16384" width="8.7265625" style="2"/>
  </cols>
  <sheetData>
    <row r="1" spans="1:5" x14ac:dyDescent="0.3">
      <c r="A1" s="1" t="s">
        <v>191</v>
      </c>
    </row>
    <row r="2" spans="1:5" x14ac:dyDescent="0.3">
      <c r="A2" s="2" t="s">
        <v>192</v>
      </c>
    </row>
    <row r="4" spans="1:5" x14ac:dyDescent="0.3">
      <c r="C4" s="2" t="s">
        <v>186</v>
      </c>
      <c r="D4" s="2" t="s">
        <v>187</v>
      </c>
      <c r="E4" s="2" t="s">
        <v>188</v>
      </c>
    </row>
    <row r="5" spans="1:5" x14ac:dyDescent="0.3">
      <c r="A5" s="2" t="s">
        <v>86</v>
      </c>
      <c r="B5" s="16" t="s">
        <v>123</v>
      </c>
      <c r="C5" s="10">
        <v>25.1</v>
      </c>
      <c r="D5" s="10">
        <v>71</v>
      </c>
      <c r="E5" s="10">
        <f>(0.029+0.009)*100</f>
        <v>3.8</v>
      </c>
    </row>
    <row r="6" spans="1:5" x14ac:dyDescent="0.3">
      <c r="B6" s="16" t="s">
        <v>122</v>
      </c>
      <c r="C6" s="10">
        <v>73.900000000000006</v>
      </c>
      <c r="D6" s="10">
        <v>10.6</v>
      </c>
      <c r="E6" s="10">
        <f>(0.071+0.084)*100</f>
        <v>15.5</v>
      </c>
    </row>
    <row r="7" spans="1:5" x14ac:dyDescent="0.3">
      <c r="A7" s="2" t="s">
        <v>88</v>
      </c>
      <c r="B7" s="16" t="s">
        <v>123</v>
      </c>
      <c r="C7" s="10">
        <v>40.4</v>
      </c>
      <c r="D7" s="10">
        <v>54.400000000000006</v>
      </c>
      <c r="E7" s="10">
        <f>((3.8+1.4)/100)*100</f>
        <v>5.1999999999999993</v>
      </c>
    </row>
    <row r="8" spans="1:5" x14ac:dyDescent="0.3">
      <c r="B8" s="16" t="s">
        <v>122</v>
      </c>
      <c r="C8" s="10">
        <v>79.099999999999994</v>
      </c>
      <c r="D8" s="10">
        <v>7.0000000000000009</v>
      </c>
      <c r="E8" s="10">
        <f>((8.5+5.4)/100)*100</f>
        <v>13.900000000000002</v>
      </c>
    </row>
    <row r="9" spans="1:5" x14ac:dyDescent="0.3">
      <c r="A9" s="2" t="s">
        <v>87</v>
      </c>
      <c r="B9" s="16" t="s">
        <v>123</v>
      </c>
      <c r="C9" s="10">
        <v>5.7</v>
      </c>
      <c r="D9" s="10">
        <v>91.7</v>
      </c>
      <c r="E9" s="10" t="s">
        <v>106</v>
      </c>
    </row>
    <row r="10" spans="1:5" x14ac:dyDescent="0.3">
      <c r="B10" s="16" t="s">
        <v>122</v>
      </c>
      <c r="C10" s="10">
        <v>55.1</v>
      </c>
      <c r="D10" s="10">
        <v>31.3</v>
      </c>
      <c r="E10" s="10">
        <f>(0.105+0.03)*100</f>
        <v>13.5</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3C31-B68A-492E-9749-2BE90479F713}">
  <dimension ref="A1:C16"/>
  <sheetViews>
    <sheetView showGridLines="0" workbookViewId="0">
      <selection activeCell="B4" sqref="B4"/>
    </sheetView>
  </sheetViews>
  <sheetFormatPr defaultColWidth="8.7265625" defaultRowHeight="14" x14ac:dyDescent="0.3"/>
  <cols>
    <col min="1" max="1" width="19.54296875" style="2" customWidth="1"/>
    <col min="2" max="2" width="34.81640625" style="2" bestFit="1" customWidth="1"/>
    <col min="3" max="3" width="14.81640625" style="2" bestFit="1" customWidth="1"/>
    <col min="4" max="16384" width="8.7265625" style="2"/>
  </cols>
  <sheetData>
    <row r="1" spans="1:3" x14ac:dyDescent="0.3">
      <c r="A1" s="1" t="s">
        <v>265</v>
      </c>
    </row>
    <row r="2" spans="1:3" x14ac:dyDescent="0.3">
      <c r="A2" s="2" t="s">
        <v>266</v>
      </c>
    </row>
    <row r="4" spans="1:3" x14ac:dyDescent="0.3">
      <c r="B4" s="2" t="s">
        <v>267</v>
      </c>
      <c r="C4" s="2" t="s">
        <v>193</v>
      </c>
    </row>
    <row r="5" spans="1:3" x14ac:dyDescent="0.3">
      <c r="A5" s="2" t="s">
        <v>65</v>
      </c>
      <c r="B5" s="10">
        <v>62.2</v>
      </c>
      <c r="C5" s="10">
        <v>41.1</v>
      </c>
    </row>
    <row r="6" spans="1:3" x14ac:dyDescent="0.3">
      <c r="A6" s="2" t="s">
        <v>66</v>
      </c>
      <c r="B6" s="10">
        <v>55.7</v>
      </c>
      <c r="C6" s="10">
        <v>32</v>
      </c>
    </row>
    <row r="7" spans="1:3" x14ac:dyDescent="0.3">
      <c r="B7" s="10"/>
      <c r="C7" s="10"/>
    </row>
    <row r="8" spans="1:3" x14ac:dyDescent="0.3">
      <c r="A8" s="2" t="s">
        <v>101</v>
      </c>
      <c r="B8" s="10">
        <v>59.099999999999994</v>
      </c>
      <c r="C8" s="10">
        <v>36.799999999999997</v>
      </c>
    </row>
    <row r="9" spans="1:3" x14ac:dyDescent="0.3">
      <c r="A9" s="2" t="s">
        <v>75</v>
      </c>
      <c r="B9" s="10">
        <v>72.099999999999994</v>
      </c>
      <c r="C9" s="10">
        <v>46.4</v>
      </c>
    </row>
    <row r="10" spans="1:3" x14ac:dyDescent="0.3">
      <c r="A10" s="2" t="s">
        <v>91</v>
      </c>
      <c r="B10" s="10">
        <v>10.7</v>
      </c>
      <c r="C10" s="10" t="s">
        <v>106</v>
      </c>
    </row>
    <row r="11" spans="1:3" x14ac:dyDescent="0.3">
      <c r="A11" s="2" t="s">
        <v>72</v>
      </c>
      <c r="B11" s="10">
        <v>35.6</v>
      </c>
      <c r="C11" s="10">
        <v>15.4</v>
      </c>
    </row>
    <row r="12" spans="1:3" x14ac:dyDescent="0.3">
      <c r="A12" s="2" t="s">
        <v>73</v>
      </c>
      <c r="B12" s="10">
        <v>77.400000000000006</v>
      </c>
      <c r="C12" s="10">
        <v>49.2</v>
      </c>
    </row>
    <row r="13" spans="1:3" x14ac:dyDescent="0.3">
      <c r="A13" s="2" t="s">
        <v>102</v>
      </c>
      <c r="B13" s="10">
        <v>79</v>
      </c>
      <c r="C13" s="10">
        <v>59.699999999999996</v>
      </c>
    </row>
    <row r="14" spans="1:3" x14ac:dyDescent="0.3">
      <c r="B14" s="10"/>
      <c r="C14" s="10"/>
    </row>
    <row r="15" spans="1:3" x14ac:dyDescent="0.3">
      <c r="A15" s="2" t="s">
        <v>97</v>
      </c>
      <c r="B15" s="10">
        <v>45.6</v>
      </c>
      <c r="C15" s="10">
        <v>31.4</v>
      </c>
    </row>
    <row r="16" spans="1:3" x14ac:dyDescent="0.3">
      <c r="A16" s="2" t="s">
        <v>98</v>
      </c>
      <c r="B16" s="10">
        <v>73.400000000000006</v>
      </c>
      <c r="C16" s="10">
        <v>42.5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2EB9-5215-45DE-9244-F3FAB9039B39}">
  <dimension ref="A1:D10"/>
  <sheetViews>
    <sheetView showGridLines="0" workbookViewId="0">
      <selection activeCell="C4" sqref="C4"/>
    </sheetView>
  </sheetViews>
  <sheetFormatPr defaultColWidth="8.7265625" defaultRowHeight="14" x14ac:dyDescent="0.3"/>
  <cols>
    <col min="1" max="1" width="12.81640625" style="2" customWidth="1"/>
    <col min="2" max="2" width="26" style="2" customWidth="1"/>
    <col min="3" max="3" width="34.81640625" style="2" bestFit="1" customWidth="1"/>
    <col min="4" max="4" width="14.81640625" style="2" bestFit="1" customWidth="1"/>
    <col min="5" max="16384" width="8.7265625" style="2"/>
  </cols>
  <sheetData>
    <row r="1" spans="1:4" x14ac:dyDescent="0.3">
      <c r="A1" s="1" t="s">
        <v>194</v>
      </c>
    </row>
    <row r="2" spans="1:4" x14ac:dyDescent="0.3">
      <c r="A2" s="2" t="s">
        <v>268</v>
      </c>
    </row>
    <row r="4" spans="1:4" x14ac:dyDescent="0.3">
      <c r="C4" s="2" t="s">
        <v>267</v>
      </c>
      <c r="D4" s="2" t="s">
        <v>193</v>
      </c>
    </row>
    <row r="5" spans="1:4" x14ac:dyDescent="0.3">
      <c r="A5" s="2" t="s">
        <v>87</v>
      </c>
      <c r="B5" s="16" t="s">
        <v>122</v>
      </c>
      <c r="C5" s="10">
        <v>40.5</v>
      </c>
      <c r="D5" s="10">
        <v>14.899999999999999</v>
      </c>
    </row>
    <row r="6" spans="1:4" x14ac:dyDescent="0.3">
      <c r="B6" s="16" t="s">
        <v>123</v>
      </c>
      <c r="C6" s="10">
        <v>8</v>
      </c>
      <c r="D6" s="10" t="s">
        <v>106</v>
      </c>
    </row>
    <row r="7" spans="1:4" x14ac:dyDescent="0.3">
      <c r="A7" s="2" t="s">
        <v>88</v>
      </c>
      <c r="B7" s="16" t="s">
        <v>122</v>
      </c>
      <c r="C7" s="10">
        <v>78.5</v>
      </c>
      <c r="D7" s="10">
        <v>50.7</v>
      </c>
    </row>
    <row r="8" spans="1:4" x14ac:dyDescent="0.3">
      <c r="B8" s="16" t="s">
        <v>123</v>
      </c>
      <c r="C8" s="10">
        <v>53.1</v>
      </c>
      <c r="D8" s="10">
        <v>33.6</v>
      </c>
    </row>
    <row r="9" spans="1:4" x14ac:dyDescent="0.3">
      <c r="A9" s="2" t="s">
        <v>86</v>
      </c>
      <c r="B9" s="16" t="s">
        <v>122</v>
      </c>
      <c r="C9" s="10">
        <v>72.2</v>
      </c>
      <c r="D9" s="10">
        <v>45.6</v>
      </c>
    </row>
    <row r="10" spans="1:4" x14ac:dyDescent="0.3">
      <c r="A10" s="1"/>
      <c r="B10" s="16" t="s">
        <v>123</v>
      </c>
      <c r="C10" s="10">
        <v>33.6</v>
      </c>
      <c r="D10" s="10">
        <v>19.8</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1D83-298C-4E3B-AE7F-3C30BE63D06F}">
  <dimension ref="A1:D9"/>
  <sheetViews>
    <sheetView showGridLines="0" zoomScale="93" workbookViewId="0"/>
  </sheetViews>
  <sheetFormatPr defaultColWidth="8.7265625" defaultRowHeight="14" x14ac:dyDescent="0.3"/>
  <cols>
    <col min="1" max="1" width="21.1796875" style="2" customWidth="1"/>
    <col min="2" max="2" width="20.7265625" style="2" customWidth="1"/>
    <col min="3" max="3" width="27" style="2" customWidth="1"/>
    <col min="4" max="4" width="41.54296875" style="2" customWidth="1"/>
    <col min="5" max="16384" width="8.7265625" style="2"/>
  </cols>
  <sheetData>
    <row r="1" spans="1:4" x14ac:dyDescent="0.3">
      <c r="A1" s="1" t="s">
        <v>202</v>
      </c>
    </row>
    <row r="2" spans="1:4" x14ac:dyDescent="0.3">
      <c r="A2" s="2" t="s">
        <v>203</v>
      </c>
    </row>
    <row r="4" spans="1:4" x14ac:dyDescent="0.3">
      <c r="B4" s="2" t="s">
        <v>207</v>
      </c>
      <c r="C4" s="2" t="s">
        <v>208</v>
      </c>
      <c r="D4" s="16" t="s">
        <v>209</v>
      </c>
    </row>
    <row r="5" spans="1:4" x14ac:dyDescent="0.3">
      <c r="A5" s="16" t="s">
        <v>101</v>
      </c>
      <c r="B5" s="23">
        <v>376</v>
      </c>
      <c r="C5" s="23">
        <v>224</v>
      </c>
      <c r="D5" s="23">
        <v>107</v>
      </c>
    </row>
    <row r="6" spans="1:4" x14ac:dyDescent="0.3">
      <c r="A6" s="16" t="s">
        <v>75</v>
      </c>
      <c r="B6" s="23">
        <v>332</v>
      </c>
      <c r="C6" s="23">
        <v>184</v>
      </c>
      <c r="D6" s="23">
        <v>91</v>
      </c>
    </row>
    <row r="7" spans="1:4" x14ac:dyDescent="0.3">
      <c r="A7" s="2" t="s">
        <v>87</v>
      </c>
      <c r="B7" s="23">
        <v>102</v>
      </c>
      <c r="C7" s="23">
        <v>75</v>
      </c>
      <c r="D7" s="23">
        <v>34</v>
      </c>
    </row>
    <row r="8" spans="1:4" x14ac:dyDescent="0.3">
      <c r="A8" s="2" t="s">
        <v>73</v>
      </c>
      <c r="B8" s="23">
        <v>231</v>
      </c>
      <c r="C8" s="23">
        <v>120</v>
      </c>
      <c r="D8" s="23">
        <v>60</v>
      </c>
    </row>
    <row r="9" spans="1:4" x14ac:dyDescent="0.3">
      <c r="A9" s="2" t="s">
        <v>102</v>
      </c>
      <c r="B9" s="23">
        <v>44</v>
      </c>
      <c r="C9" s="23">
        <v>29</v>
      </c>
      <c r="D9" s="23">
        <v>13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6B2D-0476-46AC-B90A-F62B4418D8D3}">
  <dimension ref="A1:B20"/>
  <sheetViews>
    <sheetView showGridLines="0" workbookViewId="0">
      <selection activeCell="B16" sqref="B16"/>
    </sheetView>
  </sheetViews>
  <sheetFormatPr defaultColWidth="8.7265625" defaultRowHeight="14" x14ac:dyDescent="0.3"/>
  <cols>
    <col min="1" max="1" width="17.81640625" style="2" customWidth="1"/>
    <col min="2" max="16384" width="8.7265625" style="2"/>
  </cols>
  <sheetData>
    <row r="1" spans="1:2" x14ac:dyDescent="0.3">
      <c r="A1" s="1" t="s">
        <v>204</v>
      </c>
    </row>
    <row r="2" spans="1:2" x14ac:dyDescent="0.3">
      <c r="A2" s="2" t="s">
        <v>205</v>
      </c>
    </row>
    <row r="4" spans="1:2" x14ac:dyDescent="0.3">
      <c r="B4" s="2" t="s">
        <v>99</v>
      </c>
    </row>
    <row r="5" spans="1:2" x14ac:dyDescent="0.3">
      <c r="A5" s="2" t="s">
        <v>65</v>
      </c>
      <c r="B5" s="23">
        <v>149</v>
      </c>
    </row>
    <row r="6" spans="1:2" x14ac:dyDescent="0.3">
      <c r="A6" s="2" t="s">
        <v>66</v>
      </c>
      <c r="B6" s="23">
        <v>137.9</v>
      </c>
    </row>
    <row r="7" spans="1:2" x14ac:dyDescent="0.3">
      <c r="B7" s="23"/>
    </row>
    <row r="8" spans="1:2" x14ac:dyDescent="0.3">
      <c r="A8" s="2" t="s">
        <v>101</v>
      </c>
      <c r="B8" s="23">
        <v>286.89999999999998</v>
      </c>
    </row>
    <row r="9" spans="1:2" x14ac:dyDescent="0.3">
      <c r="A9" s="2" t="s">
        <v>75</v>
      </c>
      <c r="B9" s="23">
        <v>100.2</v>
      </c>
    </row>
    <row r="10" spans="1:2" x14ac:dyDescent="0.3">
      <c r="A10" s="2" t="s">
        <v>91</v>
      </c>
      <c r="B10" s="23">
        <v>123.1</v>
      </c>
    </row>
    <row r="11" spans="1:2" x14ac:dyDescent="0.3">
      <c r="A11" s="2" t="s">
        <v>72</v>
      </c>
      <c r="B11" s="23">
        <v>26.3</v>
      </c>
    </row>
    <row r="12" spans="1:2" x14ac:dyDescent="0.3">
      <c r="A12" s="2" t="s">
        <v>92</v>
      </c>
      <c r="B12" s="23">
        <v>23.8</v>
      </c>
    </row>
    <row r="13" spans="1:2" x14ac:dyDescent="0.3">
      <c r="A13" s="2" t="s">
        <v>93</v>
      </c>
      <c r="B13" s="23">
        <v>16.2</v>
      </c>
    </row>
    <row r="14" spans="1:2" x14ac:dyDescent="0.3">
      <c r="A14" s="2" t="s">
        <v>94</v>
      </c>
      <c r="B14" s="23">
        <v>12</v>
      </c>
    </row>
    <row r="15" spans="1:2" x14ac:dyDescent="0.3">
      <c r="A15" s="2" t="s">
        <v>95</v>
      </c>
      <c r="B15" s="23">
        <v>19.100000000000001</v>
      </c>
    </row>
    <row r="16" spans="1:2" x14ac:dyDescent="0.3">
      <c r="A16" s="2" t="s">
        <v>96</v>
      </c>
      <c r="B16" s="23">
        <v>66.3</v>
      </c>
    </row>
    <row r="17" spans="1:2" x14ac:dyDescent="0.3">
      <c r="B17" s="23"/>
    </row>
    <row r="18" spans="1:2" x14ac:dyDescent="0.3">
      <c r="A18" s="2" t="s">
        <v>97</v>
      </c>
      <c r="B18" s="23">
        <v>209.7</v>
      </c>
    </row>
    <row r="19" spans="1:2" x14ac:dyDescent="0.3">
      <c r="A19" s="2" t="s">
        <v>98</v>
      </c>
      <c r="B19" s="23">
        <v>77.2</v>
      </c>
    </row>
    <row r="20" spans="1:2" x14ac:dyDescent="0.3">
      <c r="B20" s="11"/>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4024-0296-4EF5-A4F6-162228145896}">
  <dimension ref="A1:E14"/>
  <sheetViews>
    <sheetView showGridLines="0" workbookViewId="0">
      <selection activeCell="F12" sqref="F12"/>
    </sheetView>
  </sheetViews>
  <sheetFormatPr defaultColWidth="8.7265625" defaultRowHeight="14" x14ac:dyDescent="0.3"/>
  <cols>
    <col min="1" max="1" width="14.7265625" style="2" customWidth="1"/>
    <col min="2" max="2" width="18.26953125" style="2" customWidth="1"/>
    <col min="3" max="3" width="11.54296875" style="2" bestFit="1" customWidth="1"/>
    <col min="4" max="4" width="18.26953125" style="2" bestFit="1" customWidth="1"/>
    <col min="5" max="5" width="22.453125" style="2" bestFit="1" customWidth="1"/>
    <col min="6" max="16384" width="8.7265625" style="2"/>
  </cols>
  <sheetData>
    <row r="1" spans="1:5" x14ac:dyDescent="0.3">
      <c r="A1" s="1" t="s">
        <v>218</v>
      </c>
    </row>
    <row r="2" spans="1:5" x14ac:dyDescent="0.3">
      <c r="A2" s="2" t="s">
        <v>217</v>
      </c>
    </row>
    <row r="4" spans="1:5" x14ac:dyDescent="0.3">
      <c r="C4" s="2" t="s">
        <v>219</v>
      </c>
      <c r="D4" s="2" t="s">
        <v>207</v>
      </c>
      <c r="E4" s="2" t="s">
        <v>220</v>
      </c>
    </row>
    <row r="5" spans="1:5" x14ac:dyDescent="0.3">
      <c r="A5" s="2" t="s">
        <v>221</v>
      </c>
      <c r="B5" s="2" t="s">
        <v>87</v>
      </c>
      <c r="C5" s="20">
        <v>169.5</v>
      </c>
      <c r="D5" s="20">
        <v>101.7</v>
      </c>
      <c r="E5" s="20">
        <v>149.4</v>
      </c>
    </row>
    <row r="6" spans="1:5" x14ac:dyDescent="0.3">
      <c r="B6" s="2" t="s">
        <v>73</v>
      </c>
      <c r="C6" s="20">
        <v>260.10000000000002</v>
      </c>
      <c r="D6" s="20">
        <v>231.1</v>
      </c>
      <c r="E6" s="20">
        <v>52</v>
      </c>
    </row>
    <row r="7" spans="1:5" x14ac:dyDescent="0.3">
      <c r="B7" s="2" t="s">
        <v>102</v>
      </c>
      <c r="C7" s="20">
        <v>80.8</v>
      </c>
      <c r="D7" s="20">
        <v>43.5</v>
      </c>
      <c r="E7" s="20">
        <v>85.4</v>
      </c>
    </row>
    <row r="8" spans="1:5" x14ac:dyDescent="0.3">
      <c r="B8" s="16" t="s">
        <v>101</v>
      </c>
      <c r="C8" s="20">
        <v>510.4</v>
      </c>
      <c r="D8" s="20">
        <v>376.3</v>
      </c>
      <c r="E8" s="20">
        <v>286.89999999999998</v>
      </c>
    </row>
    <row r="9" spans="1:5" x14ac:dyDescent="0.3">
      <c r="B9" s="16" t="s">
        <v>75</v>
      </c>
      <c r="C9" s="20">
        <v>402.2</v>
      </c>
      <c r="D9" s="20">
        <v>331.6</v>
      </c>
      <c r="E9" s="20">
        <v>100.2</v>
      </c>
    </row>
    <row r="10" spans="1:5" x14ac:dyDescent="0.3">
      <c r="A10" s="2" t="s">
        <v>222</v>
      </c>
      <c r="B10" s="2" t="s">
        <v>87</v>
      </c>
      <c r="C10" s="12">
        <v>4.2</v>
      </c>
      <c r="D10" s="12">
        <v>1.1000000000000001</v>
      </c>
      <c r="E10" s="12">
        <v>2.4</v>
      </c>
    </row>
    <row r="11" spans="1:5" x14ac:dyDescent="0.3">
      <c r="B11" s="2" t="s">
        <v>73</v>
      </c>
      <c r="C11" s="12">
        <v>9.4</v>
      </c>
      <c r="D11" s="12">
        <v>2.2000000000000002</v>
      </c>
      <c r="E11" s="12">
        <v>1.4</v>
      </c>
    </row>
    <row r="12" spans="1:5" x14ac:dyDescent="0.3">
      <c r="B12" s="2" t="s">
        <v>102</v>
      </c>
      <c r="C12" s="12">
        <v>2.8</v>
      </c>
      <c r="D12" s="12">
        <v>0.4</v>
      </c>
      <c r="E12" s="12">
        <v>1.6</v>
      </c>
    </row>
    <row r="13" spans="1:5" x14ac:dyDescent="0.3">
      <c r="B13" s="16" t="s">
        <v>101</v>
      </c>
      <c r="C13" s="12">
        <v>16.399999999999999</v>
      </c>
      <c r="D13" s="12">
        <v>3.7</v>
      </c>
      <c r="E13" s="12">
        <v>5.4</v>
      </c>
    </row>
    <row r="14" spans="1:5" x14ac:dyDescent="0.3">
      <c r="B14" s="16" t="s">
        <v>75</v>
      </c>
      <c r="C14" s="12">
        <v>14.2</v>
      </c>
      <c r="D14" s="12">
        <v>3.3</v>
      </c>
      <c r="E14" s="12">
        <v>2.5</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792B-44EE-42A4-B27A-5D3CE6C37B17}">
  <dimension ref="A1:B13"/>
  <sheetViews>
    <sheetView showGridLines="0" workbookViewId="0">
      <selection activeCell="A41" sqref="A41"/>
    </sheetView>
  </sheetViews>
  <sheetFormatPr defaultColWidth="8.7265625" defaultRowHeight="14" x14ac:dyDescent="0.3"/>
  <cols>
    <col min="1" max="1" width="18.26953125" style="2" customWidth="1"/>
    <col min="2" max="16384" width="8.7265625" style="2"/>
  </cols>
  <sheetData>
    <row r="1" spans="1:2" x14ac:dyDescent="0.3">
      <c r="A1" s="1" t="s">
        <v>206</v>
      </c>
    </row>
    <row r="2" spans="1:2" x14ac:dyDescent="0.3">
      <c r="A2" s="2" t="s">
        <v>215</v>
      </c>
    </row>
    <row r="4" spans="1:2" x14ac:dyDescent="0.3">
      <c r="B4" s="2" t="s">
        <v>176</v>
      </c>
    </row>
    <row r="5" spans="1:2" x14ac:dyDescent="0.3">
      <c r="A5" s="2" t="s">
        <v>65</v>
      </c>
      <c r="B5" s="10">
        <v>4.8</v>
      </c>
    </row>
    <row r="6" spans="1:2" x14ac:dyDescent="0.3">
      <c r="A6" s="2" t="s">
        <v>66</v>
      </c>
      <c r="B6" s="10">
        <v>5.2</v>
      </c>
    </row>
    <row r="7" spans="1:2" x14ac:dyDescent="0.3">
      <c r="B7" s="10"/>
    </row>
    <row r="8" spans="1:2" x14ac:dyDescent="0.3">
      <c r="A8" s="2" t="s">
        <v>210</v>
      </c>
      <c r="B8" s="10">
        <v>5</v>
      </c>
    </row>
    <row r="9" spans="1:2" x14ac:dyDescent="0.3">
      <c r="A9" s="2" t="s">
        <v>91</v>
      </c>
      <c r="B9" s="10">
        <v>2.8</v>
      </c>
    </row>
    <row r="10" spans="1:2" x14ac:dyDescent="0.3">
      <c r="A10" s="2" t="s">
        <v>72</v>
      </c>
      <c r="B10" s="10">
        <v>7.3</v>
      </c>
    </row>
    <row r="11" spans="1:2" x14ac:dyDescent="0.3">
      <c r="B11" s="10"/>
    </row>
    <row r="12" spans="1:2" x14ac:dyDescent="0.3">
      <c r="A12" s="2" t="s">
        <v>97</v>
      </c>
      <c r="B12" s="10">
        <v>4.3</v>
      </c>
    </row>
    <row r="13" spans="1:2" x14ac:dyDescent="0.3">
      <c r="A13" s="2" t="s">
        <v>98</v>
      </c>
      <c r="B13" s="10">
        <v>7.8</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C28E-11C9-463D-9983-56443841FD10}">
  <dimension ref="A1:E35"/>
  <sheetViews>
    <sheetView showGridLines="0" workbookViewId="0">
      <selection activeCell="D33" sqref="D33"/>
    </sheetView>
  </sheetViews>
  <sheetFormatPr defaultRowHeight="14" x14ac:dyDescent="0.3"/>
  <cols>
    <col min="1" max="1" width="17.6328125" style="2" customWidth="1"/>
    <col min="2" max="2" width="10.7265625" style="2" customWidth="1"/>
    <col min="3" max="3" width="9.6328125" style="2" bestFit="1" customWidth="1"/>
    <col min="4" max="16384" width="8.7265625" style="2"/>
  </cols>
  <sheetData>
    <row r="1" spans="1:5" x14ac:dyDescent="0.3">
      <c r="A1" s="13" t="s">
        <v>280</v>
      </c>
    </row>
    <row r="2" spans="1:5" x14ac:dyDescent="0.3">
      <c r="A2" s="8" t="s">
        <v>315</v>
      </c>
    </row>
    <row r="3" spans="1:5" ht="15" customHeight="1" x14ac:dyDescent="0.3"/>
    <row r="4" spans="1:5" ht="15" customHeight="1" x14ac:dyDescent="0.3">
      <c r="B4" s="39" t="s">
        <v>281</v>
      </c>
      <c r="C4" s="39"/>
    </row>
    <row r="5" spans="1:5" x14ac:dyDescent="0.3">
      <c r="A5" s="2" t="s">
        <v>282</v>
      </c>
      <c r="B5" s="2" t="s">
        <v>283</v>
      </c>
      <c r="C5" s="2" t="s">
        <v>284</v>
      </c>
    </row>
    <row r="6" spans="1:5" x14ac:dyDescent="0.3">
      <c r="A6" s="2" t="s">
        <v>285</v>
      </c>
      <c r="B6" s="10">
        <v>5.7</v>
      </c>
      <c r="C6" s="10">
        <v>5.4</v>
      </c>
      <c r="E6" s="32"/>
    </row>
    <row r="7" spans="1:5" x14ac:dyDescent="0.3">
      <c r="A7" s="2" t="s">
        <v>286</v>
      </c>
      <c r="B7" s="10">
        <v>4.2</v>
      </c>
      <c r="C7" s="10">
        <v>4.0999999999999996</v>
      </c>
      <c r="E7" s="32"/>
    </row>
    <row r="8" spans="1:5" x14ac:dyDescent="0.3">
      <c r="A8" s="2" t="s">
        <v>287</v>
      </c>
      <c r="B8" s="10">
        <v>4.9000000000000004</v>
      </c>
      <c r="C8" s="10">
        <v>4.9000000000000004</v>
      </c>
      <c r="E8" s="32"/>
    </row>
    <row r="9" spans="1:5" x14ac:dyDescent="0.3">
      <c r="A9" s="2" t="s">
        <v>288</v>
      </c>
      <c r="B9" s="10">
        <v>6.2</v>
      </c>
      <c r="C9" s="10">
        <v>5.5</v>
      </c>
      <c r="E9" s="32"/>
    </row>
    <row r="10" spans="1:5" x14ac:dyDescent="0.3">
      <c r="A10" s="2" t="s">
        <v>289</v>
      </c>
      <c r="B10" s="10">
        <v>7.6</v>
      </c>
      <c r="C10" s="10">
        <v>7.4</v>
      </c>
      <c r="E10" s="32"/>
    </row>
    <row r="11" spans="1:5" x14ac:dyDescent="0.3">
      <c r="A11" s="2" t="s">
        <v>290</v>
      </c>
      <c r="B11" s="10">
        <v>8.4</v>
      </c>
      <c r="C11" s="10">
        <v>7.8</v>
      </c>
      <c r="E11" s="32"/>
    </row>
    <row r="12" spans="1:5" x14ac:dyDescent="0.3">
      <c r="A12" s="2" t="s">
        <v>291</v>
      </c>
      <c r="B12" s="10">
        <v>7.4</v>
      </c>
      <c r="C12" s="10">
        <v>7</v>
      </c>
      <c r="E12" s="32"/>
    </row>
    <row r="13" spans="1:5" x14ac:dyDescent="0.3">
      <c r="A13" s="2" t="s">
        <v>292</v>
      </c>
      <c r="B13" s="10">
        <v>10.1</v>
      </c>
      <c r="C13" s="10">
        <v>10</v>
      </c>
      <c r="E13" s="32"/>
    </row>
    <row r="14" spans="1:5" x14ac:dyDescent="0.3">
      <c r="A14" s="2" t="s">
        <v>293</v>
      </c>
      <c r="B14" s="10">
        <v>4.3</v>
      </c>
      <c r="C14" s="10">
        <v>3.9</v>
      </c>
      <c r="E14" s="32"/>
    </row>
    <row r="15" spans="1:5" x14ac:dyDescent="0.3">
      <c r="A15" s="2" t="s">
        <v>294</v>
      </c>
      <c r="B15" s="10">
        <v>6.5</v>
      </c>
      <c r="C15" s="10">
        <v>6.4</v>
      </c>
      <c r="E15" s="32"/>
    </row>
    <row r="16" spans="1:5" x14ac:dyDescent="0.3">
      <c r="A16" s="2" t="s">
        <v>295</v>
      </c>
      <c r="B16" s="10">
        <v>5</v>
      </c>
      <c r="C16" s="10">
        <v>4.7</v>
      </c>
      <c r="E16" s="32"/>
    </row>
    <row r="17" spans="1:5" x14ac:dyDescent="0.3">
      <c r="A17" s="2" t="s">
        <v>296</v>
      </c>
      <c r="B17" s="10">
        <v>6.9</v>
      </c>
      <c r="C17" s="10">
        <v>7.1</v>
      </c>
      <c r="E17" s="32"/>
    </row>
    <row r="18" spans="1:5" x14ac:dyDescent="0.3">
      <c r="A18" s="2" t="s">
        <v>297</v>
      </c>
      <c r="B18" s="10">
        <v>7.1</v>
      </c>
      <c r="C18" s="10">
        <v>7.2</v>
      </c>
      <c r="E18" s="32"/>
    </row>
    <row r="19" spans="1:5" x14ac:dyDescent="0.3">
      <c r="A19" s="2" t="s">
        <v>298</v>
      </c>
      <c r="B19" s="10">
        <v>6.4</v>
      </c>
      <c r="C19" s="10">
        <v>5.8</v>
      </c>
      <c r="E19" s="32"/>
    </row>
    <row r="20" spans="1:5" x14ac:dyDescent="0.3">
      <c r="A20" s="2" t="s">
        <v>299</v>
      </c>
      <c r="B20" s="10">
        <v>3.2</v>
      </c>
      <c r="C20" s="10">
        <v>2.9</v>
      </c>
      <c r="E20" s="32"/>
    </row>
    <row r="21" spans="1:5" x14ac:dyDescent="0.3">
      <c r="A21" s="2" t="s">
        <v>300</v>
      </c>
      <c r="B21" s="10">
        <v>3.7</v>
      </c>
      <c r="C21" s="10">
        <v>3</v>
      </c>
      <c r="E21" s="32"/>
    </row>
    <row r="22" spans="1:5" x14ac:dyDescent="0.3">
      <c r="A22" s="2" t="s">
        <v>301</v>
      </c>
      <c r="B22" s="10">
        <v>2.9</v>
      </c>
      <c r="C22" s="10">
        <v>2.8</v>
      </c>
      <c r="E22" s="32"/>
    </row>
    <row r="23" spans="1:5" x14ac:dyDescent="0.3">
      <c r="A23" s="2" t="s">
        <v>302</v>
      </c>
      <c r="B23" s="10">
        <v>6.5</v>
      </c>
      <c r="C23" s="10">
        <v>6.3</v>
      </c>
      <c r="E23" s="32"/>
    </row>
    <row r="24" spans="1:5" x14ac:dyDescent="0.3">
      <c r="A24" s="2" t="s">
        <v>303</v>
      </c>
      <c r="B24" s="10">
        <v>5.4</v>
      </c>
      <c r="C24" s="10">
        <v>4.9000000000000004</v>
      </c>
      <c r="E24" s="32"/>
    </row>
    <row r="25" spans="1:5" x14ac:dyDescent="0.3">
      <c r="A25" s="2" t="s">
        <v>304</v>
      </c>
      <c r="B25" s="10">
        <v>5.3</v>
      </c>
      <c r="C25" s="10">
        <v>5.0999999999999996</v>
      </c>
      <c r="E25" s="32"/>
    </row>
    <row r="26" spans="1:5" x14ac:dyDescent="0.3">
      <c r="A26" s="2" t="s">
        <v>305</v>
      </c>
      <c r="B26" s="10">
        <v>3.7</v>
      </c>
      <c r="C26" s="10">
        <v>3.3</v>
      </c>
      <c r="E26" s="32"/>
    </row>
    <row r="27" spans="1:5" x14ac:dyDescent="0.3">
      <c r="A27" s="2" t="s">
        <v>306</v>
      </c>
      <c r="B27" s="10">
        <v>11.4</v>
      </c>
      <c r="C27" s="10">
        <v>11</v>
      </c>
      <c r="E27" s="32"/>
    </row>
    <row r="28" spans="1:5" x14ac:dyDescent="0.3">
      <c r="A28" s="2" t="s">
        <v>307</v>
      </c>
      <c r="B28" s="10">
        <v>8.4</v>
      </c>
      <c r="C28" s="10">
        <v>7.1</v>
      </c>
      <c r="D28" s="7"/>
      <c r="E28" s="32"/>
    </row>
    <row r="29" spans="1:5" x14ac:dyDescent="0.3">
      <c r="A29" s="2" t="s">
        <v>308</v>
      </c>
      <c r="B29" s="10">
        <v>2.6</v>
      </c>
      <c r="C29" s="10">
        <v>2.5</v>
      </c>
      <c r="E29" s="32"/>
    </row>
    <row r="30" spans="1:5" x14ac:dyDescent="0.3">
      <c r="A30" s="2" t="s">
        <v>309</v>
      </c>
      <c r="B30" s="10">
        <v>3.4</v>
      </c>
      <c r="C30" s="10">
        <v>3.3</v>
      </c>
      <c r="E30" s="32"/>
    </row>
    <row r="31" spans="1:5" x14ac:dyDescent="0.3">
      <c r="A31" s="2" t="s">
        <v>310</v>
      </c>
      <c r="B31" s="10">
        <v>4.5</v>
      </c>
      <c r="C31" s="10">
        <v>4.3</v>
      </c>
      <c r="E31" s="32"/>
    </row>
    <row r="32" spans="1:5" x14ac:dyDescent="0.3">
      <c r="A32" s="2" t="s">
        <v>311</v>
      </c>
      <c r="B32" s="10">
        <v>5.2</v>
      </c>
      <c r="C32" s="10">
        <v>4.9000000000000004</v>
      </c>
      <c r="E32" s="32"/>
    </row>
    <row r="33" spans="1:5" x14ac:dyDescent="0.3">
      <c r="A33" s="2" t="s">
        <v>312</v>
      </c>
      <c r="B33" s="10">
        <v>4</v>
      </c>
      <c r="C33" s="10">
        <v>3.1</v>
      </c>
      <c r="E33" s="32"/>
    </row>
    <row r="34" spans="1:5" x14ac:dyDescent="0.3">
      <c r="A34" s="2" t="s">
        <v>313</v>
      </c>
      <c r="B34" s="10">
        <v>3.6</v>
      </c>
      <c r="C34" s="10">
        <v>3</v>
      </c>
      <c r="E34" s="32"/>
    </row>
    <row r="35" spans="1:5" x14ac:dyDescent="0.3">
      <c r="A35" s="2" t="s">
        <v>314</v>
      </c>
      <c r="B35" s="10">
        <v>5.9</v>
      </c>
      <c r="C35" s="10">
        <v>5.7</v>
      </c>
      <c r="E35" s="32"/>
    </row>
  </sheetData>
  <mergeCells count="1">
    <mergeCell ref="B4:C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447B-4D48-4F58-AB76-5DD8AF50B89D}">
  <dimension ref="A1:I35"/>
  <sheetViews>
    <sheetView showGridLines="0" workbookViewId="0">
      <selection activeCell="G6" sqref="G6"/>
    </sheetView>
  </sheetViews>
  <sheetFormatPr defaultRowHeight="14.5" x14ac:dyDescent="0.35"/>
  <cols>
    <col min="1" max="1" width="17.26953125" style="33" customWidth="1"/>
    <col min="2" max="2" width="17.26953125" style="33" bestFit="1" customWidth="1"/>
    <col min="3" max="3" width="24.26953125" style="33" bestFit="1" customWidth="1"/>
    <col min="4" max="16384" width="8.7265625" style="33"/>
  </cols>
  <sheetData>
    <row r="1" spans="1:9" x14ac:dyDescent="0.35">
      <c r="A1" s="13" t="s">
        <v>317</v>
      </c>
    </row>
    <row r="2" spans="1:9" x14ac:dyDescent="0.35">
      <c r="A2" s="2" t="s">
        <v>316</v>
      </c>
    </row>
    <row r="4" spans="1:9" x14ac:dyDescent="0.35">
      <c r="A4" s="2"/>
      <c r="B4" s="41" t="s">
        <v>318</v>
      </c>
      <c r="C4" s="41"/>
      <c r="D4" s="34"/>
      <c r="E4" s="40"/>
      <c r="F4" s="40"/>
      <c r="H4" s="40"/>
      <c r="I4" s="40"/>
    </row>
    <row r="5" spans="1:9" x14ac:dyDescent="0.35">
      <c r="A5" s="2"/>
      <c r="B5" s="2" t="s">
        <v>281</v>
      </c>
      <c r="C5" s="2" t="s">
        <v>319</v>
      </c>
    </row>
    <row r="6" spans="1:9" x14ac:dyDescent="0.35">
      <c r="A6" s="2" t="s">
        <v>285</v>
      </c>
      <c r="B6" s="10">
        <v>-0.20000000000000018</v>
      </c>
      <c r="C6" s="10">
        <v>-3.9999999999999929</v>
      </c>
      <c r="D6" s="35"/>
      <c r="F6" s="36"/>
    </row>
    <row r="7" spans="1:9" x14ac:dyDescent="0.35">
      <c r="A7" s="2" t="s">
        <v>286</v>
      </c>
      <c r="B7" s="10">
        <v>-1.7000000000000002</v>
      </c>
      <c r="C7" s="10">
        <v>-2.5999999999999943</v>
      </c>
      <c r="D7" s="35"/>
      <c r="F7" s="36"/>
    </row>
    <row r="8" spans="1:9" x14ac:dyDescent="0.35">
      <c r="A8" s="2" t="s">
        <v>287</v>
      </c>
      <c r="B8" s="10">
        <v>-1</v>
      </c>
      <c r="C8" s="10">
        <v>5.6000000000000085</v>
      </c>
      <c r="D8" s="35"/>
      <c r="F8" s="36"/>
    </row>
    <row r="9" spans="1:9" x14ac:dyDescent="0.35">
      <c r="A9" s="2" t="s">
        <v>288</v>
      </c>
      <c r="B9" s="10">
        <v>0.29999999999999982</v>
      </c>
      <c r="C9" s="10">
        <v>8.5</v>
      </c>
      <c r="D9" s="35"/>
      <c r="F9" s="36"/>
    </row>
    <row r="10" spans="1:9" x14ac:dyDescent="0.35">
      <c r="A10" s="2" t="s">
        <v>289</v>
      </c>
      <c r="B10" s="10">
        <v>1.6999999999999993</v>
      </c>
      <c r="C10" s="10">
        <v>9</v>
      </c>
      <c r="D10" s="35"/>
      <c r="F10" s="36"/>
    </row>
    <row r="11" spans="1:9" x14ac:dyDescent="0.35">
      <c r="A11" s="2" t="s">
        <v>290</v>
      </c>
      <c r="B11" s="10">
        <v>2.5</v>
      </c>
      <c r="C11" s="10">
        <v>3.2000000000000028</v>
      </c>
      <c r="D11" s="35"/>
      <c r="F11" s="36"/>
    </row>
    <row r="12" spans="1:9" x14ac:dyDescent="0.35">
      <c r="A12" s="2" t="s">
        <v>291</v>
      </c>
      <c r="B12" s="10">
        <v>1.5</v>
      </c>
      <c r="C12" s="10">
        <v>-1.3999999999999915</v>
      </c>
      <c r="D12" s="35"/>
      <c r="F12" s="36"/>
    </row>
    <row r="13" spans="1:9" x14ac:dyDescent="0.35">
      <c r="A13" s="2" t="s">
        <v>292</v>
      </c>
      <c r="B13" s="10">
        <v>4.1999999999999993</v>
      </c>
      <c r="C13" s="10">
        <v>-4.5999999999999943</v>
      </c>
      <c r="D13" s="35"/>
      <c r="F13" s="36"/>
    </row>
    <row r="14" spans="1:9" x14ac:dyDescent="0.35">
      <c r="A14" s="2" t="s">
        <v>293</v>
      </c>
      <c r="B14" s="10">
        <v>-1.6000000000000005</v>
      </c>
      <c r="C14" s="10">
        <v>5.8000000000000114</v>
      </c>
      <c r="D14" s="35"/>
      <c r="F14" s="36"/>
    </row>
    <row r="15" spans="1:9" x14ac:dyDescent="0.35">
      <c r="A15" s="2" t="s">
        <v>294</v>
      </c>
      <c r="B15" s="10">
        <v>0.59999999999999964</v>
      </c>
      <c r="C15" s="10">
        <v>-7.6999999999999957</v>
      </c>
      <c r="D15" s="35"/>
      <c r="F15" s="36"/>
    </row>
    <row r="16" spans="1:9" x14ac:dyDescent="0.35">
      <c r="A16" s="2" t="s">
        <v>295</v>
      </c>
      <c r="B16" s="10">
        <v>-0.90000000000000036</v>
      </c>
      <c r="C16" s="10">
        <v>-5.2999999999999972</v>
      </c>
      <c r="D16" s="35"/>
      <c r="F16" s="36"/>
    </row>
    <row r="17" spans="1:6" x14ac:dyDescent="0.35">
      <c r="A17" s="2" t="s">
        <v>296</v>
      </c>
      <c r="B17" s="10">
        <v>1</v>
      </c>
      <c r="C17" s="10">
        <v>3.1000000000000085</v>
      </c>
      <c r="D17" s="35"/>
      <c r="F17" s="36"/>
    </row>
    <row r="18" spans="1:6" x14ac:dyDescent="0.35">
      <c r="A18" s="2" t="s">
        <v>297</v>
      </c>
      <c r="B18" s="10">
        <v>1.1999999999999993</v>
      </c>
      <c r="C18" s="10">
        <v>5.4000000000000057</v>
      </c>
      <c r="D18" s="35"/>
      <c r="F18" s="36"/>
    </row>
    <row r="19" spans="1:6" x14ac:dyDescent="0.35">
      <c r="A19" s="2" t="s">
        <v>298</v>
      </c>
      <c r="B19" s="10">
        <v>0.5</v>
      </c>
      <c r="C19" s="10">
        <v>1.8000000000000114</v>
      </c>
      <c r="D19" s="35"/>
      <c r="F19" s="36"/>
    </row>
    <row r="20" spans="1:6" x14ac:dyDescent="0.35">
      <c r="A20" s="2" t="s">
        <v>299</v>
      </c>
      <c r="B20" s="10">
        <v>-2.7</v>
      </c>
      <c r="C20" s="10">
        <v>7.4000000000000057</v>
      </c>
      <c r="D20" s="35"/>
      <c r="F20" s="36"/>
    </row>
    <row r="21" spans="1:6" x14ac:dyDescent="0.35">
      <c r="A21" s="2" t="s">
        <v>300</v>
      </c>
      <c r="B21" s="10">
        <v>-2.2000000000000002</v>
      </c>
      <c r="C21" s="10">
        <v>10.400000000000006</v>
      </c>
      <c r="D21" s="35"/>
      <c r="F21" s="36"/>
    </row>
    <row r="22" spans="1:6" x14ac:dyDescent="0.35">
      <c r="A22" s="2" t="s">
        <v>301</v>
      </c>
      <c r="B22" s="10">
        <v>-3.0000000000000004</v>
      </c>
      <c r="C22" s="10">
        <v>-1.7999999999999972</v>
      </c>
      <c r="D22" s="35"/>
      <c r="F22" s="36"/>
    </row>
    <row r="23" spans="1:6" x14ac:dyDescent="0.35">
      <c r="A23" s="2" t="s">
        <v>302</v>
      </c>
      <c r="B23" s="10">
        <v>0.59999999999999964</v>
      </c>
      <c r="C23" s="10">
        <v>2.1000000000000085</v>
      </c>
      <c r="D23" s="35"/>
      <c r="F23" s="36"/>
    </row>
    <row r="24" spans="1:6" x14ac:dyDescent="0.35">
      <c r="A24" s="2" t="s">
        <v>303</v>
      </c>
      <c r="B24" s="10">
        <v>-0.5</v>
      </c>
      <c r="C24" s="10">
        <v>-8.0999999999999943</v>
      </c>
      <c r="D24" s="35"/>
      <c r="F24" s="36"/>
    </row>
    <row r="25" spans="1:6" x14ac:dyDescent="0.35">
      <c r="A25" s="2" t="s">
        <v>304</v>
      </c>
      <c r="B25" s="10">
        <v>-0.60000000000000053</v>
      </c>
      <c r="C25" s="10">
        <v>1</v>
      </c>
      <c r="D25" s="35"/>
      <c r="F25" s="36"/>
    </row>
    <row r="26" spans="1:6" x14ac:dyDescent="0.35">
      <c r="A26" s="2" t="s">
        <v>305</v>
      </c>
      <c r="B26" s="10">
        <v>-2.2000000000000002</v>
      </c>
      <c r="C26" s="10">
        <v>-0.19999999999998863</v>
      </c>
      <c r="D26" s="35"/>
      <c r="F26" s="36"/>
    </row>
    <row r="27" spans="1:6" x14ac:dyDescent="0.35">
      <c r="A27" s="2" t="s">
        <v>306</v>
      </c>
      <c r="B27" s="10">
        <v>5.5</v>
      </c>
      <c r="C27" s="10">
        <v>-0.29999999999999716</v>
      </c>
      <c r="D27" s="35"/>
      <c r="F27" s="36"/>
    </row>
    <row r="28" spans="1:6" x14ac:dyDescent="0.35">
      <c r="A28" s="2" t="s">
        <v>307</v>
      </c>
      <c r="B28" s="10">
        <v>2.5</v>
      </c>
      <c r="C28" s="10">
        <v>9.7000000000000028</v>
      </c>
      <c r="D28" s="35"/>
      <c r="F28" s="36"/>
    </row>
    <row r="29" spans="1:6" x14ac:dyDescent="0.35">
      <c r="A29" s="2" t="s">
        <v>308</v>
      </c>
      <c r="B29" s="10">
        <v>-3.3000000000000003</v>
      </c>
      <c r="C29" s="10">
        <v>1.8000000000000114</v>
      </c>
      <c r="D29" s="35"/>
      <c r="F29" s="36"/>
    </row>
    <row r="30" spans="1:6" x14ac:dyDescent="0.35">
      <c r="A30" s="2" t="s">
        <v>309</v>
      </c>
      <c r="B30" s="10">
        <v>-2.5000000000000004</v>
      </c>
      <c r="C30" s="10">
        <v>4.6000000000000085</v>
      </c>
      <c r="D30" s="35"/>
      <c r="F30" s="36"/>
    </row>
    <row r="31" spans="1:6" x14ac:dyDescent="0.35">
      <c r="A31" s="2" t="s">
        <v>310</v>
      </c>
      <c r="B31" s="10">
        <v>-1.4000000000000004</v>
      </c>
      <c r="C31" s="10">
        <v>2.5</v>
      </c>
      <c r="D31" s="35"/>
      <c r="F31" s="36"/>
    </row>
    <row r="32" spans="1:6" x14ac:dyDescent="0.35">
      <c r="A32" s="2" t="s">
        <v>311</v>
      </c>
      <c r="B32" s="10">
        <v>-0.70000000000000018</v>
      </c>
      <c r="C32" s="10">
        <v>3.2000000000000028</v>
      </c>
      <c r="D32" s="35"/>
      <c r="F32" s="36"/>
    </row>
    <row r="33" spans="1:6" x14ac:dyDescent="0.35">
      <c r="A33" s="2" t="s">
        <v>312</v>
      </c>
      <c r="B33" s="10">
        <v>-1.9000000000000004</v>
      </c>
      <c r="C33" s="10">
        <v>7.1000000000000085</v>
      </c>
      <c r="D33" s="35"/>
      <c r="F33" s="36"/>
    </row>
    <row r="34" spans="1:6" x14ac:dyDescent="0.35">
      <c r="A34" s="2" t="s">
        <v>313</v>
      </c>
      <c r="B34" s="10">
        <v>-2.3000000000000003</v>
      </c>
      <c r="C34" s="10">
        <v>16.5</v>
      </c>
      <c r="D34" s="35"/>
      <c r="F34" s="36"/>
    </row>
    <row r="35" spans="1:6" x14ac:dyDescent="0.35">
      <c r="A35" s="2" t="s">
        <v>314</v>
      </c>
      <c r="B35" s="10">
        <v>0</v>
      </c>
      <c r="C35" s="10">
        <v>0</v>
      </c>
      <c r="D35" s="35"/>
    </row>
  </sheetData>
  <mergeCells count="3">
    <mergeCell ref="E4:F4"/>
    <mergeCell ref="H4:I4"/>
    <mergeCell ref="B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EAEB-E73B-4A8B-8425-A8A1A5576B99}">
  <dimension ref="A1:D25"/>
  <sheetViews>
    <sheetView showGridLines="0" zoomScale="85" workbookViewId="0">
      <selection activeCell="C25" sqref="C25"/>
    </sheetView>
  </sheetViews>
  <sheetFormatPr defaultRowHeight="14.5" x14ac:dyDescent="0.35"/>
  <sheetData>
    <row r="1" spans="1:4" x14ac:dyDescent="0.35">
      <c r="A1" s="13" t="s">
        <v>69</v>
      </c>
    </row>
    <row r="2" spans="1:4" x14ac:dyDescent="0.35">
      <c r="A2" s="8" t="s">
        <v>68</v>
      </c>
    </row>
    <row r="3" spans="1:4" x14ac:dyDescent="0.35">
      <c r="A3" s="3"/>
    </row>
    <row r="4" spans="1:4" x14ac:dyDescent="0.35">
      <c r="A4" s="4"/>
      <c r="B4" s="11" t="s">
        <v>65</v>
      </c>
      <c r="C4" s="11" t="s">
        <v>66</v>
      </c>
      <c r="D4" s="11" t="s">
        <v>67</v>
      </c>
    </row>
    <row r="5" spans="1:4" x14ac:dyDescent="0.35">
      <c r="A5" s="6">
        <v>2005</v>
      </c>
      <c r="B5" s="12">
        <v>7.9</v>
      </c>
      <c r="C5" s="12">
        <v>7.9</v>
      </c>
      <c r="D5" s="12">
        <v>7.9</v>
      </c>
    </row>
    <row r="6" spans="1:4" x14ac:dyDescent="0.35">
      <c r="A6" s="6">
        <v>2006</v>
      </c>
      <c r="B6" s="12">
        <v>7.0000000000000009</v>
      </c>
      <c r="C6" s="12">
        <v>7.4000000000000012</v>
      </c>
      <c r="D6" s="12">
        <v>7.2000000000000011</v>
      </c>
    </row>
    <row r="7" spans="1:4" x14ac:dyDescent="0.35">
      <c r="A7" s="6">
        <v>2007</v>
      </c>
      <c r="B7" s="12">
        <v>5.9</v>
      </c>
      <c r="C7" s="12">
        <v>6.6000000000000005</v>
      </c>
      <c r="D7" s="12">
        <v>6.3</v>
      </c>
    </row>
    <row r="8" spans="1:4" x14ac:dyDescent="0.35">
      <c r="A8" s="6">
        <v>2008</v>
      </c>
      <c r="B8" s="12">
        <v>6</v>
      </c>
      <c r="C8" s="12">
        <v>6.7</v>
      </c>
      <c r="D8" s="12">
        <v>6.3</v>
      </c>
    </row>
    <row r="9" spans="1:4" x14ac:dyDescent="0.35">
      <c r="A9" s="6">
        <v>2009</v>
      </c>
      <c r="B9" s="12">
        <v>8.6999999999999993</v>
      </c>
      <c r="C9" s="12">
        <v>8.1999999999999993</v>
      </c>
      <c r="D9" s="12">
        <v>8.4</v>
      </c>
    </row>
    <row r="10" spans="1:4" x14ac:dyDescent="0.35">
      <c r="A10" s="6">
        <v>2010</v>
      </c>
      <c r="B10" s="12">
        <v>8.6999999999999993</v>
      </c>
      <c r="C10" s="12">
        <v>8.6999999999999993</v>
      </c>
      <c r="D10" s="12">
        <v>8.6999999999999993</v>
      </c>
    </row>
    <row r="11" spans="1:4" x14ac:dyDescent="0.35">
      <c r="A11" s="6">
        <v>2011</v>
      </c>
      <c r="B11" s="12">
        <v>7.9</v>
      </c>
      <c r="C11" s="12">
        <v>7.9</v>
      </c>
      <c r="D11" s="12">
        <v>7.9</v>
      </c>
    </row>
    <row r="12" spans="1:4" x14ac:dyDescent="0.35">
      <c r="A12" s="6">
        <v>2012</v>
      </c>
      <c r="B12" s="12">
        <v>8.3000000000000007</v>
      </c>
      <c r="C12" s="12">
        <v>7.9</v>
      </c>
      <c r="D12" s="12">
        <v>8.1</v>
      </c>
    </row>
    <row r="13" spans="1:4" x14ac:dyDescent="0.35">
      <c r="A13" s="6">
        <v>2013</v>
      </c>
      <c r="B13" s="12">
        <v>8.3000000000000007</v>
      </c>
      <c r="C13" s="12">
        <v>8</v>
      </c>
      <c r="D13" s="12">
        <v>8.1</v>
      </c>
    </row>
    <row r="14" spans="1:4" x14ac:dyDescent="0.35">
      <c r="A14" s="6">
        <v>2014</v>
      </c>
      <c r="B14" s="12">
        <v>8.1999999999999993</v>
      </c>
      <c r="C14" s="12">
        <v>7.8</v>
      </c>
      <c r="D14" s="12">
        <v>8</v>
      </c>
    </row>
    <row r="15" spans="1:4" x14ac:dyDescent="0.35">
      <c r="A15" s="6">
        <v>2015</v>
      </c>
      <c r="B15" s="12">
        <v>7.6</v>
      </c>
      <c r="C15" s="12">
        <v>7.4000000000000012</v>
      </c>
      <c r="D15" s="12">
        <v>7.5</v>
      </c>
    </row>
    <row r="16" spans="1:4" x14ac:dyDescent="0.35">
      <c r="A16" s="6">
        <v>2016</v>
      </c>
      <c r="B16" s="12">
        <v>7.4000000000000012</v>
      </c>
      <c r="C16" s="12">
        <v>6.7</v>
      </c>
      <c r="D16" s="12">
        <v>7.1</v>
      </c>
    </row>
    <row r="17" spans="1:4" x14ac:dyDescent="0.35">
      <c r="A17" s="6">
        <v>2017</v>
      </c>
      <c r="B17" s="12">
        <v>7.0000000000000009</v>
      </c>
      <c r="C17" s="12">
        <v>6.5</v>
      </c>
      <c r="D17" s="12">
        <v>6.8000000000000007</v>
      </c>
    </row>
    <row r="18" spans="1:4" x14ac:dyDescent="0.35">
      <c r="A18" s="6">
        <v>2018</v>
      </c>
      <c r="B18" s="12">
        <v>6.5</v>
      </c>
      <c r="C18" s="12">
        <v>6.4</v>
      </c>
      <c r="D18" s="12">
        <v>6.5</v>
      </c>
    </row>
    <row r="19" spans="1:4" x14ac:dyDescent="0.35">
      <c r="A19" s="6">
        <v>2019</v>
      </c>
      <c r="B19" s="12">
        <v>6.7</v>
      </c>
      <c r="C19" s="12">
        <v>7.1</v>
      </c>
      <c r="D19" s="12">
        <v>6.9</v>
      </c>
    </row>
    <row r="20" spans="1:4" x14ac:dyDescent="0.35">
      <c r="A20" s="6">
        <v>2020</v>
      </c>
      <c r="B20" s="12">
        <v>8.5</v>
      </c>
      <c r="C20" s="12">
        <v>8.5</v>
      </c>
      <c r="D20" s="12">
        <v>8.5</v>
      </c>
    </row>
    <row r="21" spans="1:4" x14ac:dyDescent="0.35">
      <c r="A21" s="6">
        <v>2021</v>
      </c>
      <c r="B21" s="12">
        <v>8.6</v>
      </c>
      <c r="C21" s="12">
        <v>9.1999999999999993</v>
      </c>
      <c r="D21" s="12">
        <v>8.9</v>
      </c>
    </row>
    <row r="22" spans="1:4" x14ac:dyDescent="0.35">
      <c r="A22" s="6">
        <v>2022</v>
      </c>
      <c r="B22" s="12">
        <v>7.1</v>
      </c>
      <c r="C22" s="12">
        <v>7.9</v>
      </c>
      <c r="D22" s="12">
        <v>7.5</v>
      </c>
    </row>
    <row r="23" spans="1:4" x14ac:dyDescent="0.35">
      <c r="A23" s="6">
        <v>2023</v>
      </c>
      <c r="B23" s="12">
        <v>7.5</v>
      </c>
      <c r="C23" s="12">
        <v>7.9</v>
      </c>
      <c r="D23" s="12">
        <v>7.7</v>
      </c>
    </row>
    <row r="24" spans="1:4" x14ac:dyDescent="0.35">
      <c r="A24" s="6">
        <v>2024</v>
      </c>
      <c r="B24" s="12">
        <v>8.3000000000000007</v>
      </c>
      <c r="C24" s="12">
        <v>8.5</v>
      </c>
      <c r="D24" s="12">
        <v>8.4</v>
      </c>
    </row>
    <row r="25" spans="1:4" x14ac:dyDescent="0.35">
      <c r="A25" s="6">
        <v>2025</v>
      </c>
      <c r="B25" s="12">
        <v>8.9</v>
      </c>
      <c r="C25" s="12">
        <v>8.8000000000000007</v>
      </c>
      <c r="D25" s="12">
        <v>8.8000000000000007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57755-49A0-4D4D-B661-A7BCF4743F45}">
  <dimension ref="A1:B34"/>
  <sheetViews>
    <sheetView showGridLines="0" workbookViewId="0">
      <selection activeCell="G6" sqref="G6"/>
    </sheetView>
  </sheetViews>
  <sheetFormatPr defaultRowHeight="14" x14ac:dyDescent="0.3"/>
  <cols>
    <col min="1" max="1" width="18.08984375" style="2" customWidth="1"/>
    <col min="2" max="2" width="43.08984375" style="2" bestFit="1" customWidth="1"/>
    <col min="3" max="16384" width="8.7265625" style="2"/>
  </cols>
  <sheetData>
    <row r="1" spans="1:2" x14ac:dyDescent="0.3">
      <c r="A1" s="13" t="s">
        <v>320</v>
      </c>
    </row>
    <row r="2" spans="1:2" x14ac:dyDescent="0.3">
      <c r="A2" s="2" t="s">
        <v>321</v>
      </c>
    </row>
    <row r="4" spans="1:2" x14ac:dyDescent="0.3">
      <c r="B4" s="2" t="s">
        <v>322</v>
      </c>
    </row>
    <row r="5" spans="1:2" x14ac:dyDescent="0.3">
      <c r="A5" s="2" t="s">
        <v>285</v>
      </c>
      <c r="B5" s="11">
        <v>17.399999999999999</v>
      </c>
    </row>
    <row r="6" spans="1:2" x14ac:dyDescent="0.3">
      <c r="A6" s="2" t="s">
        <v>286</v>
      </c>
      <c r="B6" s="11">
        <v>12.3</v>
      </c>
    </row>
    <row r="7" spans="1:2" x14ac:dyDescent="0.3">
      <c r="A7" s="2" t="s">
        <v>287</v>
      </c>
      <c r="B7" s="11">
        <v>13</v>
      </c>
    </row>
    <row r="8" spans="1:2" x14ac:dyDescent="0.3">
      <c r="A8" s="2" t="s">
        <v>288</v>
      </c>
      <c r="B8" s="11">
        <v>14.6</v>
      </c>
    </row>
    <row r="9" spans="1:2" x14ac:dyDescent="0.3">
      <c r="A9" s="2" t="s">
        <v>289</v>
      </c>
      <c r="B9" s="11">
        <v>19.100000000000001</v>
      </c>
    </row>
    <row r="10" spans="1:2" x14ac:dyDescent="0.3">
      <c r="A10" s="2" t="s">
        <v>290</v>
      </c>
      <c r="B10" s="11">
        <v>18.8</v>
      </c>
    </row>
    <row r="11" spans="1:2" x14ac:dyDescent="0.3">
      <c r="A11" s="2" t="s">
        <v>291</v>
      </c>
      <c r="B11" s="11">
        <v>18.7</v>
      </c>
    </row>
    <row r="12" spans="1:2" x14ac:dyDescent="0.3">
      <c r="A12" s="2" t="s">
        <v>292</v>
      </c>
      <c r="B12" s="11">
        <v>22.5</v>
      </c>
    </row>
    <row r="13" spans="1:2" x14ac:dyDescent="0.3">
      <c r="A13" s="2" t="s">
        <v>293</v>
      </c>
      <c r="B13" s="11">
        <v>10.6</v>
      </c>
    </row>
    <row r="14" spans="1:2" x14ac:dyDescent="0.3">
      <c r="A14" s="2" t="s">
        <v>294</v>
      </c>
      <c r="B14" s="11">
        <v>20.3</v>
      </c>
    </row>
    <row r="15" spans="1:2" x14ac:dyDescent="0.3">
      <c r="A15" s="2" t="s">
        <v>295</v>
      </c>
      <c r="B15" s="11">
        <v>16.8</v>
      </c>
    </row>
    <row r="16" spans="1:2" x14ac:dyDescent="0.3">
      <c r="A16" s="2" t="s">
        <v>296</v>
      </c>
      <c r="B16" s="11">
        <v>13.6</v>
      </c>
    </row>
    <row r="17" spans="1:2" x14ac:dyDescent="0.3">
      <c r="A17" s="2" t="s">
        <v>297</v>
      </c>
      <c r="B17" s="11">
        <v>16.2</v>
      </c>
    </row>
    <row r="18" spans="1:2" x14ac:dyDescent="0.3">
      <c r="A18" s="2" t="s">
        <v>298</v>
      </c>
      <c r="B18" s="11">
        <v>21.6</v>
      </c>
    </row>
    <row r="19" spans="1:2" x14ac:dyDescent="0.3">
      <c r="A19" s="2" t="s">
        <v>299</v>
      </c>
      <c r="B19" s="11">
        <v>9.1999999999999993</v>
      </c>
    </row>
    <row r="20" spans="1:2" x14ac:dyDescent="0.3">
      <c r="A20" s="2" t="s">
        <v>300</v>
      </c>
      <c r="B20" s="11">
        <v>8.6999999999999993</v>
      </c>
    </row>
    <row r="21" spans="1:2" x14ac:dyDescent="0.3">
      <c r="A21" s="2" t="s">
        <v>301</v>
      </c>
      <c r="B21" s="11">
        <v>10.8</v>
      </c>
    </row>
    <row r="22" spans="1:2" x14ac:dyDescent="0.3">
      <c r="A22" s="2" t="s">
        <v>302</v>
      </c>
      <c r="B22" s="11">
        <v>21.6</v>
      </c>
    </row>
    <row r="23" spans="1:2" x14ac:dyDescent="0.3">
      <c r="A23" s="2" t="s">
        <v>303</v>
      </c>
      <c r="B23" s="11">
        <v>23.9</v>
      </c>
    </row>
    <row r="24" spans="1:2" x14ac:dyDescent="0.3">
      <c r="A24" s="2" t="s">
        <v>304</v>
      </c>
      <c r="B24" s="11">
        <v>19.2</v>
      </c>
    </row>
    <row r="25" spans="1:2" x14ac:dyDescent="0.3">
      <c r="A25" s="2" t="s">
        <v>305</v>
      </c>
      <c r="B25" s="11">
        <v>10.9</v>
      </c>
    </row>
    <row r="26" spans="1:2" x14ac:dyDescent="0.3">
      <c r="A26" s="2" t="s">
        <v>306</v>
      </c>
      <c r="B26" s="11">
        <v>26.5</v>
      </c>
    </row>
    <row r="27" spans="1:2" x14ac:dyDescent="0.3">
      <c r="A27" s="2" t="s">
        <v>307</v>
      </c>
      <c r="B27" s="11">
        <v>24.3</v>
      </c>
    </row>
    <row r="28" spans="1:2" x14ac:dyDescent="0.3">
      <c r="A28" s="2" t="s">
        <v>308</v>
      </c>
      <c r="B28" s="11">
        <v>9.1</v>
      </c>
    </row>
    <row r="29" spans="1:2" x14ac:dyDescent="0.3">
      <c r="A29" s="2" t="s">
        <v>309</v>
      </c>
      <c r="B29" s="11">
        <v>6.5</v>
      </c>
    </row>
    <row r="30" spans="1:2" x14ac:dyDescent="0.3">
      <c r="A30" s="2" t="s">
        <v>310</v>
      </c>
      <c r="B30" s="11">
        <v>15.2</v>
      </c>
    </row>
    <row r="31" spans="1:2" x14ac:dyDescent="0.3">
      <c r="A31" s="2" t="s">
        <v>311</v>
      </c>
      <c r="B31" s="11">
        <v>10.3</v>
      </c>
    </row>
    <row r="32" spans="1:2" x14ac:dyDescent="0.3">
      <c r="A32" s="2" t="s">
        <v>312</v>
      </c>
      <c r="B32" s="11">
        <v>12.1</v>
      </c>
    </row>
    <row r="33" spans="1:2" x14ac:dyDescent="0.3">
      <c r="A33" s="2" t="s">
        <v>313</v>
      </c>
      <c r="B33" s="11">
        <v>9.1</v>
      </c>
    </row>
    <row r="34" spans="1:2" x14ac:dyDescent="0.3">
      <c r="A34" s="2" t="s">
        <v>314</v>
      </c>
      <c r="B34" s="11">
        <v>14.9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26680-2F49-4F89-937D-83B1BB9BB58E}">
  <dimension ref="A1:E36"/>
  <sheetViews>
    <sheetView showGridLines="0" workbookViewId="0">
      <selection activeCell="H8" sqref="H8"/>
    </sheetView>
  </sheetViews>
  <sheetFormatPr defaultRowHeight="14.5" x14ac:dyDescent="0.35"/>
  <cols>
    <col min="1" max="1" width="21.08984375" style="33" customWidth="1"/>
    <col min="2" max="3" width="12.6328125" style="33" customWidth="1"/>
    <col min="4" max="16384" width="8.7265625" style="33"/>
  </cols>
  <sheetData>
    <row r="1" spans="1:5" x14ac:dyDescent="0.35">
      <c r="A1" s="13" t="s">
        <v>324</v>
      </c>
    </row>
    <row r="2" spans="1:5" x14ac:dyDescent="0.35">
      <c r="A2" s="8" t="s">
        <v>323</v>
      </c>
    </row>
    <row r="4" spans="1:5" x14ac:dyDescent="0.35">
      <c r="A4" s="2"/>
      <c r="B4" s="41" t="s">
        <v>325</v>
      </c>
      <c r="C4" s="41"/>
    </row>
    <row r="5" spans="1:5" x14ac:dyDescent="0.35">
      <c r="A5" s="2" t="s">
        <v>282</v>
      </c>
      <c r="B5" s="2" t="s">
        <v>326</v>
      </c>
      <c r="C5" s="2" t="s">
        <v>219</v>
      </c>
    </row>
    <row r="6" spans="1:5" x14ac:dyDescent="0.35">
      <c r="A6" s="2" t="s">
        <v>285</v>
      </c>
      <c r="B6" s="10">
        <v>26.3</v>
      </c>
      <c r="C6" s="10">
        <v>5.6</v>
      </c>
      <c r="E6" s="35"/>
    </row>
    <row r="7" spans="1:5" x14ac:dyDescent="0.35">
      <c r="A7" s="2" t="s">
        <v>286</v>
      </c>
      <c r="B7" s="10">
        <v>17.3</v>
      </c>
      <c r="C7" s="10">
        <v>2.4</v>
      </c>
    </row>
    <row r="8" spans="1:5" x14ac:dyDescent="0.35">
      <c r="A8" s="2" t="s">
        <v>287</v>
      </c>
      <c r="B8" s="10">
        <v>35.4</v>
      </c>
      <c r="C8" s="10">
        <v>5.3</v>
      </c>
    </row>
    <row r="9" spans="1:5" x14ac:dyDescent="0.35">
      <c r="A9" s="2" t="s">
        <v>288</v>
      </c>
      <c r="B9" s="10">
        <v>59</v>
      </c>
      <c r="C9" s="10">
        <v>10.1</v>
      </c>
    </row>
    <row r="10" spans="1:5" x14ac:dyDescent="0.35">
      <c r="A10" s="2" t="s">
        <v>289</v>
      </c>
      <c r="B10" s="10">
        <v>35.4</v>
      </c>
      <c r="C10" s="10">
        <v>8.4</v>
      </c>
    </row>
    <row r="11" spans="1:5" x14ac:dyDescent="0.35">
      <c r="A11" s="2" t="s">
        <v>290</v>
      </c>
      <c r="B11" s="10">
        <v>43.3</v>
      </c>
      <c r="C11" s="10">
        <v>10</v>
      </c>
    </row>
    <row r="12" spans="1:5" x14ac:dyDescent="0.35">
      <c r="A12" s="2" t="s">
        <v>291</v>
      </c>
      <c r="B12" s="10">
        <v>34.6</v>
      </c>
      <c r="C12" s="10">
        <v>8</v>
      </c>
    </row>
    <row r="13" spans="1:5" x14ac:dyDescent="0.35">
      <c r="A13" s="2" t="s">
        <v>292</v>
      </c>
      <c r="B13" s="10">
        <v>18.5</v>
      </c>
      <c r="C13" s="10">
        <v>5.4</v>
      </c>
    </row>
    <row r="14" spans="1:5" x14ac:dyDescent="0.35">
      <c r="A14" s="2" t="s">
        <v>293</v>
      </c>
      <c r="B14" s="10">
        <v>47.9</v>
      </c>
      <c r="C14" s="10">
        <v>5.7</v>
      </c>
    </row>
    <row r="15" spans="1:5" x14ac:dyDescent="0.35">
      <c r="A15" s="2" t="s">
        <v>294</v>
      </c>
      <c r="B15" s="10">
        <v>19.7</v>
      </c>
      <c r="C15" s="10">
        <v>5</v>
      </c>
    </row>
    <row r="16" spans="1:5" x14ac:dyDescent="0.35">
      <c r="A16" s="2" t="s">
        <v>295</v>
      </c>
      <c r="B16" s="10">
        <v>25.7</v>
      </c>
      <c r="C16" s="10">
        <v>5.2</v>
      </c>
    </row>
    <row r="17" spans="1:3" x14ac:dyDescent="0.35">
      <c r="A17" s="2" t="s">
        <v>296</v>
      </c>
      <c r="B17" s="10">
        <v>29.8</v>
      </c>
      <c r="C17" s="10">
        <v>4.7</v>
      </c>
    </row>
    <row r="18" spans="1:3" x14ac:dyDescent="0.35">
      <c r="A18" s="2" t="s">
        <v>297</v>
      </c>
      <c r="B18" s="10">
        <v>30.8</v>
      </c>
      <c r="C18" s="10">
        <v>6</v>
      </c>
    </row>
    <row r="19" spans="1:3" x14ac:dyDescent="0.35">
      <c r="A19" s="2" t="s">
        <v>298</v>
      </c>
      <c r="B19" s="10">
        <v>29.2</v>
      </c>
      <c r="C19" s="10">
        <v>8.1</v>
      </c>
    </row>
    <row r="20" spans="1:3" x14ac:dyDescent="0.35">
      <c r="A20" s="2" t="s">
        <v>299</v>
      </c>
      <c r="B20" s="10">
        <v>50.8</v>
      </c>
      <c r="C20" s="10">
        <v>5.0999999999999996</v>
      </c>
    </row>
    <row r="21" spans="1:3" x14ac:dyDescent="0.35">
      <c r="A21" s="2" t="s">
        <v>300</v>
      </c>
      <c r="B21" s="10">
        <v>76</v>
      </c>
      <c r="C21" s="10">
        <v>7.2</v>
      </c>
    </row>
    <row r="22" spans="1:3" x14ac:dyDescent="0.35">
      <c r="A22" s="2" t="s">
        <v>301</v>
      </c>
      <c r="B22" s="10">
        <v>28.5</v>
      </c>
      <c r="C22" s="10">
        <v>3.5</v>
      </c>
    </row>
    <row r="23" spans="1:3" x14ac:dyDescent="0.35">
      <c r="A23" s="2" t="s">
        <v>302</v>
      </c>
      <c r="B23" s="10">
        <v>27.2</v>
      </c>
      <c r="C23" s="10">
        <v>7.5</v>
      </c>
    </row>
    <row r="24" spans="1:3" x14ac:dyDescent="0.35">
      <c r="A24" s="2" t="s">
        <v>303</v>
      </c>
      <c r="B24" s="10">
        <v>19.2</v>
      </c>
      <c r="C24" s="10">
        <v>6.1</v>
      </c>
    </row>
    <row r="25" spans="1:3" x14ac:dyDescent="0.35">
      <c r="A25" s="2" t="s">
        <v>304</v>
      </c>
      <c r="B25" s="10">
        <v>21.8</v>
      </c>
      <c r="C25" s="10">
        <v>5.2</v>
      </c>
    </row>
    <row r="26" spans="1:3" x14ac:dyDescent="0.35">
      <c r="A26" s="2" t="s">
        <v>305</v>
      </c>
      <c r="B26" s="10">
        <v>33</v>
      </c>
      <c r="C26" s="10">
        <v>4.0999999999999996</v>
      </c>
    </row>
    <row r="27" spans="1:3" x14ac:dyDescent="0.35">
      <c r="A27" s="2" t="s">
        <v>306</v>
      </c>
      <c r="B27" s="10">
        <v>24.9</v>
      </c>
      <c r="C27" s="10">
        <v>9</v>
      </c>
    </row>
    <row r="28" spans="1:3" x14ac:dyDescent="0.35">
      <c r="A28" s="2" t="s">
        <v>307</v>
      </c>
      <c r="B28" s="10">
        <v>43</v>
      </c>
      <c r="C28" s="10">
        <v>13.8</v>
      </c>
    </row>
    <row r="29" spans="1:3" x14ac:dyDescent="0.35">
      <c r="A29" s="2" t="s">
        <v>308</v>
      </c>
      <c r="B29" s="10">
        <v>24.5</v>
      </c>
      <c r="C29" s="10">
        <v>2.5</v>
      </c>
    </row>
    <row r="30" spans="1:3" x14ac:dyDescent="0.35">
      <c r="A30" s="2" t="s">
        <v>309</v>
      </c>
      <c r="B30" s="10">
        <v>51.2</v>
      </c>
      <c r="C30" s="10">
        <v>3.6</v>
      </c>
    </row>
    <row r="31" spans="1:3" x14ac:dyDescent="0.35">
      <c r="A31" s="2" t="s">
        <v>310</v>
      </c>
      <c r="B31" s="10">
        <v>27.2</v>
      </c>
      <c r="C31" s="10">
        <v>4.9000000000000004</v>
      </c>
    </row>
    <row r="32" spans="1:3" x14ac:dyDescent="0.35">
      <c r="A32" s="2" t="s">
        <v>311</v>
      </c>
      <c r="B32" s="10">
        <v>51.3</v>
      </c>
      <c r="C32" s="10">
        <v>5.9</v>
      </c>
    </row>
    <row r="33" spans="1:3" x14ac:dyDescent="0.35">
      <c r="A33" s="2" t="s">
        <v>312</v>
      </c>
      <c r="B33" s="10">
        <v>58.1</v>
      </c>
      <c r="C33" s="10">
        <v>8</v>
      </c>
    </row>
    <row r="34" spans="1:3" x14ac:dyDescent="0.35">
      <c r="A34" s="2" t="s">
        <v>313</v>
      </c>
      <c r="B34" s="10">
        <v>74.7</v>
      </c>
      <c r="C34" s="10">
        <v>7.5</v>
      </c>
    </row>
    <row r="35" spans="1:3" x14ac:dyDescent="0.35">
      <c r="A35" s="2" t="s">
        <v>314</v>
      </c>
      <c r="B35" s="10">
        <v>34.9</v>
      </c>
      <c r="C35" s="10">
        <v>6.1</v>
      </c>
    </row>
    <row r="36" spans="1:3" x14ac:dyDescent="0.35">
      <c r="A36" s="2"/>
      <c r="B36" s="2"/>
      <c r="C36" s="2"/>
    </row>
  </sheetData>
  <mergeCells count="1">
    <mergeCell ref="B4:C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512B-2239-4447-AFB6-472EEA8F72BD}">
  <dimension ref="A1:C36"/>
  <sheetViews>
    <sheetView showGridLines="0" workbookViewId="0">
      <selection activeCell="G5" sqref="G5"/>
    </sheetView>
  </sheetViews>
  <sheetFormatPr defaultRowHeight="14.5" x14ac:dyDescent="0.35"/>
  <cols>
    <col min="1" max="1" width="17.36328125" style="33" customWidth="1"/>
    <col min="2" max="2" width="31.7265625" style="33" bestFit="1" customWidth="1"/>
    <col min="3" max="3" width="28.1796875" style="33" customWidth="1"/>
    <col min="4" max="16384" width="8.7265625" style="33"/>
  </cols>
  <sheetData>
    <row r="1" spans="1:3" x14ac:dyDescent="0.35">
      <c r="A1" s="13" t="s">
        <v>328</v>
      </c>
    </row>
    <row r="2" spans="1:3" x14ac:dyDescent="0.35">
      <c r="A2" s="2" t="s">
        <v>327</v>
      </c>
    </row>
    <row r="5" spans="1:3" x14ac:dyDescent="0.35">
      <c r="A5" s="2" t="s">
        <v>282</v>
      </c>
      <c r="B5" s="2" t="s">
        <v>329</v>
      </c>
      <c r="C5" s="2" t="s">
        <v>332</v>
      </c>
    </row>
    <row r="6" spans="1:3" x14ac:dyDescent="0.35">
      <c r="A6" s="2" t="s">
        <v>285</v>
      </c>
      <c r="B6" s="11">
        <v>26.2</v>
      </c>
      <c r="C6" s="10">
        <v>31.9</v>
      </c>
    </row>
    <row r="7" spans="1:3" x14ac:dyDescent="0.35">
      <c r="A7" s="2" t="s">
        <v>286</v>
      </c>
      <c r="B7" s="11">
        <v>27.9</v>
      </c>
      <c r="C7" s="10">
        <v>19.7</v>
      </c>
    </row>
    <row r="8" spans="1:3" x14ac:dyDescent="0.35">
      <c r="A8" s="2" t="s">
        <v>287</v>
      </c>
      <c r="B8" s="11">
        <v>27</v>
      </c>
      <c r="C8" s="10">
        <v>40.6</v>
      </c>
    </row>
    <row r="9" spans="1:3" x14ac:dyDescent="0.35">
      <c r="A9" s="2" t="s">
        <v>288</v>
      </c>
      <c r="B9" s="11">
        <v>21.8</v>
      </c>
      <c r="C9" s="10">
        <v>69.099999999999994</v>
      </c>
    </row>
    <row r="10" spans="1:3" x14ac:dyDescent="0.35">
      <c r="A10" s="2" t="s">
        <v>289</v>
      </c>
      <c r="B10" s="11">
        <v>22.7</v>
      </c>
      <c r="C10" s="10">
        <v>43.7</v>
      </c>
    </row>
    <row r="11" spans="1:3" x14ac:dyDescent="0.35">
      <c r="A11" s="2" t="s">
        <v>290</v>
      </c>
      <c r="B11" s="11">
        <v>21.3</v>
      </c>
      <c r="C11" s="10">
        <v>53.3</v>
      </c>
    </row>
    <row r="12" spans="1:3" x14ac:dyDescent="0.35">
      <c r="A12" s="2" t="s">
        <v>291</v>
      </c>
      <c r="B12" s="11">
        <v>23.8</v>
      </c>
      <c r="C12" s="10">
        <v>42.5</v>
      </c>
    </row>
    <row r="13" spans="1:3" x14ac:dyDescent="0.35">
      <c r="A13" s="2" t="s">
        <v>292</v>
      </c>
      <c r="B13" s="11">
        <v>30.9</v>
      </c>
      <c r="C13" s="10">
        <v>23.8</v>
      </c>
    </row>
    <row r="14" spans="1:3" x14ac:dyDescent="0.35">
      <c r="A14" s="2" t="s">
        <v>293</v>
      </c>
      <c r="B14" s="11">
        <v>26.9</v>
      </c>
      <c r="C14" s="10">
        <v>53.6</v>
      </c>
    </row>
    <row r="15" spans="1:3" x14ac:dyDescent="0.35">
      <c r="A15" s="2" t="s">
        <v>294</v>
      </c>
      <c r="B15" s="11">
        <v>30.2</v>
      </c>
      <c r="C15" s="10">
        <v>24.7</v>
      </c>
    </row>
    <row r="16" spans="1:3" x14ac:dyDescent="0.35">
      <c r="A16" s="2" t="s">
        <v>295</v>
      </c>
      <c r="B16" s="11">
        <v>31.5</v>
      </c>
      <c r="C16" s="10">
        <v>30.9</v>
      </c>
    </row>
    <row r="17" spans="1:3" x14ac:dyDescent="0.35">
      <c r="A17" s="2" t="s">
        <v>296</v>
      </c>
      <c r="B17" s="11">
        <v>25.7</v>
      </c>
      <c r="C17" s="10">
        <v>34.5</v>
      </c>
    </row>
    <row r="18" spans="1:3" x14ac:dyDescent="0.35">
      <c r="A18" s="2" t="s">
        <v>297</v>
      </c>
      <c r="B18" s="11">
        <v>22.7</v>
      </c>
      <c r="C18" s="10">
        <v>36.799999999999997</v>
      </c>
    </row>
    <row r="19" spans="1:3" x14ac:dyDescent="0.35">
      <c r="A19" s="2" t="s">
        <v>298</v>
      </c>
      <c r="B19" s="11">
        <v>26.6</v>
      </c>
      <c r="C19" s="10">
        <v>37.299999999999997</v>
      </c>
    </row>
    <row r="20" spans="1:3" x14ac:dyDescent="0.35">
      <c r="A20" s="2" t="s">
        <v>299</v>
      </c>
      <c r="B20" s="11">
        <v>27.5</v>
      </c>
      <c r="C20" s="10">
        <v>55.9</v>
      </c>
    </row>
    <row r="21" spans="1:3" x14ac:dyDescent="0.35">
      <c r="A21" s="2" t="s">
        <v>300</v>
      </c>
      <c r="B21" s="11">
        <v>23.4</v>
      </c>
      <c r="C21" s="10">
        <v>83.2</v>
      </c>
    </row>
    <row r="22" spans="1:3" x14ac:dyDescent="0.35">
      <c r="A22" s="2" t="s">
        <v>301</v>
      </c>
      <c r="B22" s="11">
        <v>26.8</v>
      </c>
      <c r="C22" s="10">
        <v>31.9</v>
      </c>
    </row>
    <row r="23" spans="1:3" x14ac:dyDescent="0.35">
      <c r="A23" s="2" t="s">
        <v>302</v>
      </c>
      <c r="B23" s="11">
        <v>28.8</v>
      </c>
      <c r="C23" s="10">
        <v>34.700000000000003</v>
      </c>
    </row>
    <row r="24" spans="1:3" x14ac:dyDescent="0.35">
      <c r="A24" s="2" t="s">
        <v>303</v>
      </c>
      <c r="B24" s="11">
        <v>27.4</v>
      </c>
      <c r="C24" s="10">
        <v>25.3</v>
      </c>
    </row>
    <row r="25" spans="1:3" x14ac:dyDescent="0.35">
      <c r="A25" s="2" t="s">
        <v>304</v>
      </c>
      <c r="B25" s="11">
        <v>30.9</v>
      </c>
      <c r="C25" s="10">
        <v>26.9</v>
      </c>
    </row>
    <row r="26" spans="1:3" x14ac:dyDescent="0.35">
      <c r="A26" s="2" t="s">
        <v>305</v>
      </c>
      <c r="B26" s="11">
        <v>28.8</v>
      </c>
      <c r="C26" s="10">
        <v>37.1</v>
      </c>
    </row>
    <row r="27" spans="1:3" x14ac:dyDescent="0.35">
      <c r="A27" s="2" t="s">
        <v>306</v>
      </c>
      <c r="B27" s="11">
        <v>30.2</v>
      </c>
      <c r="C27" s="10">
        <v>33.799999999999997</v>
      </c>
    </row>
    <row r="28" spans="1:3" x14ac:dyDescent="0.35">
      <c r="A28" s="2" t="s">
        <v>307</v>
      </c>
      <c r="B28" s="11">
        <v>23.1</v>
      </c>
      <c r="C28" s="10">
        <v>56.8</v>
      </c>
    </row>
    <row r="29" spans="1:3" x14ac:dyDescent="0.35">
      <c r="A29" s="2" t="s">
        <v>308</v>
      </c>
      <c r="B29" s="11">
        <v>25.8</v>
      </c>
      <c r="C29" s="10">
        <v>27</v>
      </c>
    </row>
    <row r="30" spans="1:3" x14ac:dyDescent="0.35">
      <c r="A30" s="2" t="s">
        <v>309</v>
      </c>
      <c r="B30" s="11">
        <v>24.1</v>
      </c>
      <c r="C30" s="10">
        <v>54.7</v>
      </c>
    </row>
    <row r="31" spans="1:3" x14ac:dyDescent="0.35">
      <c r="A31" s="2" t="s">
        <v>310</v>
      </c>
      <c r="B31" s="11">
        <v>27.3</v>
      </c>
      <c r="C31" s="10">
        <v>32</v>
      </c>
    </row>
    <row r="32" spans="1:3" x14ac:dyDescent="0.35">
      <c r="A32" s="2" t="s">
        <v>311</v>
      </c>
      <c r="B32" s="11">
        <v>25.2</v>
      </c>
      <c r="C32" s="10">
        <v>57.2</v>
      </c>
    </row>
    <row r="33" spans="1:3" x14ac:dyDescent="0.35">
      <c r="A33" s="2" t="s">
        <v>312</v>
      </c>
      <c r="B33" s="11" t="s">
        <v>106</v>
      </c>
      <c r="C33" s="10">
        <v>66.099999999999994</v>
      </c>
    </row>
    <row r="34" spans="1:3" x14ac:dyDescent="0.35">
      <c r="A34" s="2" t="s">
        <v>313</v>
      </c>
      <c r="B34" s="11" t="s">
        <v>106</v>
      </c>
      <c r="C34" s="10">
        <v>82.1</v>
      </c>
    </row>
    <row r="35" spans="1:3" x14ac:dyDescent="0.35">
      <c r="A35" s="2" t="s">
        <v>314</v>
      </c>
      <c r="B35" s="11" t="s">
        <v>106</v>
      </c>
      <c r="C35" s="10">
        <v>41</v>
      </c>
    </row>
    <row r="36" spans="1:3" x14ac:dyDescent="0.35">
      <c r="B36" s="37"/>
      <c r="C36" s="37"/>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EBD3-28DE-4C1E-9E32-A297FCA40CC1}">
  <dimension ref="A1:F40"/>
  <sheetViews>
    <sheetView showGridLines="0" workbookViewId="0">
      <selection activeCell="B35" sqref="B35"/>
    </sheetView>
  </sheetViews>
  <sheetFormatPr defaultRowHeight="14.5" x14ac:dyDescent="0.35"/>
  <cols>
    <col min="1" max="1" width="15.7265625" style="33" customWidth="1"/>
    <col min="2" max="2" width="44.81640625" style="33" bestFit="1" customWidth="1"/>
    <col min="3" max="16384" width="8.7265625" style="33"/>
  </cols>
  <sheetData>
    <row r="1" spans="1:6" x14ac:dyDescent="0.35">
      <c r="A1" s="13" t="s">
        <v>333</v>
      </c>
    </row>
    <row r="2" spans="1:6" x14ac:dyDescent="0.35">
      <c r="A2" s="2" t="s">
        <v>334</v>
      </c>
    </row>
    <row r="5" spans="1:6" x14ac:dyDescent="0.35">
      <c r="A5" s="2" t="s">
        <v>282</v>
      </c>
      <c r="B5" s="2" t="s">
        <v>337</v>
      </c>
    </row>
    <row r="6" spans="1:6" x14ac:dyDescent="0.35">
      <c r="A6" s="2" t="s">
        <v>285</v>
      </c>
      <c r="B6" s="11">
        <v>24.9</v>
      </c>
      <c r="F6" s="36"/>
    </row>
    <row r="7" spans="1:6" x14ac:dyDescent="0.35">
      <c r="A7" s="2" t="s">
        <v>286</v>
      </c>
      <c r="B7" s="11">
        <v>11.4</v>
      </c>
      <c r="F7" s="36"/>
    </row>
    <row r="8" spans="1:6" x14ac:dyDescent="0.35">
      <c r="A8" s="2" t="s">
        <v>287</v>
      </c>
      <c r="B8" s="11">
        <v>17.3</v>
      </c>
      <c r="F8" s="36"/>
    </row>
    <row r="9" spans="1:6" x14ac:dyDescent="0.35">
      <c r="A9" s="2" t="s">
        <v>288</v>
      </c>
      <c r="B9" s="11">
        <v>35.700000000000003</v>
      </c>
      <c r="F9" s="36"/>
    </row>
    <row r="10" spans="1:6" x14ac:dyDescent="0.35">
      <c r="A10" s="2" t="s">
        <v>289</v>
      </c>
      <c r="B10" s="11">
        <v>20.3</v>
      </c>
      <c r="F10" s="36"/>
    </row>
    <row r="11" spans="1:6" x14ac:dyDescent="0.35">
      <c r="A11" s="2" t="s">
        <v>290</v>
      </c>
      <c r="B11" s="11">
        <v>25.5</v>
      </c>
      <c r="F11" s="36"/>
    </row>
    <row r="12" spans="1:6" x14ac:dyDescent="0.35">
      <c r="A12" s="2" t="s">
        <v>291</v>
      </c>
      <c r="B12" s="11">
        <v>27.2</v>
      </c>
      <c r="F12" s="36"/>
    </row>
    <row r="13" spans="1:6" x14ac:dyDescent="0.35">
      <c r="A13" s="2" t="s">
        <v>292</v>
      </c>
      <c r="B13" s="11">
        <v>11.9</v>
      </c>
      <c r="F13" s="36"/>
    </row>
    <row r="14" spans="1:6" x14ac:dyDescent="0.35">
      <c r="A14" s="2" t="s">
        <v>293</v>
      </c>
      <c r="B14" s="11">
        <v>31.5</v>
      </c>
      <c r="F14" s="36"/>
    </row>
    <row r="15" spans="1:6" x14ac:dyDescent="0.35">
      <c r="A15" s="2" t="s">
        <v>294</v>
      </c>
      <c r="B15" s="11">
        <v>17.600000000000001</v>
      </c>
      <c r="F15" s="36"/>
    </row>
    <row r="16" spans="1:6" x14ac:dyDescent="0.35">
      <c r="A16" s="2" t="s">
        <v>295</v>
      </c>
      <c r="B16" s="11">
        <v>22.9</v>
      </c>
      <c r="F16" s="36"/>
    </row>
    <row r="17" spans="1:6" x14ac:dyDescent="0.35">
      <c r="A17" s="2" t="s">
        <v>296</v>
      </c>
      <c r="B17" s="11">
        <v>13.5</v>
      </c>
      <c r="F17" s="36"/>
    </row>
    <row r="18" spans="1:6" x14ac:dyDescent="0.35">
      <c r="A18" s="2" t="s">
        <v>297</v>
      </c>
      <c r="B18" s="11">
        <v>14.8</v>
      </c>
      <c r="F18" s="36"/>
    </row>
    <row r="19" spans="1:6" x14ac:dyDescent="0.35">
      <c r="A19" s="2" t="s">
        <v>298</v>
      </c>
      <c r="B19" s="11">
        <v>26.6</v>
      </c>
      <c r="F19" s="36"/>
    </row>
    <row r="20" spans="1:6" x14ac:dyDescent="0.35">
      <c r="A20" s="2" t="s">
        <v>299</v>
      </c>
      <c r="B20" s="11">
        <v>25.7</v>
      </c>
      <c r="F20" s="36"/>
    </row>
    <row r="21" spans="1:6" x14ac:dyDescent="0.35">
      <c r="A21" s="2" t="s">
        <v>300</v>
      </c>
      <c r="B21" s="11">
        <v>42.2</v>
      </c>
      <c r="F21" s="36"/>
    </row>
    <row r="22" spans="1:6" x14ac:dyDescent="0.35">
      <c r="A22" s="2" t="s">
        <v>301</v>
      </c>
      <c r="B22" s="11">
        <v>23.9</v>
      </c>
      <c r="F22" s="36"/>
    </row>
    <row r="23" spans="1:6" x14ac:dyDescent="0.35">
      <c r="A23" s="2" t="s">
        <v>302</v>
      </c>
      <c r="B23" s="11">
        <v>23.1</v>
      </c>
      <c r="F23" s="36"/>
    </row>
    <row r="24" spans="1:6" x14ac:dyDescent="0.35">
      <c r="A24" s="2" t="s">
        <v>303</v>
      </c>
      <c r="B24" s="11">
        <v>27.7</v>
      </c>
      <c r="F24" s="36"/>
    </row>
    <row r="25" spans="1:6" x14ac:dyDescent="0.35">
      <c r="A25" s="2" t="s">
        <v>304</v>
      </c>
      <c r="B25" s="11">
        <v>18.5</v>
      </c>
      <c r="F25" s="36"/>
    </row>
    <row r="26" spans="1:6" x14ac:dyDescent="0.35">
      <c r="A26" s="2" t="s">
        <v>305</v>
      </c>
      <c r="B26" s="11">
        <v>22.2</v>
      </c>
      <c r="F26" s="36"/>
    </row>
    <row r="27" spans="1:6" x14ac:dyDescent="0.35">
      <c r="A27" s="2" t="s">
        <v>306</v>
      </c>
      <c r="B27" s="11">
        <v>17.100000000000001</v>
      </c>
      <c r="F27" s="36"/>
    </row>
    <row r="28" spans="1:6" x14ac:dyDescent="0.35">
      <c r="A28" s="2" t="s">
        <v>307</v>
      </c>
      <c r="B28" s="11">
        <v>34.5</v>
      </c>
      <c r="F28" s="36"/>
    </row>
    <row r="29" spans="1:6" x14ac:dyDescent="0.35">
      <c r="A29" s="2" t="s">
        <v>308</v>
      </c>
      <c r="B29" s="11">
        <v>19.5</v>
      </c>
      <c r="F29" s="36"/>
    </row>
    <row r="30" spans="1:6" x14ac:dyDescent="0.35">
      <c r="A30" s="2" t="s">
        <v>309</v>
      </c>
      <c r="B30" s="11">
        <v>19.899999999999999</v>
      </c>
      <c r="F30" s="36"/>
    </row>
    <row r="31" spans="1:6" x14ac:dyDescent="0.35">
      <c r="A31" s="2" t="s">
        <v>310</v>
      </c>
      <c r="B31" s="11">
        <v>21.4</v>
      </c>
      <c r="F31" s="36"/>
    </row>
    <row r="32" spans="1:6" x14ac:dyDescent="0.35">
      <c r="A32" s="2" t="s">
        <v>311</v>
      </c>
      <c r="B32" s="11">
        <v>21.8</v>
      </c>
      <c r="F32" s="36"/>
    </row>
    <row r="33" spans="1:6" x14ac:dyDescent="0.35">
      <c r="A33" s="2" t="s">
        <v>312</v>
      </c>
      <c r="B33" s="11">
        <v>43.4</v>
      </c>
      <c r="F33" s="36"/>
    </row>
    <row r="34" spans="1:6" x14ac:dyDescent="0.35">
      <c r="A34" s="2" t="s">
        <v>313</v>
      </c>
      <c r="B34" s="11">
        <v>38.799999999999997</v>
      </c>
      <c r="F34" s="36"/>
    </row>
    <row r="35" spans="1:6" x14ac:dyDescent="0.35">
      <c r="A35" s="2" t="s">
        <v>314</v>
      </c>
      <c r="B35" s="11">
        <v>22.2</v>
      </c>
      <c r="F35" s="36"/>
    </row>
    <row r="36" spans="1:6" x14ac:dyDescent="0.35">
      <c r="B36" s="37"/>
    </row>
    <row r="37" spans="1:6" x14ac:dyDescent="0.35">
      <c r="A37" s="2" t="s">
        <v>352</v>
      </c>
      <c r="B37" s="11">
        <v>35.6</v>
      </c>
    </row>
    <row r="38" spans="1:6" x14ac:dyDescent="0.35">
      <c r="A38" s="2" t="s">
        <v>353</v>
      </c>
      <c r="B38" s="11">
        <v>27.1</v>
      </c>
    </row>
    <row r="39" spans="1:6" x14ac:dyDescent="0.35">
      <c r="A39" s="2" t="s">
        <v>354</v>
      </c>
      <c r="B39" s="11">
        <v>19.600000000000001</v>
      </c>
    </row>
    <row r="40" spans="1:6" x14ac:dyDescent="0.35">
      <c r="A40" s="2" t="s">
        <v>355</v>
      </c>
      <c r="B40" s="11">
        <v>18.8</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056B-2F1E-468D-A594-51A083767C11}">
  <dimension ref="A1:G42"/>
  <sheetViews>
    <sheetView showGridLines="0" tabSelected="1" workbookViewId="0">
      <selection activeCell="F33" sqref="F33"/>
    </sheetView>
  </sheetViews>
  <sheetFormatPr defaultRowHeight="14.5" x14ac:dyDescent="0.35"/>
  <cols>
    <col min="1" max="1" width="17.90625" customWidth="1"/>
    <col min="2" max="2" width="44.453125" bestFit="1" customWidth="1"/>
  </cols>
  <sheetData>
    <row r="1" spans="1:2" x14ac:dyDescent="0.35">
      <c r="A1" s="13" t="s">
        <v>333</v>
      </c>
    </row>
    <row r="2" spans="1:2" x14ac:dyDescent="0.35">
      <c r="A2" s="2" t="s">
        <v>335</v>
      </c>
    </row>
    <row r="5" spans="1:2" x14ac:dyDescent="0.35">
      <c r="A5" s="2" t="s">
        <v>282</v>
      </c>
      <c r="B5" s="2" t="s">
        <v>338</v>
      </c>
    </row>
    <row r="6" spans="1:2" x14ac:dyDescent="0.35">
      <c r="A6" s="2" t="s">
        <v>285</v>
      </c>
      <c r="B6" s="10">
        <v>8.6999999999999993</v>
      </c>
    </row>
    <row r="7" spans="1:2" x14ac:dyDescent="0.35">
      <c r="A7" s="2" t="s">
        <v>286</v>
      </c>
      <c r="B7" s="10" t="s">
        <v>106</v>
      </c>
    </row>
    <row r="8" spans="1:2" x14ac:dyDescent="0.35">
      <c r="A8" s="2" t="s">
        <v>287</v>
      </c>
      <c r="B8" s="10">
        <v>4.0999999999999996</v>
      </c>
    </row>
    <row r="9" spans="1:2" x14ac:dyDescent="0.35">
      <c r="A9" s="2" t="s">
        <v>288</v>
      </c>
      <c r="B9" s="10">
        <v>23.9</v>
      </c>
    </row>
    <row r="10" spans="1:2" x14ac:dyDescent="0.35">
      <c r="A10" s="2" t="s">
        <v>289</v>
      </c>
      <c r="B10" s="10">
        <v>8.1999999999999993</v>
      </c>
    </row>
    <row r="11" spans="1:2" x14ac:dyDescent="0.35">
      <c r="A11" s="2" t="s">
        <v>290</v>
      </c>
      <c r="B11" s="10">
        <v>18.3</v>
      </c>
    </row>
    <row r="12" spans="1:2" x14ac:dyDescent="0.35">
      <c r="A12" s="2" t="s">
        <v>291</v>
      </c>
      <c r="B12" s="10">
        <v>7.8</v>
      </c>
    </row>
    <row r="13" spans="1:2" x14ac:dyDescent="0.35">
      <c r="A13" s="2" t="s">
        <v>292</v>
      </c>
      <c r="B13" s="10">
        <v>1.2</v>
      </c>
    </row>
    <row r="14" spans="1:2" x14ac:dyDescent="0.35">
      <c r="A14" s="2" t="s">
        <v>293</v>
      </c>
      <c r="B14" s="10">
        <v>17.600000000000001</v>
      </c>
    </row>
    <row r="15" spans="1:2" x14ac:dyDescent="0.35">
      <c r="A15" s="2" t="s">
        <v>294</v>
      </c>
      <c r="B15" s="10">
        <v>1.7</v>
      </c>
    </row>
    <row r="16" spans="1:2" x14ac:dyDescent="0.35">
      <c r="A16" s="2" t="s">
        <v>295</v>
      </c>
      <c r="B16" s="10">
        <v>1.8</v>
      </c>
    </row>
    <row r="17" spans="1:2" x14ac:dyDescent="0.35">
      <c r="A17" s="2" t="s">
        <v>296</v>
      </c>
      <c r="B17" s="10">
        <v>3.1</v>
      </c>
    </row>
    <row r="18" spans="1:2" x14ac:dyDescent="0.35">
      <c r="A18" s="2" t="s">
        <v>297</v>
      </c>
      <c r="B18" s="10">
        <v>3.8</v>
      </c>
    </row>
    <row r="19" spans="1:2" x14ac:dyDescent="0.35">
      <c r="A19" s="2" t="s">
        <v>298</v>
      </c>
      <c r="B19" s="10">
        <v>13.6</v>
      </c>
    </row>
    <row r="20" spans="1:2" x14ac:dyDescent="0.35">
      <c r="A20" s="2" t="s">
        <v>299</v>
      </c>
      <c r="B20" s="10">
        <v>7.6</v>
      </c>
    </row>
    <row r="21" spans="1:2" x14ac:dyDescent="0.35">
      <c r="A21" s="2" t="s">
        <v>300</v>
      </c>
      <c r="B21" s="10">
        <v>32.6</v>
      </c>
    </row>
    <row r="22" spans="1:2" x14ac:dyDescent="0.35">
      <c r="A22" s="2" t="s">
        <v>301</v>
      </c>
      <c r="B22" s="10">
        <v>5</v>
      </c>
    </row>
    <row r="23" spans="1:2" x14ac:dyDescent="0.35">
      <c r="A23" s="2" t="s">
        <v>302</v>
      </c>
      <c r="B23" s="10">
        <v>5.7</v>
      </c>
    </row>
    <row r="24" spans="1:2" x14ac:dyDescent="0.35">
      <c r="A24" s="2" t="s">
        <v>303</v>
      </c>
      <c r="B24" s="10">
        <v>1.7</v>
      </c>
    </row>
    <row r="25" spans="1:2" x14ac:dyDescent="0.35">
      <c r="A25" s="2" t="s">
        <v>304</v>
      </c>
      <c r="B25" s="10" t="s">
        <v>106</v>
      </c>
    </row>
    <row r="26" spans="1:2" x14ac:dyDescent="0.35">
      <c r="A26" s="2" t="s">
        <v>305</v>
      </c>
      <c r="B26" s="10">
        <v>11.7</v>
      </c>
    </row>
    <row r="27" spans="1:2" x14ac:dyDescent="0.35">
      <c r="A27" s="2" t="s">
        <v>306</v>
      </c>
      <c r="B27" s="10">
        <v>5.6</v>
      </c>
    </row>
    <row r="28" spans="1:2" x14ac:dyDescent="0.35">
      <c r="A28" s="2" t="s">
        <v>307</v>
      </c>
      <c r="B28" s="10">
        <v>24.8</v>
      </c>
    </row>
    <row r="29" spans="1:2" x14ac:dyDescent="0.35">
      <c r="A29" s="2" t="s">
        <v>308</v>
      </c>
      <c r="B29" s="10">
        <v>4.3</v>
      </c>
    </row>
    <row r="30" spans="1:2" x14ac:dyDescent="0.35">
      <c r="A30" s="2" t="s">
        <v>309</v>
      </c>
      <c r="B30" s="10">
        <v>7.8</v>
      </c>
    </row>
    <row r="31" spans="1:2" x14ac:dyDescent="0.35">
      <c r="A31" s="2" t="s">
        <v>310</v>
      </c>
      <c r="B31" s="10">
        <v>2.1</v>
      </c>
    </row>
    <row r="32" spans="1:2" x14ac:dyDescent="0.35">
      <c r="A32" s="2" t="s">
        <v>311</v>
      </c>
      <c r="B32" s="10">
        <v>5.9</v>
      </c>
    </row>
    <row r="33" spans="1:7" x14ac:dyDescent="0.35">
      <c r="A33" s="2" t="s">
        <v>312</v>
      </c>
      <c r="B33" s="10">
        <v>33.799999999999997</v>
      </c>
    </row>
    <row r="34" spans="1:7" x14ac:dyDescent="0.35">
      <c r="A34" s="2" t="s">
        <v>313</v>
      </c>
      <c r="B34" s="10">
        <v>25.2</v>
      </c>
    </row>
    <row r="35" spans="1:7" x14ac:dyDescent="0.35">
      <c r="A35" s="2" t="s">
        <v>314</v>
      </c>
      <c r="B35" s="10">
        <v>7.4</v>
      </c>
    </row>
    <row r="36" spans="1:7" x14ac:dyDescent="0.35">
      <c r="A36" s="2"/>
      <c r="B36" s="10"/>
    </row>
    <row r="37" spans="1:7" x14ac:dyDescent="0.35">
      <c r="A37" s="2" t="s">
        <v>352</v>
      </c>
      <c r="B37" s="11">
        <v>25.2</v>
      </c>
    </row>
    <row r="38" spans="1:7" x14ac:dyDescent="0.35">
      <c r="A38" s="2" t="s">
        <v>353</v>
      </c>
      <c r="B38" s="11">
        <v>12.7</v>
      </c>
    </row>
    <row r="39" spans="1:7" x14ac:dyDescent="0.35">
      <c r="A39" s="2" t="s">
        <v>354</v>
      </c>
      <c r="B39" s="11">
        <v>4.5999999999999996</v>
      </c>
    </row>
    <row r="40" spans="1:7" x14ac:dyDescent="0.35">
      <c r="A40" s="2" t="s">
        <v>355</v>
      </c>
      <c r="B40" s="11">
        <v>4.3</v>
      </c>
      <c r="F40" s="31"/>
    </row>
    <row r="41" spans="1:7" x14ac:dyDescent="0.35">
      <c r="B41" s="38"/>
    </row>
    <row r="42" spans="1:7" ht="73.5" customHeight="1" x14ac:dyDescent="0.35">
      <c r="A42" s="42" t="s">
        <v>336</v>
      </c>
      <c r="B42" s="42"/>
      <c r="C42" s="42"/>
      <c r="D42" s="42"/>
      <c r="E42" s="42"/>
      <c r="F42" s="42"/>
      <c r="G42" s="42"/>
    </row>
  </sheetData>
  <mergeCells count="1">
    <mergeCell ref="A42:G4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25CF-0BC4-4EE5-9C72-53BCB86E0227}">
  <dimension ref="A1:C36"/>
  <sheetViews>
    <sheetView showGridLines="0" workbookViewId="0">
      <selection activeCell="E40" sqref="E40"/>
    </sheetView>
  </sheetViews>
  <sheetFormatPr defaultRowHeight="14.5" x14ac:dyDescent="0.35"/>
  <cols>
    <col min="1" max="1" width="16.7265625" style="33" customWidth="1"/>
    <col min="2" max="2" width="12.26953125" style="33" bestFit="1" customWidth="1"/>
    <col min="3" max="3" width="11.54296875" style="33" bestFit="1" customWidth="1"/>
    <col min="4" max="16384" width="8.7265625" style="33"/>
  </cols>
  <sheetData>
    <row r="1" spans="1:3" x14ac:dyDescent="0.35">
      <c r="A1" s="13" t="s">
        <v>339</v>
      </c>
    </row>
    <row r="2" spans="1:3" x14ac:dyDescent="0.35">
      <c r="A2" s="8" t="s">
        <v>341</v>
      </c>
    </row>
    <row r="3" spans="1:3" x14ac:dyDescent="0.35">
      <c r="A3" s="13"/>
    </row>
    <row r="5" spans="1:3" x14ac:dyDescent="0.35">
      <c r="A5" s="2"/>
      <c r="B5" s="41" t="s">
        <v>340</v>
      </c>
      <c r="C5" s="41"/>
    </row>
    <row r="6" spans="1:3" x14ac:dyDescent="0.35">
      <c r="A6" s="2" t="s">
        <v>282</v>
      </c>
      <c r="B6" s="2" t="s">
        <v>326</v>
      </c>
      <c r="C6" s="2" t="s">
        <v>219</v>
      </c>
    </row>
    <row r="7" spans="1:3" x14ac:dyDescent="0.35">
      <c r="A7" s="2" t="s">
        <v>285</v>
      </c>
      <c r="B7" s="10">
        <v>7.1</v>
      </c>
      <c r="C7" s="10">
        <v>24.9</v>
      </c>
    </row>
    <row r="8" spans="1:3" x14ac:dyDescent="0.35">
      <c r="A8" s="2" t="s">
        <v>286</v>
      </c>
      <c r="B8" s="10">
        <v>3.5</v>
      </c>
      <c r="C8" s="10">
        <v>11.4</v>
      </c>
    </row>
    <row r="9" spans="1:3" x14ac:dyDescent="0.35">
      <c r="A9" s="2" t="s">
        <v>287</v>
      </c>
      <c r="B9" s="10">
        <v>6</v>
      </c>
      <c r="C9" s="10">
        <v>17.3</v>
      </c>
    </row>
    <row r="10" spans="1:3" x14ac:dyDescent="0.35">
      <c r="A10" s="2" t="s">
        <v>288</v>
      </c>
      <c r="B10" s="10">
        <v>13.8</v>
      </c>
      <c r="C10" s="10">
        <v>35.700000000000003</v>
      </c>
    </row>
    <row r="11" spans="1:3" x14ac:dyDescent="0.35">
      <c r="A11" s="2" t="s">
        <v>289</v>
      </c>
      <c r="B11" s="10">
        <v>7</v>
      </c>
      <c r="C11" s="10">
        <v>20.3</v>
      </c>
    </row>
    <row r="12" spans="1:3" x14ac:dyDescent="0.35">
      <c r="A12" s="2" t="s">
        <v>290</v>
      </c>
      <c r="B12" s="10">
        <v>10.1</v>
      </c>
      <c r="C12" s="10">
        <v>25.5</v>
      </c>
    </row>
    <row r="13" spans="1:3" x14ac:dyDescent="0.35">
      <c r="A13" s="2" t="s">
        <v>291</v>
      </c>
      <c r="B13" s="10">
        <v>9.5</v>
      </c>
      <c r="C13" s="10">
        <v>27.2</v>
      </c>
    </row>
    <row r="14" spans="1:3" x14ac:dyDescent="0.35">
      <c r="A14" s="2" t="s">
        <v>292</v>
      </c>
      <c r="B14" s="10">
        <v>4.5999999999999996</v>
      </c>
      <c r="C14" s="10">
        <v>11.9</v>
      </c>
    </row>
    <row r="15" spans="1:3" x14ac:dyDescent="0.35">
      <c r="A15" s="2" t="s">
        <v>293</v>
      </c>
      <c r="B15" s="10">
        <v>11.9</v>
      </c>
      <c r="C15" s="10">
        <v>31.5</v>
      </c>
    </row>
    <row r="16" spans="1:3" x14ac:dyDescent="0.35">
      <c r="A16" s="2" t="s">
        <v>294</v>
      </c>
      <c r="B16" s="10">
        <v>4.8</v>
      </c>
      <c r="C16" s="10">
        <v>17.600000000000001</v>
      </c>
    </row>
    <row r="17" spans="1:3" x14ac:dyDescent="0.35">
      <c r="A17" s="2" t="s">
        <v>295</v>
      </c>
      <c r="B17" s="10">
        <v>6</v>
      </c>
      <c r="C17" s="10">
        <v>22.9</v>
      </c>
    </row>
    <row r="18" spans="1:3" x14ac:dyDescent="0.35">
      <c r="A18" s="2" t="s">
        <v>296</v>
      </c>
      <c r="B18" s="10">
        <v>6.4</v>
      </c>
      <c r="C18" s="10">
        <v>13.5</v>
      </c>
    </row>
    <row r="19" spans="1:3" x14ac:dyDescent="0.35">
      <c r="A19" s="2" t="s">
        <v>297</v>
      </c>
      <c r="B19" s="10">
        <v>5.9</v>
      </c>
      <c r="C19" s="10">
        <v>14.8</v>
      </c>
    </row>
    <row r="20" spans="1:3" x14ac:dyDescent="0.35">
      <c r="A20" s="2" t="s">
        <v>298</v>
      </c>
      <c r="B20" s="10">
        <v>6.6</v>
      </c>
      <c r="C20" s="10">
        <v>26.6</v>
      </c>
    </row>
    <row r="21" spans="1:3" x14ac:dyDescent="0.35">
      <c r="A21" s="2" t="s">
        <v>299</v>
      </c>
      <c r="B21" s="10">
        <v>8.6</v>
      </c>
      <c r="C21" s="10">
        <v>25.7</v>
      </c>
    </row>
    <row r="22" spans="1:3" x14ac:dyDescent="0.35">
      <c r="A22" s="2" t="s">
        <v>300</v>
      </c>
      <c r="B22" s="10">
        <v>16.899999999999999</v>
      </c>
      <c r="C22" s="10">
        <v>42.2</v>
      </c>
    </row>
    <row r="23" spans="1:3" x14ac:dyDescent="0.35">
      <c r="A23" s="2" t="s">
        <v>301</v>
      </c>
      <c r="B23" s="10">
        <v>5.9</v>
      </c>
      <c r="C23" s="10">
        <v>23.9</v>
      </c>
    </row>
    <row r="24" spans="1:3" x14ac:dyDescent="0.35">
      <c r="A24" s="2" t="s">
        <v>302</v>
      </c>
      <c r="B24" s="10">
        <v>5.8</v>
      </c>
      <c r="C24" s="10">
        <v>23.1</v>
      </c>
    </row>
    <row r="25" spans="1:3" x14ac:dyDescent="0.35">
      <c r="A25" s="2" t="s">
        <v>303</v>
      </c>
      <c r="B25" s="10">
        <v>5.0999999999999996</v>
      </c>
      <c r="C25" s="10">
        <v>27.7</v>
      </c>
    </row>
    <row r="26" spans="1:3" x14ac:dyDescent="0.35">
      <c r="A26" s="2" t="s">
        <v>304</v>
      </c>
      <c r="B26" s="10">
        <v>4.4000000000000004</v>
      </c>
      <c r="C26" s="10">
        <v>18.5</v>
      </c>
    </row>
    <row r="27" spans="1:3" x14ac:dyDescent="0.35">
      <c r="A27" s="2" t="s">
        <v>305</v>
      </c>
      <c r="B27" s="10">
        <v>6.9</v>
      </c>
      <c r="C27" s="10">
        <v>22.2</v>
      </c>
    </row>
    <row r="28" spans="1:3" x14ac:dyDescent="0.35">
      <c r="A28" s="2" t="s">
        <v>306</v>
      </c>
      <c r="B28" s="10">
        <v>6.1</v>
      </c>
      <c r="C28" s="10">
        <v>17.100000000000001</v>
      </c>
    </row>
    <row r="29" spans="1:3" x14ac:dyDescent="0.35">
      <c r="A29" s="2" t="s">
        <v>307</v>
      </c>
      <c r="B29" s="10">
        <v>9.9</v>
      </c>
      <c r="C29" s="10">
        <v>34.5</v>
      </c>
    </row>
    <row r="30" spans="1:3" x14ac:dyDescent="0.35">
      <c r="A30" s="2" t="s">
        <v>308</v>
      </c>
      <c r="B30" s="10">
        <v>5.2</v>
      </c>
      <c r="C30" s="10">
        <v>19.5</v>
      </c>
    </row>
    <row r="31" spans="1:3" x14ac:dyDescent="0.35">
      <c r="A31" s="2" t="s">
        <v>309</v>
      </c>
      <c r="B31" s="10">
        <v>10</v>
      </c>
      <c r="C31" s="10">
        <v>19.899999999999999</v>
      </c>
    </row>
    <row r="32" spans="1:3" x14ac:dyDescent="0.35">
      <c r="A32" s="2" t="s">
        <v>310</v>
      </c>
      <c r="B32" s="10">
        <v>5.6</v>
      </c>
      <c r="C32" s="10">
        <v>21.4</v>
      </c>
    </row>
    <row r="33" spans="1:3" x14ac:dyDescent="0.35">
      <c r="A33" s="2" t="s">
        <v>311</v>
      </c>
      <c r="B33" s="10">
        <v>10.4</v>
      </c>
      <c r="C33" s="10">
        <v>21.8</v>
      </c>
    </row>
    <row r="34" spans="1:3" x14ac:dyDescent="0.35">
      <c r="A34" s="2" t="s">
        <v>312</v>
      </c>
      <c r="B34" s="10">
        <v>13.2</v>
      </c>
      <c r="C34" s="10">
        <v>43.4</v>
      </c>
    </row>
    <row r="35" spans="1:3" x14ac:dyDescent="0.35">
      <c r="A35" s="2" t="s">
        <v>313</v>
      </c>
      <c r="B35" s="10">
        <v>14.4</v>
      </c>
      <c r="C35" s="10">
        <v>38.799999999999997</v>
      </c>
    </row>
    <row r="36" spans="1:3" x14ac:dyDescent="0.35">
      <c r="A36" s="2" t="s">
        <v>314</v>
      </c>
      <c r="B36" s="10">
        <v>8</v>
      </c>
      <c r="C36" s="10">
        <v>22.2</v>
      </c>
    </row>
  </sheetData>
  <mergeCells count="1">
    <mergeCell ref="B5:C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F731-B605-4030-8948-C9C73E4EFD29}">
  <dimension ref="A1:E46"/>
  <sheetViews>
    <sheetView showGridLines="0" workbookViewId="0">
      <selection activeCell="G9" sqref="G9"/>
    </sheetView>
  </sheetViews>
  <sheetFormatPr defaultRowHeight="14" x14ac:dyDescent="0.3"/>
  <cols>
    <col min="1" max="1" width="17.08984375" style="2" customWidth="1"/>
    <col min="2" max="2" width="26.1796875" style="2" bestFit="1" customWidth="1"/>
    <col min="3" max="16384" width="8.7265625" style="2"/>
  </cols>
  <sheetData>
    <row r="1" spans="1:2" x14ac:dyDescent="0.3">
      <c r="A1" s="13" t="s">
        <v>342</v>
      </c>
    </row>
    <row r="2" spans="1:2" x14ac:dyDescent="0.3">
      <c r="A2" s="2" t="s">
        <v>343</v>
      </c>
    </row>
    <row r="5" spans="1:2" x14ac:dyDescent="0.3">
      <c r="A5" s="2" t="s">
        <v>282</v>
      </c>
      <c r="B5" s="2" t="s">
        <v>344</v>
      </c>
    </row>
    <row r="6" spans="1:2" x14ac:dyDescent="0.3">
      <c r="A6" s="2" t="s">
        <v>285</v>
      </c>
      <c r="B6" s="11">
        <v>3.9</v>
      </c>
    </row>
    <row r="7" spans="1:2" x14ac:dyDescent="0.3">
      <c r="A7" s="2" t="s">
        <v>286</v>
      </c>
      <c r="B7" s="11" t="s">
        <v>106</v>
      </c>
    </row>
    <row r="8" spans="1:2" x14ac:dyDescent="0.3">
      <c r="A8" s="2" t="s">
        <v>287</v>
      </c>
      <c r="B8" s="11">
        <v>3.9</v>
      </c>
    </row>
    <row r="9" spans="1:2" x14ac:dyDescent="0.3">
      <c r="A9" s="2" t="s">
        <v>288</v>
      </c>
      <c r="B9" s="11">
        <v>8.5</v>
      </c>
    </row>
    <row r="10" spans="1:2" x14ac:dyDescent="0.3">
      <c r="A10" s="2" t="s">
        <v>289</v>
      </c>
      <c r="B10" s="11">
        <v>3.5</v>
      </c>
    </row>
    <row r="11" spans="1:2" x14ac:dyDescent="0.3">
      <c r="A11" s="2" t="s">
        <v>290</v>
      </c>
      <c r="B11" s="11">
        <v>13</v>
      </c>
    </row>
    <row r="12" spans="1:2" x14ac:dyDescent="0.3">
      <c r="A12" s="2" t="s">
        <v>291</v>
      </c>
      <c r="B12" s="11">
        <v>2.1</v>
      </c>
    </row>
    <row r="13" spans="1:2" x14ac:dyDescent="0.3">
      <c r="A13" s="2" t="s">
        <v>292</v>
      </c>
      <c r="B13" s="11">
        <v>2.4</v>
      </c>
    </row>
    <row r="14" spans="1:2" x14ac:dyDescent="0.3">
      <c r="A14" s="2" t="s">
        <v>293</v>
      </c>
      <c r="B14" s="11">
        <v>6.7</v>
      </c>
    </row>
    <row r="15" spans="1:2" x14ac:dyDescent="0.3">
      <c r="A15" s="2" t="s">
        <v>294</v>
      </c>
      <c r="B15" s="11">
        <v>2.1</v>
      </c>
    </row>
    <row r="16" spans="1:2" x14ac:dyDescent="0.3">
      <c r="A16" s="2" t="s">
        <v>295</v>
      </c>
      <c r="B16" s="11">
        <v>1.5</v>
      </c>
    </row>
    <row r="17" spans="1:2" x14ac:dyDescent="0.3">
      <c r="A17" s="2" t="s">
        <v>296</v>
      </c>
      <c r="B17" s="11">
        <v>1.6</v>
      </c>
    </row>
    <row r="18" spans="1:2" x14ac:dyDescent="0.3">
      <c r="A18" s="2" t="s">
        <v>297</v>
      </c>
      <c r="B18" s="11">
        <v>1.8</v>
      </c>
    </row>
    <row r="19" spans="1:2" x14ac:dyDescent="0.3">
      <c r="A19" s="2" t="s">
        <v>298</v>
      </c>
      <c r="B19" s="11">
        <v>10.1</v>
      </c>
    </row>
    <row r="20" spans="1:2" x14ac:dyDescent="0.3">
      <c r="A20" s="2" t="s">
        <v>299</v>
      </c>
      <c r="B20" s="11">
        <v>4.8</v>
      </c>
    </row>
    <row r="21" spans="1:2" x14ac:dyDescent="0.3">
      <c r="A21" s="2" t="s">
        <v>300</v>
      </c>
      <c r="B21" s="11">
        <v>7.7</v>
      </c>
    </row>
    <row r="22" spans="1:2" x14ac:dyDescent="0.3">
      <c r="A22" s="2" t="s">
        <v>301</v>
      </c>
      <c r="B22" s="11">
        <v>1.9</v>
      </c>
    </row>
    <row r="23" spans="1:2" x14ac:dyDescent="0.3">
      <c r="A23" s="2" t="s">
        <v>302</v>
      </c>
      <c r="B23" s="11">
        <v>3.9</v>
      </c>
    </row>
    <row r="24" spans="1:2" x14ac:dyDescent="0.3">
      <c r="A24" s="2" t="s">
        <v>303</v>
      </c>
      <c r="B24" s="11">
        <v>0.5</v>
      </c>
    </row>
    <row r="25" spans="1:2" x14ac:dyDescent="0.3">
      <c r="A25" s="2" t="s">
        <v>304</v>
      </c>
      <c r="B25" s="11" t="s">
        <v>106</v>
      </c>
    </row>
    <row r="26" spans="1:2" x14ac:dyDescent="0.3">
      <c r="A26" s="2" t="s">
        <v>305</v>
      </c>
      <c r="B26" s="11">
        <v>3.2</v>
      </c>
    </row>
    <row r="27" spans="1:2" x14ac:dyDescent="0.3">
      <c r="A27" s="2" t="s">
        <v>306</v>
      </c>
      <c r="B27" s="11">
        <v>4.5999999999999996</v>
      </c>
    </row>
    <row r="28" spans="1:2" x14ac:dyDescent="0.3">
      <c r="A28" s="2" t="s">
        <v>307</v>
      </c>
      <c r="B28" s="11">
        <v>13.1</v>
      </c>
    </row>
    <row r="29" spans="1:2" x14ac:dyDescent="0.3">
      <c r="A29" s="2" t="s">
        <v>308</v>
      </c>
      <c r="B29" s="11">
        <v>1.1000000000000001</v>
      </c>
    </row>
    <row r="30" spans="1:2" x14ac:dyDescent="0.3">
      <c r="A30" s="2" t="s">
        <v>309</v>
      </c>
      <c r="B30" s="11">
        <v>4.0999999999999996</v>
      </c>
    </row>
    <row r="31" spans="1:2" x14ac:dyDescent="0.3">
      <c r="A31" s="2" t="s">
        <v>310</v>
      </c>
      <c r="B31" s="11">
        <v>0.6</v>
      </c>
    </row>
    <row r="32" spans="1:2" x14ac:dyDescent="0.3">
      <c r="A32" s="2" t="s">
        <v>311</v>
      </c>
      <c r="B32" s="11">
        <v>3.8</v>
      </c>
    </row>
    <row r="33" spans="1:5" x14ac:dyDescent="0.3">
      <c r="A33" s="2" t="s">
        <v>312</v>
      </c>
      <c r="B33" s="11">
        <v>7.1</v>
      </c>
    </row>
    <row r="34" spans="1:5" x14ac:dyDescent="0.3">
      <c r="A34" s="2" t="s">
        <v>313</v>
      </c>
      <c r="B34" s="11">
        <v>2.5</v>
      </c>
    </row>
    <row r="35" spans="1:5" x14ac:dyDescent="0.3">
      <c r="A35" s="2" t="s">
        <v>314</v>
      </c>
      <c r="B35" s="11">
        <v>3.8</v>
      </c>
    </row>
    <row r="36" spans="1:5" x14ac:dyDescent="0.3">
      <c r="B36" s="11"/>
    </row>
    <row r="37" spans="1:5" x14ac:dyDescent="0.3">
      <c r="A37" s="2" t="s">
        <v>352</v>
      </c>
      <c r="B37" s="11">
        <v>8.9</v>
      </c>
    </row>
    <row r="38" spans="1:5" x14ac:dyDescent="0.3">
      <c r="A38" s="2" t="s">
        <v>353</v>
      </c>
      <c r="B38" s="11">
        <v>5.3</v>
      </c>
    </row>
    <row r="39" spans="1:5" x14ac:dyDescent="0.3">
      <c r="A39" s="2" t="s">
        <v>354</v>
      </c>
      <c r="B39" s="11">
        <v>1.8</v>
      </c>
    </row>
    <row r="40" spans="1:5" x14ac:dyDescent="0.3">
      <c r="A40" s="2" t="s">
        <v>355</v>
      </c>
      <c r="B40" s="11">
        <v>3.6</v>
      </c>
    </row>
    <row r="41" spans="1:5" x14ac:dyDescent="0.3">
      <c r="B41" s="7"/>
    </row>
    <row r="42" spans="1:5" x14ac:dyDescent="0.3">
      <c r="B42" s="7"/>
    </row>
    <row r="43" spans="1:5" ht="14.5" customHeight="1" x14ac:dyDescent="0.3">
      <c r="A43" s="42" t="s">
        <v>345</v>
      </c>
      <c r="B43" s="42"/>
      <c r="C43" s="42"/>
      <c r="D43" s="42"/>
      <c r="E43" s="42"/>
    </row>
    <row r="44" spans="1:5" x14ac:dyDescent="0.3">
      <c r="A44" s="42"/>
      <c r="B44" s="42"/>
      <c r="C44" s="42"/>
      <c r="D44" s="42"/>
      <c r="E44" s="42"/>
    </row>
    <row r="45" spans="1:5" x14ac:dyDescent="0.3">
      <c r="A45" s="42"/>
      <c r="B45" s="42"/>
      <c r="C45" s="42"/>
      <c r="D45" s="42"/>
      <c r="E45" s="42"/>
    </row>
    <row r="46" spans="1:5" x14ac:dyDescent="0.3">
      <c r="A46" s="42"/>
      <c r="B46" s="42"/>
      <c r="C46" s="42"/>
      <c r="D46" s="42"/>
      <c r="E46" s="42"/>
    </row>
  </sheetData>
  <mergeCells count="1">
    <mergeCell ref="A43:E4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3D30-6AE1-477F-A0A5-E918A7BD5BBF}">
  <dimension ref="A1:D41"/>
  <sheetViews>
    <sheetView showGridLines="0" workbookViewId="0">
      <selection activeCell="F10" sqref="F10"/>
    </sheetView>
  </sheetViews>
  <sheetFormatPr defaultRowHeight="14" x14ac:dyDescent="0.3"/>
  <cols>
    <col min="1" max="1" width="17" style="2" customWidth="1"/>
    <col min="2" max="2" width="41.1796875" style="2" bestFit="1" customWidth="1"/>
    <col min="3" max="16384" width="8.7265625" style="2"/>
  </cols>
  <sheetData>
    <row r="1" spans="1:4" x14ac:dyDescent="0.3">
      <c r="A1" s="13" t="s">
        <v>346</v>
      </c>
    </row>
    <row r="2" spans="1:4" x14ac:dyDescent="0.3">
      <c r="A2" s="2" t="s">
        <v>347</v>
      </c>
    </row>
    <row r="5" spans="1:4" x14ac:dyDescent="0.3">
      <c r="A5" s="2" t="s">
        <v>282</v>
      </c>
      <c r="B5" s="2" t="s">
        <v>348</v>
      </c>
    </row>
    <row r="6" spans="1:4" x14ac:dyDescent="0.3">
      <c r="A6" s="2" t="s">
        <v>285</v>
      </c>
      <c r="B6" s="10">
        <v>36.4</v>
      </c>
      <c r="D6" s="7"/>
    </row>
    <row r="7" spans="1:4" x14ac:dyDescent="0.3">
      <c r="A7" s="2" t="s">
        <v>286</v>
      </c>
      <c r="B7" s="10">
        <v>51.5</v>
      </c>
    </row>
    <row r="8" spans="1:4" x14ac:dyDescent="0.3">
      <c r="A8" s="2" t="s">
        <v>287</v>
      </c>
      <c r="B8" s="10">
        <v>27.4</v>
      </c>
    </row>
    <row r="9" spans="1:4" x14ac:dyDescent="0.3">
      <c r="A9" s="2" t="s">
        <v>288</v>
      </c>
      <c r="B9" s="10">
        <v>12.2</v>
      </c>
    </row>
    <row r="10" spans="1:4" x14ac:dyDescent="0.3">
      <c r="A10" s="2" t="s">
        <v>289</v>
      </c>
      <c r="B10" s="10">
        <v>23.5</v>
      </c>
    </row>
    <row r="11" spans="1:4" x14ac:dyDescent="0.3">
      <c r="A11" s="2" t="s">
        <v>290</v>
      </c>
      <c r="B11" s="10">
        <v>21.2</v>
      </c>
    </row>
    <row r="12" spans="1:4" x14ac:dyDescent="0.3">
      <c r="A12" s="2" t="s">
        <v>291</v>
      </c>
      <c r="B12" s="10">
        <v>23.1</v>
      </c>
    </row>
    <row r="13" spans="1:4" x14ac:dyDescent="0.3">
      <c r="A13" s="2" t="s">
        <v>292</v>
      </c>
      <c r="B13" s="10">
        <v>54.9</v>
      </c>
    </row>
    <row r="14" spans="1:4" x14ac:dyDescent="0.3">
      <c r="A14" s="2" t="s">
        <v>293</v>
      </c>
      <c r="B14" s="10">
        <v>23.4</v>
      </c>
    </row>
    <row r="15" spans="1:4" x14ac:dyDescent="0.3">
      <c r="A15" s="2" t="s">
        <v>294</v>
      </c>
      <c r="B15" s="10">
        <v>52</v>
      </c>
    </row>
    <row r="16" spans="1:4" x14ac:dyDescent="0.3">
      <c r="A16" s="2" t="s">
        <v>295</v>
      </c>
      <c r="B16" s="10">
        <v>37.9</v>
      </c>
    </row>
    <row r="17" spans="1:2" x14ac:dyDescent="0.3">
      <c r="A17" s="2" t="s">
        <v>296</v>
      </c>
      <c r="B17" s="10">
        <v>32.299999999999997</v>
      </c>
    </row>
    <row r="18" spans="1:2" x14ac:dyDescent="0.3">
      <c r="A18" s="2" t="s">
        <v>297</v>
      </c>
      <c r="B18" s="10">
        <v>32.5</v>
      </c>
    </row>
    <row r="19" spans="1:2" x14ac:dyDescent="0.3">
      <c r="A19" s="2" t="s">
        <v>298</v>
      </c>
      <c r="B19" s="10">
        <v>25.7</v>
      </c>
    </row>
    <row r="20" spans="1:2" x14ac:dyDescent="0.3">
      <c r="A20" s="2" t="s">
        <v>299</v>
      </c>
      <c r="B20" s="10">
        <v>21.4</v>
      </c>
    </row>
    <row r="21" spans="1:2" x14ac:dyDescent="0.3">
      <c r="A21" s="2" t="s">
        <v>300</v>
      </c>
      <c r="B21" s="10">
        <v>14.2</v>
      </c>
    </row>
    <row r="22" spans="1:2" x14ac:dyDescent="0.3">
      <c r="A22" s="2" t="s">
        <v>301</v>
      </c>
      <c r="B22" s="10">
        <v>27.1</v>
      </c>
    </row>
    <row r="23" spans="1:2" x14ac:dyDescent="0.3">
      <c r="A23" s="2" t="s">
        <v>302</v>
      </c>
      <c r="B23" s="10">
        <v>36.9</v>
      </c>
    </row>
    <row r="24" spans="1:2" x14ac:dyDescent="0.3">
      <c r="A24" s="2" t="s">
        <v>303</v>
      </c>
      <c r="B24" s="10">
        <v>33.4</v>
      </c>
    </row>
    <row r="25" spans="1:2" x14ac:dyDescent="0.3">
      <c r="A25" s="2" t="s">
        <v>304</v>
      </c>
      <c r="B25" s="10">
        <v>64.900000000000006</v>
      </c>
    </row>
    <row r="26" spans="1:2" x14ac:dyDescent="0.3">
      <c r="A26" s="2" t="s">
        <v>305</v>
      </c>
      <c r="B26" s="10">
        <v>30.6</v>
      </c>
    </row>
    <row r="27" spans="1:2" x14ac:dyDescent="0.3">
      <c r="A27" s="2" t="s">
        <v>306</v>
      </c>
      <c r="B27" s="10">
        <v>33.5</v>
      </c>
    </row>
    <row r="28" spans="1:2" x14ac:dyDescent="0.3">
      <c r="A28" s="2" t="s">
        <v>307</v>
      </c>
      <c r="B28" s="10">
        <v>21.7</v>
      </c>
    </row>
    <row r="29" spans="1:2" x14ac:dyDescent="0.3">
      <c r="A29" s="2" t="s">
        <v>308</v>
      </c>
      <c r="B29" s="10">
        <v>29.1</v>
      </c>
    </row>
    <row r="30" spans="1:2" x14ac:dyDescent="0.3">
      <c r="A30" s="2" t="s">
        <v>309</v>
      </c>
      <c r="B30" s="10">
        <v>27.8</v>
      </c>
    </row>
    <row r="31" spans="1:2" x14ac:dyDescent="0.3">
      <c r="A31" s="2" t="s">
        <v>310</v>
      </c>
      <c r="B31" s="10">
        <v>34.4</v>
      </c>
    </row>
    <row r="32" spans="1:2" x14ac:dyDescent="0.3">
      <c r="A32" s="2" t="s">
        <v>311</v>
      </c>
      <c r="B32" s="10">
        <v>21.7</v>
      </c>
    </row>
    <row r="33" spans="1:2" x14ac:dyDescent="0.3">
      <c r="A33" s="2" t="s">
        <v>312</v>
      </c>
      <c r="B33" s="10">
        <v>15.8</v>
      </c>
    </row>
    <row r="34" spans="1:2" x14ac:dyDescent="0.3">
      <c r="A34" s="2" t="s">
        <v>313</v>
      </c>
      <c r="B34" s="10">
        <v>12.3</v>
      </c>
    </row>
    <row r="35" spans="1:2" x14ac:dyDescent="0.3">
      <c r="A35" s="2" t="s">
        <v>314</v>
      </c>
      <c r="B35" s="10">
        <v>32.6</v>
      </c>
    </row>
    <row r="36" spans="1:2" x14ac:dyDescent="0.3">
      <c r="B36" s="11"/>
    </row>
    <row r="37" spans="1:2" x14ac:dyDescent="0.3">
      <c r="A37" s="2" t="s">
        <v>352</v>
      </c>
      <c r="B37" s="11">
        <v>16.600000000000001</v>
      </c>
    </row>
    <row r="38" spans="1:2" x14ac:dyDescent="0.3">
      <c r="A38" s="2" t="s">
        <v>353</v>
      </c>
      <c r="B38" s="11">
        <v>24.8</v>
      </c>
    </row>
    <row r="39" spans="1:2" x14ac:dyDescent="0.3">
      <c r="A39" s="2" t="s">
        <v>354</v>
      </c>
      <c r="B39" s="11">
        <v>36.1</v>
      </c>
    </row>
    <row r="40" spans="1:2" x14ac:dyDescent="0.3">
      <c r="A40" s="2" t="s">
        <v>355</v>
      </c>
      <c r="B40" s="11">
        <v>37.700000000000003</v>
      </c>
    </row>
    <row r="41" spans="1:2" x14ac:dyDescent="0.3">
      <c r="B41" s="11"/>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68F6-5989-4F4B-B79E-51C20C33D757}">
  <dimension ref="A1:E40"/>
  <sheetViews>
    <sheetView showGridLines="0" workbookViewId="0">
      <selection activeCell="C9" sqref="C9"/>
    </sheetView>
  </sheetViews>
  <sheetFormatPr defaultRowHeight="14.5" x14ac:dyDescent="0.35"/>
  <cols>
    <col min="1" max="1" width="16.54296875" style="33" customWidth="1"/>
    <col min="2" max="2" width="41.1796875" style="33" bestFit="1" customWidth="1"/>
    <col min="3" max="3" width="35" style="33" bestFit="1" customWidth="1"/>
    <col min="4" max="9" width="8.7265625" style="33"/>
    <col min="10" max="10" width="10.81640625" style="33" bestFit="1" customWidth="1"/>
    <col min="11" max="16384" width="8.7265625" style="33"/>
  </cols>
  <sheetData>
    <row r="1" spans="1:5" x14ac:dyDescent="0.35">
      <c r="A1" s="13" t="s">
        <v>349</v>
      </c>
    </row>
    <row r="2" spans="1:5" x14ac:dyDescent="0.35">
      <c r="A2" s="8" t="s">
        <v>350</v>
      </c>
    </row>
    <row r="5" spans="1:5" x14ac:dyDescent="0.35">
      <c r="A5" s="2" t="s">
        <v>282</v>
      </c>
      <c r="B5" s="2" t="s">
        <v>348</v>
      </c>
      <c r="C5" s="2" t="s">
        <v>351</v>
      </c>
    </row>
    <row r="6" spans="1:5" x14ac:dyDescent="0.35">
      <c r="A6" s="2" t="s">
        <v>285</v>
      </c>
      <c r="B6" s="10">
        <v>36.4</v>
      </c>
      <c r="C6" s="11">
        <v>24.9</v>
      </c>
      <c r="E6" s="7"/>
    </row>
    <row r="7" spans="1:5" x14ac:dyDescent="0.35">
      <c r="A7" s="2" t="s">
        <v>286</v>
      </c>
      <c r="B7" s="10">
        <v>51.5</v>
      </c>
      <c r="C7" s="11">
        <v>11.4</v>
      </c>
      <c r="E7" s="7"/>
    </row>
    <row r="8" spans="1:5" x14ac:dyDescent="0.35">
      <c r="A8" s="2" t="s">
        <v>287</v>
      </c>
      <c r="B8" s="10">
        <v>27.4</v>
      </c>
      <c r="C8" s="11">
        <v>17.3</v>
      </c>
      <c r="E8" s="7"/>
    </row>
    <row r="9" spans="1:5" x14ac:dyDescent="0.35">
      <c r="A9" s="2" t="s">
        <v>288</v>
      </c>
      <c r="B9" s="10">
        <v>12.2</v>
      </c>
      <c r="C9" s="11">
        <v>35.700000000000003</v>
      </c>
      <c r="E9" s="7"/>
    </row>
    <row r="10" spans="1:5" x14ac:dyDescent="0.35">
      <c r="A10" s="2" t="s">
        <v>289</v>
      </c>
      <c r="B10" s="10">
        <v>23.5</v>
      </c>
      <c r="C10" s="11">
        <v>20.3</v>
      </c>
      <c r="E10" s="7"/>
    </row>
    <row r="11" spans="1:5" x14ac:dyDescent="0.35">
      <c r="A11" s="2" t="s">
        <v>290</v>
      </c>
      <c r="B11" s="10">
        <v>21.2</v>
      </c>
      <c r="C11" s="11">
        <v>25.5</v>
      </c>
      <c r="E11" s="7"/>
    </row>
    <row r="12" spans="1:5" x14ac:dyDescent="0.35">
      <c r="A12" s="2" t="s">
        <v>291</v>
      </c>
      <c r="B12" s="10">
        <v>23.1</v>
      </c>
      <c r="C12" s="11">
        <v>27.2</v>
      </c>
      <c r="E12" s="7"/>
    </row>
    <row r="13" spans="1:5" x14ac:dyDescent="0.35">
      <c r="A13" s="2" t="s">
        <v>292</v>
      </c>
      <c r="B13" s="10">
        <v>54.9</v>
      </c>
      <c r="C13" s="11">
        <v>11.9</v>
      </c>
      <c r="E13" s="7"/>
    </row>
    <row r="14" spans="1:5" x14ac:dyDescent="0.35">
      <c r="A14" s="2" t="s">
        <v>293</v>
      </c>
      <c r="B14" s="10">
        <v>23.4</v>
      </c>
      <c r="C14" s="11">
        <v>31.5</v>
      </c>
      <c r="E14" s="7"/>
    </row>
    <row r="15" spans="1:5" x14ac:dyDescent="0.35">
      <c r="A15" s="2" t="s">
        <v>294</v>
      </c>
      <c r="B15" s="10">
        <v>52</v>
      </c>
      <c r="C15" s="11">
        <v>17.600000000000001</v>
      </c>
      <c r="E15" s="7"/>
    </row>
    <row r="16" spans="1:5" x14ac:dyDescent="0.35">
      <c r="A16" s="2" t="s">
        <v>295</v>
      </c>
      <c r="B16" s="10">
        <v>37.9</v>
      </c>
      <c r="C16" s="11">
        <v>22.9</v>
      </c>
      <c r="E16" s="7"/>
    </row>
    <row r="17" spans="1:5" x14ac:dyDescent="0.35">
      <c r="A17" s="2" t="s">
        <v>296</v>
      </c>
      <c r="B17" s="10">
        <v>32.299999999999997</v>
      </c>
      <c r="C17" s="11">
        <v>13.5</v>
      </c>
      <c r="E17" s="7"/>
    </row>
    <row r="18" spans="1:5" x14ac:dyDescent="0.35">
      <c r="A18" s="2" t="s">
        <v>297</v>
      </c>
      <c r="B18" s="10">
        <v>32.5</v>
      </c>
      <c r="C18" s="11">
        <v>14.8</v>
      </c>
      <c r="E18" s="7"/>
    </row>
    <row r="19" spans="1:5" x14ac:dyDescent="0.35">
      <c r="A19" s="2" t="s">
        <v>298</v>
      </c>
      <c r="B19" s="10">
        <v>25.7</v>
      </c>
      <c r="C19" s="11">
        <v>26.6</v>
      </c>
      <c r="E19" s="7"/>
    </row>
    <row r="20" spans="1:5" x14ac:dyDescent="0.35">
      <c r="A20" s="2" t="s">
        <v>299</v>
      </c>
      <c r="B20" s="10">
        <v>21.4</v>
      </c>
      <c r="C20" s="11">
        <v>25.7</v>
      </c>
      <c r="E20" s="7"/>
    </row>
    <row r="21" spans="1:5" x14ac:dyDescent="0.35">
      <c r="A21" s="2" t="s">
        <v>300</v>
      </c>
      <c r="B21" s="10">
        <v>14.2</v>
      </c>
      <c r="C21" s="11">
        <v>42.2</v>
      </c>
      <c r="E21" s="7"/>
    </row>
    <row r="22" spans="1:5" x14ac:dyDescent="0.35">
      <c r="A22" s="2" t="s">
        <v>301</v>
      </c>
      <c r="B22" s="10">
        <v>27.1</v>
      </c>
      <c r="C22" s="11">
        <v>23.9</v>
      </c>
      <c r="E22" s="7"/>
    </row>
    <row r="23" spans="1:5" x14ac:dyDescent="0.35">
      <c r="A23" s="2" t="s">
        <v>302</v>
      </c>
      <c r="B23" s="10">
        <v>36.9</v>
      </c>
      <c r="C23" s="11">
        <v>23.1</v>
      </c>
      <c r="E23" s="7"/>
    </row>
    <row r="24" spans="1:5" x14ac:dyDescent="0.35">
      <c r="A24" s="2" t="s">
        <v>303</v>
      </c>
      <c r="B24" s="10">
        <v>33.4</v>
      </c>
      <c r="C24" s="11">
        <v>27.7</v>
      </c>
      <c r="E24" s="7"/>
    </row>
    <row r="25" spans="1:5" x14ac:dyDescent="0.35">
      <c r="A25" s="2" t="s">
        <v>304</v>
      </c>
      <c r="B25" s="10">
        <v>64.900000000000006</v>
      </c>
      <c r="C25" s="11">
        <v>18.5</v>
      </c>
      <c r="E25" s="7"/>
    </row>
    <row r="26" spans="1:5" x14ac:dyDescent="0.35">
      <c r="A26" s="2" t="s">
        <v>305</v>
      </c>
      <c r="B26" s="10">
        <v>30.6</v>
      </c>
      <c r="C26" s="11">
        <v>22.2</v>
      </c>
      <c r="E26" s="7"/>
    </row>
    <row r="27" spans="1:5" x14ac:dyDescent="0.35">
      <c r="A27" s="2" t="s">
        <v>306</v>
      </c>
      <c r="B27" s="10">
        <v>33.5</v>
      </c>
      <c r="C27" s="11">
        <v>17.100000000000001</v>
      </c>
      <c r="E27" s="7"/>
    </row>
    <row r="28" spans="1:5" x14ac:dyDescent="0.35">
      <c r="A28" s="2" t="s">
        <v>307</v>
      </c>
      <c r="B28" s="10">
        <v>21.7</v>
      </c>
      <c r="C28" s="11">
        <v>34.5</v>
      </c>
      <c r="E28" s="7"/>
    </row>
    <row r="29" spans="1:5" x14ac:dyDescent="0.35">
      <c r="A29" s="2" t="s">
        <v>308</v>
      </c>
      <c r="B29" s="10">
        <v>29.1</v>
      </c>
      <c r="C29" s="11">
        <v>19.5</v>
      </c>
      <c r="E29" s="7"/>
    </row>
    <row r="30" spans="1:5" x14ac:dyDescent="0.35">
      <c r="A30" s="2" t="s">
        <v>309</v>
      </c>
      <c r="B30" s="10">
        <v>27.8</v>
      </c>
      <c r="C30" s="11">
        <v>19.899999999999999</v>
      </c>
      <c r="E30" s="7"/>
    </row>
    <row r="31" spans="1:5" x14ac:dyDescent="0.35">
      <c r="A31" s="2" t="s">
        <v>310</v>
      </c>
      <c r="B31" s="10">
        <v>34.4</v>
      </c>
      <c r="C31" s="11">
        <v>21.4</v>
      </c>
      <c r="E31" s="7"/>
    </row>
    <row r="32" spans="1:5" x14ac:dyDescent="0.35">
      <c r="A32" s="2" t="s">
        <v>311</v>
      </c>
      <c r="B32" s="10">
        <v>21.7</v>
      </c>
      <c r="C32" s="11">
        <v>21.8</v>
      </c>
      <c r="E32" s="7"/>
    </row>
    <row r="33" spans="1:5" x14ac:dyDescent="0.35">
      <c r="A33" s="2" t="s">
        <v>312</v>
      </c>
      <c r="B33" s="10">
        <v>15.8</v>
      </c>
      <c r="C33" s="11">
        <v>43.4</v>
      </c>
      <c r="E33" s="7"/>
    </row>
    <row r="34" spans="1:5" x14ac:dyDescent="0.35">
      <c r="A34" s="2" t="s">
        <v>313</v>
      </c>
      <c r="B34" s="10">
        <v>12.3</v>
      </c>
      <c r="C34" s="11">
        <v>38.799999999999997</v>
      </c>
      <c r="E34" s="7"/>
    </row>
    <row r="35" spans="1:5" x14ac:dyDescent="0.35">
      <c r="A35" s="2" t="s">
        <v>314</v>
      </c>
      <c r="B35" s="10">
        <v>32.6</v>
      </c>
      <c r="C35" s="11">
        <v>22.2</v>
      </c>
      <c r="E35" s="7"/>
    </row>
    <row r="36" spans="1:5" x14ac:dyDescent="0.35">
      <c r="B36" s="37"/>
      <c r="C36" s="37"/>
    </row>
    <row r="37" spans="1:5" x14ac:dyDescent="0.35">
      <c r="A37" s="7" t="s">
        <v>352</v>
      </c>
      <c r="B37" s="10">
        <v>16.600000000000001</v>
      </c>
      <c r="C37" s="10">
        <v>35.6</v>
      </c>
    </row>
    <row r="38" spans="1:5" x14ac:dyDescent="0.35">
      <c r="A38" s="7" t="s">
        <v>353</v>
      </c>
      <c r="B38" s="10">
        <v>24.8</v>
      </c>
      <c r="C38" s="10">
        <v>27.1</v>
      </c>
    </row>
    <row r="39" spans="1:5" x14ac:dyDescent="0.35">
      <c r="A39" s="7" t="s">
        <v>354</v>
      </c>
      <c r="B39" s="10">
        <v>36.1</v>
      </c>
      <c r="C39" s="10">
        <v>19.600000000000001</v>
      </c>
    </row>
    <row r="40" spans="1:5" x14ac:dyDescent="0.35">
      <c r="A40" s="7" t="s">
        <v>355</v>
      </c>
      <c r="B40" s="10">
        <v>37.700000000000003</v>
      </c>
      <c r="C40" s="10">
        <v>18.8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48A4-0BA5-44DE-A212-041DAFC04BFD}">
  <dimension ref="A1:D24"/>
  <sheetViews>
    <sheetView showGridLines="0" workbookViewId="0">
      <selection activeCell="D32" sqref="D32"/>
    </sheetView>
  </sheetViews>
  <sheetFormatPr defaultColWidth="8.7265625" defaultRowHeight="14" x14ac:dyDescent="0.3"/>
  <cols>
    <col min="1" max="1" width="8.7265625" style="2"/>
    <col min="2" max="2" width="14.26953125" style="2" bestFit="1" customWidth="1"/>
    <col min="3" max="3" width="11.1796875" style="2" bestFit="1" customWidth="1"/>
    <col min="4" max="4" width="15.54296875" style="2" bestFit="1" customWidth="1"/>
    <col min="5" max="16384" width="8.7265625" style="2"/>
  </cols>
  <sheetData>
    <row r="1" spans="1:4" x14ac:dyDescent="0.3">
      <c r="A1" s="1" t="s">
        <v>223</v>
      </c>
    </row>
    <row r="3" spans="1:4" x14ac:dyDescent="0.3">
      <c r="B3" s="2" t="s">
        <v>76</v>
      </c>
      <c r="C3" s="2" t="s">
        <v>77</v>
      </c>
      <c r="D3" s="2" t="s">
        <v>78</v>
      </c>
    </row>
    <row r="4" spans="1:4" x14ac:dyDescent="0.3">
      <c r="A4" s="11">
        <v>2005</v>
      </c>
      <c r="B4" s="12">
        <v>10.1</v>
      </c>
      <c r="C4" s="12">
        <v>7</v>
      </c>
      <c r="D4" s="12">
        <v>5.8</v>
      </c>
    </row>
    <row r="5" spans="1:4" x14ac:dyDescent="0.3">
      <c r="A5" s="11">
        <v>2006</v>
      </c>
      <c r="B5" s="12">
        <v>9.1999999999999993</v>
      </c>
      <c r="C5" s="12">
        <v>6.3</v>
      </c>
      <c r="D5" s="12">
        <v>4.9000000000000004</v>
      </c>
    </row>
    <row r="6" spans="1:4" x14ac:dyDescent="0.3">
      <c r="A6" s="11">
        <v>2007</v>
      </c>
      <c r="B6" s="12">
        <v>8.4</v>
      </c>
      <c r="C6" s="12">
        <v>5.2</v>
      </c>
      <c r="D6" s="12">
        <v>4.2</v>
      </c>
    </row>
    <row r="7" spans="1:4" x14ac:dyDescent="0.3">
      <c r="A7" s="11">
        <v>2008</v>
      </c>
      <c r="B7" s="12">
        <v>8.6999999999999993</v>
      </c>
      <c r="C7" s="12">
        <v>5.2</v>
      </c>
      <c r="D7" s="12">
        <v>4.0999999999999996</v>
      </c>
    </row>
    <row r="8" spans="1:4" x14ac:dyDescent="0.3">
      <c r="A8" s="11">
        <v>2009</v>
      </c>
      <c r="B8" s="12">
        <v>12.3</v>
      </c>
      <c r="C8" s="12">
        <v>8.1</v>
      </c>
      <c r="D8" s="12">
        <v>5.0999999999999996</v>
      </c>
    </row>
    <row r="9" spans="1:4" x14ac:dyDescent="0.3">
      <c r="A9" s="11">
        <v>2010</v>
      </c>
      <c r="B9" s="12">
        <v>13.7</v>
      </c>
      <c r="C9" s="12">
        <v>8.1999999999999993</v>
      </c>
      <c r="D9" s="12">
        <v>5.4</v>
      </c>
    </row>
    <row r="10" spans="1:4" x14ac:dyDescent="0.3">
      <c r="A10" s="11">
        <v>2011</v>
      </c>
      <c r="B10" s="12">
        <v>13.5</v>
      </c>
      <c r="C10" s="12">
        <v>7.2</v>
      </c>
      <c r="D10" s="12">
        <v>5</v>
      </c>
    </row>
    <row r="11" spans="1:4" x14ac:dyDescent="0.3">
      <c r="A11" s="11">
        <v>2012</v>
      </c>
      <c r="B11" s="12">
        <v>14.7</v>
      </c>
      <c r="C11" s="12">
        <v>7.3</v>
      </c>
      <c r="D11" s="12">
        <v>5.2</v>
      </c>
    </row>
    <row r="12" spans="1:4" x14ac:dyDescent="0.3">
      <c r="A12" s="11">
        <v>2013</v>
      </c>
      <c r="B12" s="12">
        <v>15.5</v>
      </c>
      <c r="C12" s="12">
        <v>7.6</v>
      </c>
      <c r="D12" s="12">
        <v>5.0999999999999996</v>
      </c>
    </row>
    <row r="13" spans="1:4" x14ac:dyDescent="0.3">
      <c r="A13" s="11">
        <v>2014</v>
      </c>
      <c r="B13" s="12">
        <v>16.600000000000001</v>
      </c>
      <c r="C13" s="12">
        <v>7.3</v>
      </c>
      <c r="D13" s="12">
        <v>5.0999999999999996</v>
      </c>
    </row>
    <row r="14" spans="1:4" x14ac:dyDescent="0.3">
      <c r="A14" s="11">
        <v>2015</v>
      </c>
      <c r="B14" s="12">
        <v>16.600000000000001</v>
      </c>
      <c r="C14" s="12">
        <v>6.8</v>
      </c>
      <c r="D14" s="12">
        <v>4.9000000000000004</v>
      </c>
    </row>
    <row r="15" spans="1:4" x14ac:dyDescent="0.3">
      <c r="A15" s="11">
        <v>2016</v>
      </c>
      <c r="B15" s="12">
        <v>16.8</v>
      </c>
      <c r="C15" s="12">
        <v>6.2</v>
      </c>
      <c r="D15" s="12">
        <v>4.5999999999999996</v>
      </c>
    </row>
    <row r="16" spans="1:4" x14ac:dyDescent="0.3">
      <c r="A16" s="11">
        <v>2017</v>
      </c>
      <c r="B16" s="12">
        <v>16.8</v>
      </c>
      <c r="C16" s="12">
        <v>5.8</v>
      </c>
      <c r="D16" s="12">
        <v>4.5</v>
      </c>
    </row>
    <row r="17" spans="1:4" x14ac:dyDescent="0.3">
      <c r="A17" s="11">
        <v>2018</v>
      </c>
      <c r="B17" s="12">
        <v>17.2</v>
      </c>
      <c r="C17" s="12">
        <v>5.4</v>
      </c>
      <c r="D17" s="12">
        <v>4.2</v>
      </c>
    </row>
    <row r="18" spans="1:4" x14ac:dyDescent="0.3">
      <c r="A18" s="11">
        <v>2019</v>
      </c>
      <c r="B18" s="12">
        <v>18.899999999999999</v>
      </c>
      <c r="C18" s="12">
        <v>5.6</v>
      </c>
      <c r="D18" s="12">
        <v>4.3</v>
      </c>
    </row>
    <row r="19" spans="1:4" x14ac:dyDescent="0.3">
      <c r="A19" s="11">
        <v>2020</v>
      </c>
      <c r="B19" s="12">
        <v>23</v>
      </c>
      <c r="C19" s="12">
        <v>7.5</v>
      </c>
      <c r="D19" s="12">
        <v>5.5</v>
      </c>
    </row>
    <row r="20" spans="1:4" x14ac:dyDescent="0.3">
      <c r="A20" s="11">
        <v>2021</v>
      </c>
      <c r="B20" s="12">
        <v>28.2</v>
      </c>
      <c r="C20" s="12">
        <v>7.8</v>
      </c>
      <c r="D20" s="12">
        <v>5.0999999999999996</v>
      </c>
    </row>
    <row r="21" spans="1:4" x14ac:dyDescent="0.3">
      <c r="A21" s="11">
        <v>2022</v>
      </c>
      <c r="B21" s="12">
        <v>23.4</v>
      </c>
      <c r="C21" s="12">
        <v>6.8</v>
      </c>
      <c r="D21" s="12">
        <v>3.8</v>
      </c>
    </row>
    <row r="22" spans="1:4" x14ac:dyDescent="0.3">
      <c r="A22" s="11">
        <v>2023</v>
      </c>
      <c r="B22" s="12">
        <v>21.8</v>
      </c>
      <c r="C22" s="12">
        <v>6.7</v>
      </c>
      <c r="D22" s="12">
        <v>4.5</v>
      </c>
    </row>
    <row r="23" spans="1:4" x14ac:dyDescent="0.3">
      <c r="A23" s="11">
        <v>2024</v>
      </c>
      <c r="B23" s="12">
        <v>21.8</v>
      </c>
      <c r="C23" s="12">
        <v>7.4</v>
      </c>
      <c r="D23" s="12">
        <v>5.3</v>
      </c>
    </row>
    <row r="24" spans="1:4" x14ac:dyDescent="0.3">
      <c r="A24" s="11">
        <v>2025</v>
      </c>
      <c r="B24" s="12">
        <v>23.8</v>
      </c>
      <c r="C24" s="12">
        <v>7.6</v>
      </c>
      <c r="D24" s="12">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9C66-1314-4E9E-86F6-1AAB276008E3}">
  <dimension ref="A1:F49"/>
  <sheetViews>
    <sheetView showGridLines="0" topLeftCell="A4" workbookViewId="0">
      <selection activeCell="A25" sqref="A25:XFD25"/>
    </sheetView>
  </sheetViews>
  <sheetFormatPr defaultColWidth="8.7265625" defaultRowHeight="14" x14ac:dyDescent="0.3"/>
  <cols>
    <col min="1" max="1" width="8.7265625" style="2"/>
    <col min="2" max="2" width="10.1796875" style="2" bestFit="1" customWidth="1"/>
    <col min="3" max="4" width="10.26953125" style="2" bestFit="1" customWidth="1"/>
    <col min="5" max="5" width="10.81640625" style="2" bestFit="1" customWidth="1"/>
    <col min="6" max="6" width="15.453125" style="2" bestFit="1" customWidth="1"/>
    <col min="7" max="16384" width="8.7265625" style="2"/>
  </cols>
  <sheetData>
    <row r="1" spans="1:6" s="1" customFormat="1" x14ac:dyDescent="0.3">
      <c r="A1" s="1" t="s">
        <v>70</v>
      </c>
    </row>
    <row r="2" spans="1:6" x14ac:dyDescent="0.3">
      <c r="A2" s="2" t="s">
        <v>212</v>
      </c>
    </row>
    <row r="4" spans="1:6" x14ac:dyDescent="0.3">
      <c r="A4" s="6"/>
      <c r="B4" s="6" t="s">
        <v>71</v>
      </c>
      <c r="C4" s="6" t="s">
        <v>72</v>
      </c>
      <c r="D4" s="6" t="s">
        <v>73</v>
      </c>
      <c r="E4" s="6" t="s">
        <v>74</v>
      </c>
      <c r="F4" s="6" t="s">
        <v>75</v>
      </c>
    </row>
    <row r="5" spans="1:6" x14ac:dyDescent="0.3">
      <c r="A5" s="6">
        <v>2005</v>
      </c>
      <c r="B5" s="14">
        <v>33.200000000000003</v>
      </c>
      <c r="C5" s="14">
        <v>16.7</v>
      </c>
      <c r="D5" s="14">
        <v>6.5</v>
      </c>
      <c r="E5" s="14">
        <v>4.3</v>
      </c>
      <c r="F5" s="14">
        <v>7.0000000000000009</v>
      </c>
    </row>
    <row r="6" spans="1:6" x14ac:dyDescent="0.3">
      <c r="A6" s="6">
        <v>2006</v>
      </c>
      <c r="B6" s="14">
        <v>30.7</v>
      </c>
      <c r="C6" s="14">
        <v>15.7</v>
      </c>
      <c r="D6" s="14">
        <v>5.6</v>
      </c>
      <c r="E6" s="14">
        <v>4.3</v>
      </c>
      <c r="F6" s="14">
        <v>6.2</v>
      </c>
    </row>
    <row r="7" spans="1:6" x14ac:dyDescent="0.3">
      <c r="A7" s="6">
        <v>2007</v>
      </c>
      <c r="B7" s="14">
        <v>29.799999999999997</v>
      </c>
      <c r="C7" s="14">
        <v>12.7</v>
      </c>
      <c r="D7" s="14">
        <v>4.7</v>
      </c>
      <c r="E7" s="14">
        <v>3.8</v>
      </c>
      <c r="F7" s="14">
        <v>5.2</v>
      </c>
    </row>
    <row r="8" spans="1:6" x14ac:dyDescent="0.3">
      <c r="A8" s="6">
        <v>2008</v>
      </c>
      <c r="B8" s="14">
        <v>32.1</v>
      </c>
      <c r="C8" s="14">
        <v>13.100000000000001</v>
      </c>
      <c r="D8" s="14">
        <v>4.5</v>
      </c>
      <c r="E8" s="14">
        <v>3.6000000000000005</v>
      </c>
      <c r="F8" s="14">
        <v>5.2</v>
      </c>
    </row>
    <row r="9" spans="1:6" x14ac:dyDescent="0.3">
      <c r="A9" s="6">
        <v>2009</v>
      </c>
      <c r="B9" s="14">
        <v>35.700000000000003</v>
      </c>
      <c r="C9" s="14">
        <v>19.100000000000001</v>
      </c>
      <c r="D9" s="14">
        <v>6.4</v>
      </c>
      <c r="E9" s="14">
        <v>5</v>
      </c>
      <c r="F9" s="14">
        <v>7.4000000000000012</v>
      </c>
    </row>
    <row r="10" spans="1:6" x14ac:dyDescent="0.3">
      <c r="A10" s="6">
        <v>2010</v>
      </c>
      <c r="B10" s="14">
        <v>35.9</v>
      </c>
      <c r="C10" s="14">
        <v>18.899999999999999</v>
      </c>
      <c r="D10" s="14">
        <v>6.7</v>
      </c>
      <c r="E10" s="14">
        <v>5.4</v>
      </c>
      <c r="F10" s="14">
        <v>7.7</v>
      </c>
    </row>
    <row r="11" spans="1:6" x14ac:dyDescent="0.3">
      <c r="A11" s="6">
        <v>2011</v>
      </c>
      <c r="B11" s="14">
        <v>34.4</v>
      </c>
      <c r="C11" s="14">
        <v>17.100000000000001</v>
      </c>
      <c r="D11" s="14">
        <v>6</v>
      </c>
      <c r="E11" s="14">
        <v>4.9000000000000004</v>
      </c>
      <c r="F11" s="14">
        <v>7.0000000000000009</v>
      </c>
    </row>
    <row r="12" spans="1:6" x14ac:dyDescent="0.3">
      <c r="A12" s="6">
        <v>2012</v>
      </c>
      <c r="B12" s="14">
        <v>36.6</v>
      </c>
      <c r="C12" s="14">
        <v>17.899999999999999</v>
      </c>
      <c r="D12" s="14">
        <v>6.2</v>
      </c>
      <c r="E12" s="14">
        <v>4.9000000000000004</v>
      </c>
      <c r="F12" s="14">
        <v>7.2000000000000011</v>
      </c>
    </row>
    <row r="13" spans="1:6" x14ac:dyDescent="0.3">
      <c r="A13" s="6">
        <v>2013</v>
      </c>
      <c r="B13" s="14">
        <v>36.799999999999997</v>
      </c>
      <c r="C13" s="14">
        <v>17.7</v>
      </c>
      <c r="D13" s="14">
        <v>6.3</v>
      </c>
      <c r="E13" s="14">
        <v>4.7</v>
      </c>
      <c r="F13" s="14">
        <v>7.2000000000000011</v>
      </c>
    </row>
    <row r="14" spans="1:6" x14ac:dyDescent="0.3">
      <c r="A14" s="6">
        <v>2014</v>
      </c>
      <c r="B14" s="14">
        <v>36</v>
      </c>
      <c r="C14" s="14">
        <v>17.2</v>
      </c>
      <c r="D14" s="14">
        <v>6.2</v>
      </c>
      <c r="E14" s="14">
        <v>5</v>
      </c>
      <c r="F14" s="14">
        <v>7.2000000000000011</v>
      </c>
    </row>
    <row r="15" spans="1:6" x14ac:dyDescent="0.3">
      <c r="A15" s="6">
        <v>2015</v>
      </c>
      <c r="B15" s="14">
        <v>32.799999999999997</v>
      </c>
      <c r="C15" s="14">
        <v>14.899999999999999</v>
      </c>
      <c r="D15" s="14">
        <v>6</v>
      </c>
      <c r="E15" s="14">
        <v>4.9000000000000004</v>
      </c>
      <c r="F15" s="14">
        <v>6.8000000000000007</v>
      </c>
    </row>
    <row r="16" spans="1:6" x14ac:dyDescent="0.3">
      <c r="A16" s="6">
        <v>2016</v>
      </c>
      <c r="B16" s="14">
        <v>32.200000000000003</v>
      </c>
      <c r="C16" s="14">
        <v>13.100000000000001</v>
      </c>
      <c r="D16" s="14">
        <v>5.7</v>
      </c>
      <c r="E16" s="14">
        <v>4.8</v>
      </c>
      <c r="F16" s="14">
        <v>6.3</v>
      </c>
    </row>
    <row r="17" spans="1:6" x14ac:dyDescent="0.3">
      <c r="A17" s="6">
        <v>2017</v>
      </c>
      <c r="B17" s="14">
        <v>29.4</v>
      </c>
      <c r="C17" s="14">
        <v>12.3</v>
      </c>
      <c r="D17" s="14">
        <v>5.6</v>
      </c>
      <c r="E17" s="14">
        <v>4.7</v>
      </c>
      <c r="F17" s="14">
        <v>6.1</v>
      </c>
    </row>
    <row r="18" spans="1:6" x14ac:dyDescent="0.3">
      <c r="A18" s="6">
        <v>2018</v>
      </c>
      <c r="B18" s="14">
        <v>28.7</v>
      </c>
      <c r="C18" s="14">
        <v>11.5</v>
      </c>
      <c r="D18" s="14">
        <v>5.4</v>
      </c>
      <c r="E18" s="14">
        <v>4.2</v>
      </c>
      <c r="F18" s="14">
        <v>5.7</v>
      </c>
    </row>
    <row r="19" spans="1:6" x14ac:dyDescent="0.3">
      <c r="A19" s="6">
        <v>2019</v>
      </c>
      <c r="B19" s="14">
        <v>31.7</v>
      </c>
      <c r="C19" s="14">
        <v>13.200000000000001</v>
      </c>
      <c r="D19" s="14">
        <v>5.6</v>
      </c>
      <c r="E19" s="14">
        <v>4.3</v>
      </c>
      <c r="F19" s="14">
        <v>6</v>
      </c>
    </row>
    <row r="20" spans="1:6" x14ac:dyDescent="0.3">
      <c r="A20" s="6">
        <v>2020</v>
      </c>
      <c r="B20" s="14">
        <v>38</v>
      </c>
      <c r="C20" s="14">
        <v>16.8</v>
      </c>
      <c r="D20" s="14">
        <v>7.1</v>
      </c>
      <c r="E20" s="14">
        <v>5.3</v>
      </c>
      <c r="F20" s="14">
        <v>7.6</v>
      </c>
    </row>
    <row r="21" spans="1:6" x14ac:dyDescent="0.3">
      <c r="A21" s="6">
        <v>2021</v>
      </c>
      <c r="B21" s="14">
        <v>39.700000000000003</v>
      </c>
      <c r="C21" s="14">
        <v>17.399999999999999</v>
      </c>
      <c r="D21" s="14">
        <v>7.1</v>
      </c>
      <c r="E21" s="14">
        <v>6.4</v>
      </c>
      <c r="F21" s="14">
        <v>7.9</v>
      </c>
    </row>
    <row r="22" spans="1:6" x14ac:dyDescent="0.3">
      <c r="A22" s="6">
        <v>2022</v>
      </c>
      <c r="B22" s="14">
        <v>35.200000000000003</v>
      </c>
      <c r="C22" s="14">
        <v>13.900000000000002</v>
      </c>
      <c r="D22" s="14">
        <v>5.7</v>
      </c>
      <c r="E22" s="14">
        <v>5.2</v>
      </c>
      <c r="F22" s="14">
        <v>6.3</v>
      </c>
    </row>
    <row r="23" spans="1:6" x14ac:dyDescent="0.3">
      <c r="A23" s="6">
        <v>2023</v>
      </c>
      <c r="B23" s="14">
        <v>35.6</v>
      </c>
      <c r="C23" s="14">
        <v>14.400000000000002</v>
      </c>
      <c r="D23" s="14">
        <v>5.9</v>
      </c>
      <c r="E23" s="14">
        <v>5.0999999999999996</v>
      </c>
      <c r="F23" s="14">
        <v>6.5</v>
      </c>
    </row>
    <row r="24" spans="1:6" x14ac:dyDescent="0.3">
      <c r="A24" s="6">
        <v>2024</v>
      </c>
      <c r="B24" s="14">
        <v>37.799999999999997</v>
      </c>
      <c r="C24" s="14">
        <v>16.3</v>
      </c>
      <c r="D24" s="14">
        <v>6.4</v>
      </c>
      <c r="E24" s="14">
        <v>5.7</v>
      </c>
      <c r="F24" s="14">
        <v>7.1</v>
      </c>
    </row>
    <row r="25" spans="1:6" x14ac:dyDescent="0.3">
      <c r="A25" s="6">
        <v>2025</v>
      </c>
      <c r="B25" s="14">
        <v>38.9</v>
      </c>
      <c r="C25" s="14">
        <v>15.8</v>
      </c>
      <c r="D25" s="14">
        <v>6.9</v>
      </c>
      <c r="E25" s="14">
        <v>6.1</v>
      </c>
      <c r="F25" s="14">
        <v>7.6</v>
      </c>
    </row>
    <row r="26" spans="1:6" x14ac:dyDescent="0.3">
      <c r="A26" s="6"/>
      <c r="B26" s="6"/>
      <c r="C26" s="6"/>
      <c r="D26" s="6"/>
      <c r="E26" s="6"/>
      <c r="F26" s="6"/>
    </row>
    <row r="27" spans="1:6" x14ac:dyDescent="0.3">
      <c r="A27" s="6"/>
      <c r="B27" s="6"/>
      <c r="C27" s="6"/>
      <c r="D27" s="6"/>
      <c r="E27" s="6"/>
      <c r="F27" s="6"/>
    </row>
    <row r="28" spans="1:6" x14ac:dyDescent="0.3">
      <c r="A28" s="6"/>
      <c r="B28" s="6"/>
      <c r="C28" s="6"/>
      <c r="D28" s="6"/>
      <c r="E28" s="6"/>
      <c r="F28" s="6"/>
    </row>
    <row r="29" spans="1:6" x14ac:dyDescent="0.3">
      <c r="A29" s="6"/>
      <c r="B29" s="6"/>
      <c r="C29" s="6"/>
      <c r="D29" s="6"/>
      <c r="E29" s="6"/>
      <c r="F29" s="6"/>
    </row>
    <row r="30" spans="1:6" x14ac:dyDescent="0.3">
      <c r="A30" s="6"/>
      <c r="B30" s="6"/>
      <c r="C30" s="6"/>
      <c r="D30" s="6"/>
      <c r="E30" s="6"/>
      <c r="F30" s="6"/>
    </row>
    <row r="31" spans="1:6" x14ac:dyDescent="0.3">
      <c r="A31" s="6"/>
      <c r="B31" s="6"/>
      <c r="C31" s="6"/>
      <c r="D31" s="6"/>
      <c r="E31" s="6"/>
      <c r="F31" s="6"/>
    </row>
    <row r="32" spans="1:6" x14ac:dyDescent="0.3">
      <c r="A32" s="6"/>
      <c r="B32" s="6"/>
      <c r="C32" s="6"/>
      <c r="D32" s="6"/>
      <c r="E32" s="6"/>
      <c r="F32" s="6"/>
    </row>
    <row r="33" spans="1:6" x14ac:dyDescent="0.3">
      <c r="A33" s="6"/>
      <c r="B33" s="6"/>
      <c r="C33" s="6"/>
      <c r="D33" s="6"/>
      <c r="E33" s="6"/>
      <c r="F33" s="6"/>
    </row>
    <row r="34" spans="1:6" x14ac:dyDescent="0.3">
      <c r="A34" s="6"/>
      <c r="B34" s="6"/>
      <c r="C34" s="6"/>
      <c r="D34" s="6"/>
      <c r="E34" s="6"/>
      <c r="F34" s="6"/>
    </row>
    <row r="35" spans="1:6" x14ac:dyDescent="0.3">
      <c r="A35" s="6"/>
      <c r="B35" s="6"/>
      <c r="C35" s="6"/>
      <c r="D35" s="6"/>
      <c r="E35" s="6"/>
      <c r="F35" s="6"/>
    </row>
    <row r="36" spans="1:6" x14ac:dyDescent="0.3">
      <c r="A36" s="6"/>
      <c r="B36" s="6"/>
      <c r="C36" s="6"/>
      <c r="D36" s="6"/>
      <c r="E36" s="6"/>
      <c r="F36" s="6"/>
    </row>
    <row r="37" spans="1:6" x14ac:dyDescent="0.3">
      <c r="A37" s="6"/>
      <c r="B37" s="6"/>
      <c r="C37" s="6"/>
      <c r="D37" s="6"/>
      <c r="E37" s="6"/>
      <c r="F37" s="6"/>
    </row>
    <row r="38" spans="1:6" x14ac:dyDescent="0.3">
      <c r="A38" s="6"/>
      <c r="B38" s="6"/>
      <c r="C38" s="6"/>
      <c r="D38" s="6"/>
      <c r="E38" s="6"/>
      <c r="F38" s="6"/>
    </row>
    <row r="39" spans="1:6" x14ac:dyDescent="0.3">
      <c r="A39" s="6"/>
      <c r="B39" s="6"/>
      <c r="C39" s="6"/>
      <c r="D39" s="6"/>
      <c r="E39" s="6"/>
      <c r="F39" s="6"/>
    </row>
    <row r="40" spans="1:6" x14ac:dyDescent="0.3">
      <c r="A40" s="6"/>
      <c r="B40" s="6"/>
      <c r="C40" s="6"/>
      <c r="D40" s="6"/>
      <c r="E40" s="6"/>
      <c r="F40" s="6"/>
    </row>
    <row r="41" spans="1:6" x14ac:dyDescent="0.3">
      <c r="A41" s="6"/>
      <c r="B41" s="6"/>
      <c r="C41" s="6"/>
      <c r="D41" s="6"/>
      <c r="E41" s="6"/>
      <c r="F41" s="6"/>
    </row>
    <row r="42" spans="1:6" x14ac:dyDescent="0.3">
      <c r="A42" s="6"/>
      <c r="B42" s="6"/>
      <c r="C42" s="6"/>
      <c r="D42" s="6"/>
      <c r="E42" s="6"/>
      <c r="F42" s="6"/>
    </row>
    <row r="43" spans="1:6" x14ac:dyDescent="0.3">
      <c r="A43" s="6"/>
      <c r="B43" s="6"/>
      <c r="C43" s="6"/>
      <c r="D43" s="6"/>
      <c r="E43" s="6"/>
      <c r="F43" s="6"/>
    </row>
    <row r="44" spans="1:6" x14ac:dyDescent="0.3">
      <c r="A44" s="6"/>
      <c r="B44" s="6"/>
      <c r="C44" s="6"/>
      <c r="D44" s="6"/>
      <c r="E44" s="6"/>
      <c r="F44" s="6"/>
    </row>
    <row r="45" spans="1:6" x14ac:dyDescent="0.3">
      <c r="A45" s="6"/>
      <c r="B45" s="6"/>
      <c r="C45" s="6"/>
      <c r="D45" s="6"/>
      <c r="E45" s="6"/>
      <c r="F45" s="6"/>
    </row>
    <row r="46" spans="1:6" x14ac:dyDescent="0.3">
      <c r="A46" s="6"/>
      <c r="B46" s="6"/>
      <c r="C46" s="6"/>
      <c r="D46" s="6"/>
      <c r="E46" s="6"/>
      <c r="F46" s="6"/>
    </row>
    <row r="47" spans="1:6" x14ac:dyDescent="0.3">
      <c r="A47" s="6"/>
      <c r="B47" s="6"/>
      <c r="C47" s="6"/>
      <c r="D47" s="6"/>
      <c r="E47" s="6"/>
      <c r="F47" s="6"/>
    </row>
    <row r="48" spans="1:6" x14ac:dyDescent="0.3">
      <c r="A48" s="6"/>
      <c r="B48" s="6"/>
      <c r="C48" s="6"/>
      <c r="D48" s="6"/>
      <c r="E48" s="6"/>
      <c r="F48" s="6"/>
    </row>
    <row r="49" spans="1:6" x14ac:dyDescent="0.3">
      <c r="A49" s="6"/>
      <c r="B49" s="6"/>
      <c r="C49" s="6"/>
      <c r="D49" s="6"/>
      <c r="E49" s="6"/>
      <c r="F49" s="6"/>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A057F-FCDF-4257-AFE0-608DE7CEBBDB}">
  <dimension ref="A1:D24"/>
  <sheetViews>
    <sheetView showGridLines="0" workbookViewId="0">
      <selection activeCell="C24" sqref="C24"/>
    </sheetView>
  </sheetViews>
  <sheetFormatPr defaultColWidth="8.7265625" defaultRowHeight="14" x14ac:dyDescent="0.3"/>
  <cols>
    <col min="1" max="1" width="8.7265625" style="11"/>
    <col min="2" max="4" width="9.54296875" style="2" bestFit="1" customWidth="1"/>
    <col min="5" max="16384" width="8.7265625" style="2"/>
  </cols>
  <sheetData>
    <row r="1" spans="1:4" x14ac:dyDescent="0.3">
      <c r="A1" s="17" t="s">
        <v>224</v>
      </c>
    </row>
    <row r="3" spans="1:4" x14ac:dyDescent="0.3">
      <c r="B3" s="2" t="s">
        <v>86</v>
      </c>
      <c r="C3" s="2" t="s">
        <v>87</v>
      </c>
      <c r="D3" s="2" t="s">
        <v>88</v>
      </c>
    </row>
    <row r="4" spans="1:4" x14ac:dyDescent="0.3">
      <c r="A4" s="11">
        <v>2005</v>
      </c>
      <c r="B4" s="23">
        <v>94.4</v>
      </c>
      <c r="C4" s="23">
        <v>53.7</v>
      </c>
      <c r="D4" s="23">
        <v>59.6</v>
      </c>
    </row>
    <row r="5" spans="1:4" x14ac:dyDescent="0.3">
      <c r="A5" s="11">
        <v>2006</v>
      </c>
      <c r="B5" s="23">
        <v>88.1</v>
      </c>
      <c r="C5" s="23">
        <v>52.2</v>
      </c>
      <c r="D5" s="23">
        <v>52.8</v>
      </c>
    </row>
    <row r="6" spans="1:4" x14ac:dyDescent="0.3">
      <c r="A6" s="11">
        <v>2007</v>
      </c>
      <c r="B6" s="23">
        <v>79.5</v>
      </c>
      <c r="C6" s="23">
        <v>50.9</v>
      </c>
      <c r="D6" s="23">
        <v>42.4</v>
      </c>
    </row>
    <row r="7" spans="1:4" x14ac:dyDescent="0.3">
      <c r="A7" s="11">
        <v>2008</v>
      </c>
      <c r="B7" s="23">
        <v>81.5</v>
      </c>
      <c r="C7" s="23">
        <v>53.9</v>
      </c>
      <c r="D7" s="23">
        <v>42.4</v>
      </c>
    </row>
    <row r="8" spans="1:4" x14ac:dyDescent="0.3">
      <c r="A8" s="11">
        <v>2009</v>
      </c>
      <c r="B8" s="23">
        <v>98.8</v>
      </c>
      <c r="C8" s="23">
        <v>61.3</v>
      </c>
      <c r="D8" s="23">
        <v>59.8</v>
      </c>
    </row>
    <row r="9" spans="1:4" x14ac:dyDescent="0.3">
      <c r="A9" s="11">
        <v>2010</v>
      </c>
      <c r="B9" s="23">
        <v>129.4</v>
      </c>
      <c r="C9" s="23">
        <v>71.2</v>
      </c>
      <c r="D9" s="23">
        <v>88.7</v>
      </c>
    </row>
    <row r="10" spans="1:4" x14ac:dyDescent="0.3">
      <c r="A10" s="11">
        <v>2011</v>
      </c>
      <c r="B10" s="23">
        <v>121</v>
      </c>
      <c r="C10" s="23">
        <v>65.3</v>
      </c>
      <c r="D10" s="23">
        <v>82.4</v>
      </c>
    </row>
    <row r="11" spans="1:4" x14ac:dyDescent="0.3">
      <c r="A11" s="11">
        <v>2012</v>
      </c>
      <c r="B11" s="23">
        <v>126.1</v>
      </c>
      <c r="C11" s="23">
        <v>67.099999999999994</v>
      </c>
      <c r="D11" s="23">
        <v>88.4</v>
      </c>
    </row>
    <row r="12" spans="1:4" x14ac:dyDescent="0.3">
      <c r="A12" s="11">
        <v>2013</v>
      </c>
      <c r="B12" s="23">
        <v>137.80000000000001</v>
      </c>
      <c r="C12" s="23">
        <v>73.900000000000006</v>
      </c>
      <c r="D12" s="23">
        <v>96.4</v>
      </c>
    </row>
    <row r="13" spans="1:4" x14ac:dyDescent="0.3">
      <c r="A13" s="11">
        <v>2014</v>
      </c>
      <c r="B13" s="23">
        <v>135.4</v>
      </c>
      <c r="C13" s="23">
        <v>73.5</v>
      </c>
      <c r="D13" s="23">
        <v>94.2</v>
      </c>
    </row>
    <row r="14" spans="1:4" x14ac:dyDescent="0.3">
      <c r="A14" s="11">
        <v>2015</v>
      </c>
      <c r="B14" s="23">
        <v>126.8</v>
      </c>
      <c r="C14" s="23">
        <v>65.599999999999994</v>
      </c>
      <c r="D14" s="23">
        <v>88.6</v>
      </c>
    </row>
    <row r="15" spans="1:4" x14ac:dyDescent="0.3">
      <c r="A15" s="11">
        <v>2016</v>
      </c>
      <c r="B15" s="23">
        <v>116.9</v>
      </c>
      <c r="C15" s="23">
        <v>61.8</v>
      </c>
      <c r="D15" s="23">
        <v>78.7</v>
      </c>
    </row>
    <row r="16" spans="1:4" x14ac:dyDescent="0.3">
      <c r="A16" s="11">
        <v>2017</v>
      </c>
      <c r="B16" s="23">
        <v>120.4</v>
      </c>
      <c r="C16" s="23">
        <v>59.2</v>
      </c>
      <c r="D16" s="23">
        <v>84</v>
      </c>
    </row>
    <row r="17" spans="1:4" x14ac:dyDescent="0.3">
      <c r="A17" s="11">
        <v>2018</v>
      </c>
      <c r="B17" s="23">
        <v>116.9</v>
      </c>
      <c r="C17" s="23">
        <v>54.5</v>
      </c>
      <c r="D17" s="23">
        <v>81.400000000000006</v>
      </c>
    </row>
    <row r="18" spans="1:4" x14ac:dyDescent="0.3">
      <c r="A18" s="11">
        <v>2019</v>
      </c>
      <c r="B18" s="23">
        <v>131.30000000000001</v>
      </c>
      <c r="C18" s="23">
        <v>74</v>
      </c>
      <c r="D18" s="23">
        <v>82</v>
      </c>
    </row>
    <row r="19" spans="1:4" x14ac:dyDescent="0.3">
      <c r="A19" s="11">
        <v>2020</v>
      </c>
      <c r="B19" s="23">
        <v>142</v>
      </c>
      <c r="C19" s="23">
        <v>78.8</v>
      </c>
      <c r="D19" s="23">
        <v>93</v>
      </c>
    </row>
    <row r="20" spans="1:4" x14ac:dyDescent="0.3">
      <c r="A20" s="11">
        <v>2021</v>
      </c>
      <c r="B20" s="23">
        <v>168.2</v>
      </c>
      <c r="C20" s="23">
        <v>90.2</v>
      </c>
      <c r="D20" s="23">
        <v>109.5</v>
      </c>
    </row>
    <row r="21" spans="1:4" x14ac:dyDescent="0.3">
      <c r="A21" s="11">
        <v>2022</v>
      </c>
      <c r="B21" s="23">
        <v>151.69999999999999</v>
      </c>
      <c r="C21" s="23">
        <v>84.1</v>
      </c>
      <c r="D21" s="23">
        <v>91</v>
      </c>
    </row>
    <row r="22" spans="1:4" x14ac:dyDescent="0.3">
      <c r="A22" s="11">
        <v>2023</v>
      </c>
      <c r="B22" s="23">
        <v>163.69999999999999</v>
      </c>
      <c r="C22" s="23">
        <v>91.6</v>
      </c>
      <c r="D22" s="23">
        <v>100.9</v>
      </c>
    </row>
    <row r="23" spans="1:4" x14ac:dyDescent="0.3">
      <c r="A23" s="11">
        <v>2024</v>
      </c>
      <c r="B23" s="23">
        <v>164.7</v>
      </c>
      <c r="C23" s="23">
        <v>94.2</v>
      </c>
      <c r="D23" s="23">
        <v>97.2</v>
      </c>
    </row>
    <row r="24" spans="1:4" x14ac:dyDescent="0.3">
      <c r="A24" s="11">
        <v>2025</v>
      </c>
      <c r="B24" s="23">
        <v>174.3</v>
      </c>
      <c r="C24" s="23">
        <v>102.4</v>
      </c>
      <c r="D24" s="23">
        <v>101.8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1FFE-1C7D-4931-B9C0-19EDC669A717}">
  <dimension ref="A1:C7"/>
  <sheetViews>
    <sheetView showGridLines="0" workbookViewId="0">
      <selection activeCell="B16" sqref="B16"/>
    </sheetView>
  </sheetViews>
  <sheetFormatPr defaultColWidth="8.7265625" defaultRowHeight="14" x14ac:dyDescent="0.3"/>
  <cols>
    <col min="1" max="1" width="17.453125" style="2" customWidth="1"/>
    <col min="2" max="2" width="51" style="2" bestFit="1" customWidth="1"/>
    <col min="3" max="3" width="74" style="2" bestFit="1" customWidth="1"/>
    <col min="4" max="16384" width="8.7265625" style="2"/>
  </cols>
  <sheetData>
    <row r="1" spans="1:3" x14ac:dyDescent="0.3">
      <c r="A1" s="1" t="s">
        <v>250</v>
      </c>
    </row>
    <row r="3" spans="1:3" x14ac:dyDescent="0.3">
      <c r="B3" s="2" t="s">
        <v>158</v>
      </c>
      <c r="C3" s="2" t="s">
        <v>148</v>
      </c>
    </row>
    <row r="4" spans="1:3" x14ac:dyDescent="0.3">
      <c r="A4" s="2" t="s">
        <v>75</v>
      </c>
      <c r="B4" s="20">
        <v>66.3</v>
      </c>
      <c r="C4" s="20">
        <v>35.5</v>
      </c>
    </row>
    <row r="5" spans="1:3" x14ac:dyDescent="0.3">
      <c r="A5" s="2" t="s">
        <v>72</v>
      </c>
      <c r="B5" s="20">
        <v>28.5</v>
      </c>
      <c r="C5" s="20" t="s">
        <v>106</v>
      </c>
    </row>
    <row r="6" spans="1:3" x14ac:dyDescent="0.3">
      <c r="A6" s="2" t="s">
        <v>73</v>
      </c>
      <c r="B6" s="20">
        <v>36.1</v>
      </c>
      <c r="C6" s="20">
        <v>26.4</v>
      </c>
    </row>
    <row r="7" spans="1:3" x14ac:dyDescent="0.3">
      <c r="A7" s="2" t="s">
        <v>147</v>
      </c>
      <c r="B7" s="2" t="s">
        <v>106</v>
      </c>
      <c r="C7" s="23">
        <v>7.7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9681-FFD8-480E-A4B8-F9163FD22BC8}">
  <dimension ref="A1:E10"/>
  <sheetViews>
    <sheetView showGridLines="0" workbookViewId="0">
      <selection activeCell="I8" sqref="I8"/>
    </sheetView>
  </sheetViews>
  <sheetFormatPr defaultRowHeight="14.5" x14ac:dyDescent="0.35"/>
  <cols>
    <col min="1" max="1" width="13" customWidth="1"/>
    <col min="2" max="2" width="12.54296875" bestFit="1" customWidth="1"/>
  </cols>
  <sheetData>
    <row r="1" spans="1:5" x14ac:dyDescent="0.35">
      <c r="A1" s="1" t="s">
        <v>226</v>
      </c>
    </row>
    <row r="3" spans="1:5" x14ac:dyDescent="0.35">
      <c r="B3" s="2" t="s">
        <v>67</v>
      </c>
      <c r="C3" s="2" t="s">
        <v>65</v>
      </c>
      <c r="D3" s="2" t="s">
        <v>66</v>
      </c>
      <c r="E3" s="2"/>
    </row>
    <row r="4" spans="1:5" x14ac:dyDescent="0.35">
      <c r="A4" s="2" t="s">
        <v>91</v>
      </c>
      <c r="B4" s="12">
        <v>6.2</v>
      </c>
      <c r="C4" s="12">
        <v>6.6</v>
      </c>
      <c r="D4" s="12">
        <v>5.8</v>
      </c>
      <c r="E4" s="11"/>
    </row>
    <row r="5" spans="1:5" x14ac:dyDescent="0.35">
      <c r="A5" s="2" t="s">
        <v>72</v>
      </c>
      <c r="B5" s="12">
        <v>14.4</v>
      </c>
      <c r="C5" s="12">
        <v>17</v>
      </c>
      <c r="D5" s="12">
        <v>11.5</v>
      </c>
      <c r="E5" s="11"/>
    </row>
    <row r="6" spans="1:5" x14ac:dyDescent="0.35">
      <c r="A6" s="2" t="s">
        <v>73</v>
      </c>
      <c r="B6" s="12">
        <v>38.799999999999997</v>
      </c>
      <c r="C6" s="12">
        <v>39.6</v>
      </c>
      <c r="D6" s="12">
        <v>37.9</v>
      </c>
      <c r="E6" s="11"/>
    </row>
    <row r="7" spans="1:5" x14ac:dyDescent="0.35">
      <c r="A7" s="2" t="s">
        <v>102</v>
      </c>
      <c r="B7" s="12">
        <v>59.6</v>
      </c>
      <c r="C7" s="12">
        <v>55.4</v>
      </c>
      <c r="D7" s="12">
        <v>66.099999999999994</v>
      </c>
      <c r="E7" s="11"/>
    </row>
    <row r="8" spans="1:5" x14ac:dyDescent="0.35">
      <c r="B8" s="11"/>
      <c r="C8" s="11"/>
      <c r="D8" s="11"/>
      <c r="E8" s="11"/>
    </row>
    <row r="9" spans="1:5" x14ac:dyDescent="0.35">
      <c r="B9" s="11"/>
      <c r="C9" s="11"/>
      <c r="D9" s="11"/>
    </row>
    <row r="10" spans="1:5" x14ac:dyDescent="0.35">
      <c r="B10" s="11"/>
      <c r="C10" s="11"/>
      <c r="D10" s="11"/>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417A-1166-4EB1-8A00-858E0204FFCA}">
  <dimension ref="A1:E9"/>
  <sheetViews>
    <sheetView showGridLines="0" workbookViewId="0">
      <selection activeCell="I10" sqref="I10"/>
    </sheetView>
  </sheetViews>
  <sheetFormatPr defaultColWidth="8.7265625" defaultRowHeight="14" x14ac:dyDescent="0.3"/>
  <cols>
    <col min="1" max="1" width="18.81640625" style="2" customWidth="1"/>
    <col min="2" max="16384" width="8.7265625" style="2"/>
  </cols>
  <sheetData>
    <row r="1" spans="1:5" x14ac:dyDescent="0.3">
      <c r="A1" s="1" t="s">
        <v>227</v>
      </c>
    </row>
    <row r="3" spans="1:5" x14ac:dyDescent="0.3">
      <c r="B3" s="2" t="s">
        <v>65</v>
      </c>
      <c r="C3" s="2" t="s">
        <v>66</v>
      </c>
    </row>
    <row r="4" spans="1:5" x14ac:dyDescent="0.3">
      <c r="A4" s="11" t="s">
        <v>151</v>
      </c>
      <c r="B4" s="12">
        <v>29.9</v>
      </c>
      <c r="C4" s="12">
        <v>32.6</v>
      </c>
      <c r="D4" s="11"/>
      <c r="E4" s="11"/>
    </row>
    <row r="5" spans="1:5" x14ac:dyDescent="0.3">
      <c r="A5" s="11" t="s">
        <v>152</v>
      </c>
      <c r="B5" s="12">
        <v>33.200000000000003</v>
      </c>
      <c r="C5" s="12">
        <v>32.4</v>
      </c>
      <c r="D5" s="11"/>
      <c r="E5" s="11"/>
    </row>
    <row r="6" spans="1:5" x14ac:dyDescent="0.3">
      <c r="A6" s="11" t="s">
        <v>153</v>
      </c>
      <c r="B6" s="12">
        <v>36.799999999999997</v>
      </c>
      <c r="C6" s="12">
        <v>35</v>
      </c>
      <c r="D6" s="11"/>
      <c r="E6" s="11"/>
    </row>
    <row r="7" spans="1:5" x14ac:dyDescent="0.3">
      <c r="A7" s="11"/>
      <c r="B7" s="11"/>
      <c r="C7" s="11"/>
      <c r="D7" s="11"/>
      <c r="E7" s="11"/>
    </row>
    <row r="8" spans="1:5" x14ac:dyDescent="0.3">
      <c r="A8" s="11"/>
      <c r="B8" s="11"/>
      <c r="C8" s="11"/>
      <c r="D8" s="11"/>
      <c r="E8" s="11"/>
    </row>
    <row r="9" spans="1:5" x14ac:dyDescent="0.3">
      <c r="A9" s="11"/>
      <c r="B9" s="11"/>
      <c r="C9" s="11"/>
      <c r="D9" s="11"/>
      <c r="E9" s="11"/>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D067-899A-4FEC-938C-4B5D43AD4E98}">
  <dimension ref="A1:E7"/>
  <sheetViews>
    <sheetView showGridLines="0" workbookViewId="0">
      <selection activeCell="I13" sqref="I13"/>
    </sheetView>
  </sheetViews>
  <sheetFormatPr defaultRowHeight="14.5" x14ac:dyDescent="0.35"/>
  <cols>
    <col min="1" max="1" width="18" customWidth="1"/>
  </cols>
  <sheetData>
    <row r="1" spans="1:5" s="2" customFormat="1" ht="14" x14ac:dyDescent="0.3">
      <c r="A1" s="1" t="s">
        <v>228</v>
      </c>
    </row>
    <row r="2" spans="1:5" s="2" customFormat="1" ht="14" x14ac:dyDescent="0.3"/>
    <row r="3" spans="1:5" s="2" customFormat="1" ht="14" x14ac:dyDescent="0.3">
      <c r="B3" s="2" t="s">
        <v>99</v>
      </c>
    </row>
    <row r="4" spans="1:5" s="2" customFormat="1" ht="14" x14ac:dyDescent="0.3">
      <c r="A4" s="11" t="s">
        <v>151</v>
      </c>
      <c r="B4" s="20">
        <v>31.7</v>
      </c>
      <c r="E4" s="11"/>
    </row>
    <row r="5" spans="1:5" s="2" customFormat="1" ht="14" x14ac:dyDescent="0.3">
      <c r="A5" s="11" t="s">
        <v>152</v>
      </c>
      <c r="B5" s="20">
        <v>25.2</v>
      </c>
      <c r="C5" s="12"/>
      <c r="D5" s="11"/>
      <c r="E5" s="11"/>
    </row>
    <row r="6" spans="1:5" s="2" customFormat="1" ht="14" x14ac:dyDescent="0.3">
      <c r="A6" s="11" t="s">
        <v>153</v>
      </c>
      <c r="B6" s="20">
        <v>39.4</v>
      </c>
      <c r="C6" s="12"/>
      <c r="D6" s="11"/>
      <c r="E6" s="11"/>
    </row>
    <row r="7" spans="1:5" s="2" customFormat="1" ht="14" x14ac:dyDescent="0.3">
      <c r="A7" s="11"/>
      <c r="B7" s="11"/>
      <c r="C7" s="11"/>
      <c r="D7" s="11"/>
      <c r="E7" s="11"/>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97B9-F78B-44B1-BE36-CAAEE9C5B6E6}">
  <dimension ref="A1:D12"/>
  <sheetViews>
    <sheetView showGridLines="0" workbookViewId="0">
      <selection activeCell="B5" sqref="B5"/>
    </sheetView>
  </sheetViews>
  <sheetFormatPr defaultColWidth="8.7265625" defaultRowHeight="14" x14ac:dyDescent="0.3"/>
  <cols>
    <col min="1" max="1" width="17.453125" style="2" customWidth="1"/>
    <col min="2" max="2" width="12.81640625" style="2" bestFit="1" customWidth="1"/>
    <col min="3" max="3" width="13.1796875" style="2" bestFit="1" customWidth="1"/>
    <col min="4" max="16384" width="8.7265625" style="2"/>
  </cols>
  <sheetData>
    <row r="1" spans="1:4" x14ac:dyDescent="0.3">
      <c r="A1" s="1" t="s">
        <v>229</v>
      </c>
    </row>
    <row r="2" spans="1:4" x14ac:dyDescent="0.3">
      <c r="A2" s="6"/>
      <c r="B2" s="6"/>
      <c r="C2" s="6"/>
      <c r="D2" s="6"/>
    </row>
    <row r="3" spans="1:4" x14ac:dyDescent="0.3">
      <c r="A3" s="6"/>
      <c r="B3" s="6" t="s">
        <v>97</v>
      </c>
      <c r="C3" s="6" t="s">
        <v>98</v>
      </c>
      <c r="D3" s="6"/>
    </row>
    <row r="4" spans="1:4" x14ac:dyDescent="0.3">
      <c r="A4" s="6" t="s">
        <v>101</v>
      </c>
      <c r="B4" s="14">
        <v>57.3</v>
      </c>
      <c r="C4" s="14">
        <v>73.400000000000006</v>
      </c>
      <c r="D4" s="6"/>
    </row>
    <row r="5" spans="1:4" x14ac:dyDescent="0.3">
      <c r="A5" s="6" t="s">
        <v>75</v>
      </c>
      <c r="B5" s="14">
        <v>71.099999999999994</v>
      </c>
      <c r="C5" s="14">
        <v>80.3</v>
      </c>
      <c r="D5" s="6"/>
    </row>
    <row r="6" spans="1:4" x14ac:dyDescent="0.3">
      <c r="A6" s="6" t="s">
        <v>87</v>
      </c>
      <c r="B6" s="14">
        <v>37.4</v>
      </c>
      <c r="C6" s="14">
        <v>43.5</v>
      </c>
      <c r="D6" s="6"/>
    </row>
    <row r="7" spans="1:4" x14ac:dyDescent="0.3">
      <c r="A7" s="6" t="s">
        <v>92</v>
      </c>
      <c r="B7" s="14">
        <v>70.8</v>
      </c>
      <c r="C7" s="14">
        <v>80.099999999999994</v>
      </c>
      <c r="D7" s="6"/>
    </row>
    <row r="8" spans="1:4" x14ac:dyDescent="0.3">
      <c r="A8" s="6" t="s">
        <v>93</v>
      </c>
      <c r="B8" s="14">
        <v>75.099999999999994</v>
      </c>
      <c r="C8" s="14">
        <v>82.5</v>
      </c>
      <c r="D8" s="6"/>
    </row>
    <row r="9" spans="1:4" x14ac:dyDescent="0.3">
      <c r="A9" s="6" t="s">
        <v>94</v>
      </c>
      <c r="B9" s="14">
        <v>82.1</v>
      </c>
      <c r="C9" s="14">
        <v>85.2</v>
      </c>
      <c r="D9" s="6"/>
    </row>
    <row r="10" spans="1:4" x14ac:dyDescent="0.3">
      <c r="A10" s="6" t="s">
        <v>102</v>
      </c>
      <c r="B10" s="14">
        <v>68.3</v>
      </c>
      <c r="C10" s="14">
        <v>77.099999999999994</v>
      </c>
      <c r="D10" s="6"/>
    </row>
    <row r="11" spans="1:4" x14ac:dyDescent="0.3">
      <c r="A11" s="6"/>
      <c r="B11" s="6"/>
      <c r="C11" s="6"/>
      <c r="D11" s="6"/>
    </row>
    <row r="12" spans="1:4" x14ac:dyDescent="0.3">
      <c r="A12" s="6"/>
      <c r="B12" s="6"/>
      <c r="C12" s="6"/>
      <c r="D12" s="6"/>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B42D-9A28-4A2A-AA39-D44C60702B5E}">
  <dimension ref="A1:B5"/>
  <sheetViews>
    <sheetView showGridLines="0" workbookViewId="0">
      <selection activeCell="D10" sqref="D10"/>
    </sheetView>
  </sheetViews>
  <sheetFormatPr defaultColWidth="8.7265625" defaultRowHeight="14" x14ac:dyDescent="0.3"/>
  <cols>
    <col min="1" max="1" width="73.54296875" style="2" customWidth="1"/>
    <col min="2" max="16384" width="8.7265625" style="2"/>
  </cols>
  <sheetData>
    <row r="1" spans="1:2" x14ac:dyDescent="0.3">
      <c r="A1" s="1" t="s">
        <v>230</v>
      </c>
    </row>
    <row r="3" spans="1:2" x14ac:dyDescent="0.3">
      <c r="B3" s="2" t="s">
        <v>176</v>
      </c>
    </row>
    <row r="4" spans="1:2" x14ac:dyDescent="0.3">
      <c r="A4" s="2" t="s">
        <v>158</v>
      </c>
      <c r="B4" s="11">
        <v>50.7</v>
      </c>
    </row>
    <row r="5" spans="1:2" x14ac:dyDescent="0.3">
      <c r="A5" s="2" t="s">
        <v>198</v>
      </c>
      <c r="B5" s="11">
        <v>86.7</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6A3E-E478-40A6-B057-15FCD43321C2}">
  <dimension ref="A1:J16"/>
  <sheetViews>
    <sheetView showGridLines="0" workbookViewId="0">
      <selection activeCell="E23" sqref="E23"/>
    </sheetView>
  </sheetViews>
  <sheetFormatPr defaultColWidth="8.7265625" defaultRowHeight="14" x14ac:dyDescent="0.3"/>
  <cols>
    <col min="1" max="1" width="15.54296875" style="2" customWidth="1"/>
    <col min="2" max="2" width="18.1796875" style="2" bestFit="1" customWidth="1"/>
    <col min="3" max="3" width="12.81640625" style="2" bestFit="1" customWidth="1"/>
    <col min="4" max="4" width="33" style="2" bestFit="1" customWidth="1"/>
    <col min="5" max="5" width="11.54296875" style="2" bestFit="1" customWidth="1"/>
    <col min="6" max="6" width="10.7265625" style="2" bestFit="1" customWidth="1"/>
    <col min="7" max="16384" width="8.7265625" style="2"/>
  </cols>
  <sheetData>
    <row r="1" spans="1:10" x14ac:dyDescent="0.3">
      <c r="A1" s="1" t="s">
        <v>231</v>
      </c>
    </row>
    <row r="3" spans="1:10" x14ac:dyDescent="0.3">
      <c r="A3" s="11"/>
      <c r="B3" s="11" t="s">
        <v>182</v>
      </c>
      <c r="C3" s="11" t="s">
        <v>181</v>
      </c>
      <c r="D3" s="11" t="s">
        <v>199</v>
      </c>
      <c r="E3" s="11" t="s">
        <v>200</v>
      </c>
      <c r="F3" s="11" t="s">
        <v>127</v>
      </c>
      <c r="G3" s="11"/>
      <c r="H3" s="11"/>
      <c r="I3" s="11"/>
      <c r="J3" s="11"/>
    </row>
    <row r="4" spans="1:10" x14ac:dyDescent="0.3">
      <c r="A4" s="11" t="s">
        <v>65</v>
      </c>
      <c r="B4" s="12">
        <v>73.7</v>
      </c>
      <c r="C4" s="12">
        <v>9.6</v>
      </c>
      <c r="D4" s="12">
        <v>5.7</v>
      </c>
      <c r="E4" s="11">
        <v>4.5</v>
      </c>
      <c r="F4" s="12">
        <v>6.6</v>
      </c>
      <c r="G4" s="11"/>
      <c r="H4" s="11"/>
      <c r="I4" s="11"/>
      <c r="J4" s="11"/>
    </row>
    <row r="5" spans="1:10" x14ac:dyDescent="0.3">
      <c r="A5" s="11" t="s">
        <v>66</v>
      </c>
      <c r="B5" s="12">
        <v>70.599999999999994</v>
      </c>
      <c r="C5" s="12">
        <v>10.9</v>
      </c>
      <c r="D5" s="12">
        <v>5.2</v>
      </c>
      <c r="E5" s="11">
        <v>3.9</v>
      </c>
      <c r="F5" s="12">
        <v>9.3000000000000007</v>
      </c>
      <c r="G5" s="11"/>
      <c r="H5" s="11"/>
      <c r="I5" s="11"/>
      <c r="J5" s="11"/>
    </row>
    <row r="6" spans="1:10" x14ac:dyDescent="0.3">
      <c r="A6" s="11"/>
      <c r="B6" s="11"/>
      <c r="C6" s="11"/>
      <c r="D6" s="11"/>
      <c r="E6" s="11"/>
      <c r="F6" s="11"/>
      <c r="G6" s="11"/>
      <c r="H6" s="11"/>
      <c r="I6" s="11"/>
      <c r="J6" s="11"/>
    </row>
    <row r="7" spans="1:10" x14ac:dyDescent="0.3">
      <c r="A7" s="11" t="s">
        <v>97</v>
      </c>
      <c r="B7" s="12">
        <v>66.2</v>
      </c>
      <c r="C7" s="12">
        <v>10.6</v>
      </c>
      <c r="D7" s="12">
        <v>6.6</v>
      </c>
      <c r="E7" s="11">
        <v>3.9</v>
      </c>
      <c r="F7" s="12">
        <v>12.5</v>
      </c>
      <c r="G7" s="11"/>
      <c r="H7" s="11"/>
      <c r="I7" s="11"/>
      <c r="J7" s="11"/>
    </row>
    <row r="8" spans="1:10" x14ac:dyDescent="0.3">
      <c r="A8" s="11" t="s">
        <v>98</v>
      </c>
      <c r="B8" s="12">
        <v>78.599999999999994</v>
      </c>
      <c r="C8" s="12">
        <v>9.8000000000000007</v>
      </c>
      <c r="D8" s="12">
        <v>4.0999999999999996</v>
      </c>
      <c r="E8" s="11">
        <v>4.5</v>
      </c>
      <c r="F8" s="12">
        <v>3</v>
      </c>
      <c r="G8" s="11"/>
      <c r="H8" s="11"/>
      <c r="I8" s="11"/>
      <c r="J8" s="11"/>
    </row>
    <row r="9" spans="1:10" x14ac:dyDescent="0.3">
      <c r="A9" s="11"/>
      <c r="B9" s="11"/>
      <c r="C9" s="11"/>
      <c r="D9" s="11"/>
      <c r="E9" s="11"/>
      <c r="F9" s="11"/>
      <c r="G9" s="11"/>
      <c r="H9" s="11"/>
      <c r="I9" s="11"/>
      <c r="J9" s="11"/>
    </row>
    <row r="10" spans="1:10" x14ac:dyDescent="0.3">
      <c r="A10" s="11"/>
      <c r="B10" s="11"/>
      <c r="C10" s="11"/>
      <c r="D10" s="11"/>
      <c r="E10" s="11"/>
      <c r="F10" s="11"/>
      <c r="G10" s="11"/>
      <c r="H10" s="11"/>
      <c r="I10" s="11"/>
      <c r="J10" s="11"/>
    </row>
    <row r="11" spans="1:10" x14ac:dyDescent="0.3">
      <c r="A11" s="11"/>
      <c r="B11" s="11"/>
      <c r="C11" s="11"/>
      <c r="D11" s="11"/>
      <c r="E11" s="11"/>
      <c r="F11" s="11"/>
      <c r="G11" s="11"/>
      <c r="H11" s="11"/>
      <c r="I11" s="11"/>
      <c r="J11" s="11"/>
    </row>
    <row r="12" spans="1:10" x14ac:dyDescent="0.3">
      <c r="A12" s="11"/>
      <c r="B12" s="11"/>
      <c r="C12" s="11"/>
      <c r="D12" s="11"/>
      <c r="E12" s="12"/>
      <c r="F12" s="11"/>
      <c r="G12" s="11"/>
      <c r="H12" s="11"/>
      <c r="I12" s="11"/>
      <c r="J12" s="11"/>
    </row>
    <row r="13" spans="1:10" x14ac:dyDescent="0.3">
      <c r="A13" s="11"/>
      <c r="B13" s="11"/>
      <c r="C13" s="11"/>
      <c r="D13" s="11"/>
      <c r="E13" s="12"/>
      <c r="F13" s="11"/>
      <c r="G13" s="11"/>
      <c r="H13" s="11"/>
      <c r="I13" s="11"/>
      <c r="J13" s="11"/>
    </row>
    <row r="14" spans="1:10" x14ac:dyDescent="0.3">
      <c r="A14" s="11"/>
      <c r="B14" s="11"/>
      <c r="C14" s="11"/>
      <c r="D14" s="11"/>
      <c r="E14" s="11"/>
      <c r="F14" s="11"/>
      <c r="G14" s="11"/>
      <c r="H14" s="11"/>
      <c r="I14" s="11"/>
      <c r="J14" s="11"/>
    </row>
    <row r="15" spans="1:10" ht="14.5" x14ac:dyDescent="0.35">
      <c r="D15" s="19"/>
      <c r="E15" s="26"/>
      <c r="F15" s="26"/>
    </row>
    <row r="16" spans="1:10" ht="14.5" x14ac:dyDescent="0.35">
      <c r="D16" s="19"/>
      <c r="E16" s="26"/>
      <c r="F16" s="26"/>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1A33-2EA7-4607-84D9-6CD5D28AC8A9}">
  <dimension ref="A1:D13"/>
  <sheetViews>
    <sheetView showGridLines="0" workbookViewId="0">
      <selection activeCell="E15" sqref="E15"/>
    </sheetView>
  </sheetViews>
  <sheetFormatPr defaultColWidth="8.7265625" defaultRowHeight="14" x14ac:dyDescent="0.3"/>
  <cols>
    <col min="1" max="1" width="14" style="2" customWidth="1"/>
    <col min="2" max="2" width="15.81640625" style="2" bestFit="1" customWidth="1"/>
    <col min="3" max="3" width="13.1796875" style="2" bestFit="1" customWidth="1"/>
    <col min="4" max="16384" width="8.7265625" style="2"/>
  </cols>
  <sheetData>
    <row r="1" spans="1:4" x14ac:dyDescent="0.3">
      <c r="A1" s="1" t="s">
        <v>232</v>
      </c>
    </row>
    <row r="3" spans="1:4" x14ac:dyDescent="0.3">
      <c r="B3" s="2" t="s">
        <v>186</v>
      </c>
      <c r="C3" s="2" t="s">
        <v>201</v>
      </c>
      <c r="D3" s="2" t="s">
        <v>188</v>
      </c>
    </row>
    <row r="4" spans="1:4" x14ac:dyDescent="0.3">
      <c r="A4" s="6" t="s">
        <v>86</v>
      </c>
      <c r="B4" s="20">
        <v>43.7</v>
      </c>
      <c r="C4" s="20">
        <v>123.8</v>
      </c>
      <c r="D4" s="20">
        <v>6.8</v>
      </c>
    </row>
    <row r="5" spans="1:4" x14ac:dyDescent="0.3">
      <c r="A5" s="6" t="s">
        <v>88</v>
      </c>
      <c r="B5" s="20">
        <v>41.1</v>
      </c>
      <c r="C5" s="20">
        <v>55.3</v>
      </c>
      <c r="D5" s="20">
        <v>5.2</v>
      </c>
    </row>
    <row r="6" spans="1:4" x14ac:dyDescent="0.3">
      <c r="A6" s="6" t="s">
        <v>87</v>
      </c>
      <c r="B6" s="20">
        <v>5.9</v>
      </c>
      <c r="C6" s="20">
        <v>93.9</v>
      </c>
      <c r="D6" s="20">
        <v>2.6</v>
      </c>
    </row>
    <row r="7" spans="1:4" x14ac:dyDescent="0.3">
      <c r="B7" s="11"/>
      <c r="C7" s="11"/>
      <c r="D7" s="11"/>
    </row>
    <row r="11" spans="1:4" ht="14.5" x14ac:dyDescent="0.35">
      <c r="B11"/>
      <c r="C11" s="19"/>
      <c r="D11" s="19"/>
    </row>
    <row r="12" spans="1:4" ht="14.5" x14ac:dyDescent="0.35">
      <c r="B12"/>
      <c r="C12" s="19"/>
      <c r="D12" s="19"/>
    </row>
    <row r="13" spans="1:4" ht="14.5" x14ac:dyDescent="0.35">
      <c r="B13"/>
      <c r="C13" s="19"/>
      <c r="D13" s="19"/>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6CB8-9E31-4917-A164-8BADBA7AA4EC}">
  <dimension ref="A1:D13"/>
  <sheetViews>
    <sheetView showGridLines="0" workbookViewId="0"/>
  </sheetViews>
  <sheetFormatPr defaultColWidth="8.7265625" defaultRowHeight="14" x14ac:dyDescent="0.3"/>
  <cols>
    <col min="1" max="1" width="72.81640625" style="2" customWidth="1"/>
    <col min="2" max="2" width="15.81640625" style="2" bestFit="1" customWidth="1"/>
    <col min="3" max="3" width="13.1796875" style="2" bestFit="1" customWidth="1"/>
    <col min="4" max="16384" width="8.7265625" style="2"/>
  </cols>
  <sheetData>
    <row r="1" spans="1:4" x14ac:dyDescent="0.3">
      <c r="A1" s="1" t="s">
        <v>233</v>
      </c>
    </row>
    <row r="3" spans="1:4" x14ac:dyDescent="0.3">
      <c r="A3" s="11"/>
      <c r="B3" s="11" t="s">
        <v>186</v>
      </c>
      <c r="C3" s="11" t="s">
        <v>201</v>
      </c>
      <c r="D3" s="11" t="s">
        <v>188</v>
      </c>
    </row>
    <row r="4" spans="1:4" x14ac:dyDescent="0.3">
      <c r="A4" s="11" t="s">
        <v>158</v>
      </c>
      <c r="B4" s="12">
        <v>15.8</v>
      </c>
      <c r="C4" s="12">
        <v>79.8</v>
      </c>
      <c r="D4" s="20" t="s">
        <v>106</v>
      </c>
    </row>
    <row r="5" spans="1:4" x14ac:dyDescent="0.3">
      <c r="A5" s="11" t="s">
        <v>198</v>
      </c>
      <c r="B5" s="12">
        <v>86.4</v>
      </c>
      <c r="C5" s="20" t="s">
        <v>106</v>
      </c>
      <c r="D5" s="20" t="s">
        <v>106</v>
      </c>
    </row>
    <row r="6" spans="1:4" x14ac:dyDescent="0.3">
      <c r="A6" s="6"/>
      <c r="B6" s="20"/>
      <c r="C6" s="20"/>
      <c r="D6" s="20"/>
    </row>
    <row r="7" spans="1:4" x14ac:dyDescent="0.3">
      <c r="B7" s="11"/>
      <c r="C7" s="11"/>
      <c r="D7" s="11"/>
    </row>
    <row r="8" spans="1:4" ht="14.5" x14ac:dyDescent="0.35">
      <c r="B8" s="19"/>
      <c r="C8" s="19"/>
    </row>
    <row r="11" spans="1:4" ht="14.5" x14ac:dyDescent="0.35">
      <c r="B11"/>
      <c r="C11" s="19"/>
      <c r="D11" s="19"/>
    </row>
    <row r="12" spans="1:4" ht="14.5" x14ac:dyDescent="0.35">
      <c r="B12"/>
      <c r="C12" s="19"/>
      <c r="D12" s="19"/>
    </row>
    <row r="13" spans="1:4" ht="14.5" x14ac:dyDescent="0.35">
      <c r="B13"/>
      <c r="C13" s="19"/>
      <c r="D13"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2AC3-1B52-4011-9256-6493BA3C8EDB}">
  <dimension ref="A1:G26"/>
  <sheetViews>
    <sheetView showGridLines="0" workbookViewId="0">
      <selection activeCell="D25" sqref="D25"/>
    </sheetView>
  </sheetViews>
  <sheetFormatPr defaultRowHeight="14.5" x14ac:dyDescent="0.35"/>
  <cols>
    <col min="2" max="2" width="14.26953125" bestFit="1" customWidth="1"/>
    <col min="3" max="3" width="11.1796875" bestFit="1" customWidth="1"/>
    <col min="4" max="5" width="13.1796875" bestFit="1" customWidth="1"/>
  </cols>
  <sheetData>
    <row r="1" spans="1:7" s="2" customFormat="1" ht="14" x14ac:dyDescent="0.3">
      <c r="A1" s="13" t="s">
        <v>79</v>
      </c>
    </row>
    <row r="2" spans="1:7" s="2" customFormat="1" ht="14" x14ac:dyDescent="0.3">
      <c r="A2" s="8" t="s">
        <v>80</v>
      </c>
    </row>
    <row r="3" spans="1:7" s="2" customFormat="1" ht="14" x14ac:dyDescent="0.3">
      <c r="A3" s="8"/>
    </row>
    <row r="4" spans="1:7" s="2" customFormat="1" ht="14" x14ac:dyDescent="0.3">
      <c r="A4" s="11"/>
      <c r="B4" s="11" t="s">
        <v>76</v>
      </c>
      <c r="C4" s="11" t="s">
        <v>77</v>
      </c>
      <c r="D4" s="11" t="s">
        <v>78</v>
      </c>
      <c r="E4" s="11"/>
    </row>
    <row r="5" spans="1:7" s="2" customFormat="1" ht="14" x14ac:dyDescent="0.3">
      <c r="A5" s="11">
        <v>2005</v>
      </c>
      <c r="B5" s="10">
        <v>14.400000000000002</v>
      </c>
      <c r="C5" s="10">
        <v>7.3</v>
      </c>
      <c r="D5" s="10">
        <v>5.7</v>
      </c>
      <c r="E5" s="11"/>
    </row>
    <row r="6" spans="1:7" s="2" customFormat="1" ht="14" x14ac:dyDescent="0.3">
      <c r="A6" s="11">
        <v>2006</v>
      </c>
      <c r="B6" s="10">
        <v>13.600000000000001</v>
      </c>
      <c r="C6" s="10">
        <v>6.7</v>
      </c>
      <c r="D6" s="10">
        <v>4.9000000000000004</v>
      </c>
      <c r="E6" s="11"/>
    </row>
    <row r="7" spans="1:7" s="2" customFormat="1" ht="14" x14ac:dyDescent="0.3">
      <c r="A7" s="11">
        <v>2007</v>
      </c>
      <c r="B7" s="10">
        <v>13.200000000000001</v>
      </c>
      <c r="C7" s="10">
        <v>5.6</v>
      </c>
      <c r="D7" s="10">
        <v>4.2</v>
      </c>
      <c r="E7" s="11"/>
    </row>
    <row r="8" spans="1:7" s="2" customFormat="1" ht="14" x14ac:dyDescent="0.3">
      <c r="A8" s="11">
        <v>2008</v>
      </c>
      <c r="B8" s="10">
        <v>14.400000000000002</v>
      </c>
      <c r="C8" s="10">
        <v>5.6</v>
      </c>
      <c r="D8" s="10">
        <v>4</v>
      </c>
      <c r="E8" s="11"/>
    </row>
    <row r="9" spans="1:7" s="2" customFormat="1" ht="14" x14ac:dyDescent="0.3">
      <c r="A9" s="11">
        <v>2009</v>
      </c>
      <c r="B9" s="10">
        <v>16.899999999999999</v>
      </c>
      <c r="C9" s="10">
        <v>8.6</v>
      </c>
      <c r="D9" s="10">
        <v>5.0999999999999996</v>
      </c>
      <c r="E9" s="11"/>
    </row>
    <row r="10" spans="1:7" s="2" customFormat="1" ht="14" x14ac:dyDescent="0.3">
      <c r="A10" s="11">
        <v>2010</v>
      </c>
      <c r="B10" s="10">
        <v>18.399999999999999</v>
      </c>
      <c r="C10" s="10">
        <v>8.6999999999999993</v>
      </c>
      <c r="D10" s="10">
        <v>5.3</v>
      </c>
      <c r="E10" s="11"/>
    </row>
    <row r="11" spans="1:7" s="2" customFormat="1" ht="14" x14ac:dyDescent="0.3">
      <c r="A11" s="11">
        <v>2011</v>
      </c>
      <c r="B11" s="10">
        <v>17.8</v>
      </c>
      <c r="C11" s="10">
        <v>7.6</v>
      </c>
      <c r="D11" s="10">
        <v>4.9000000000000004</v>
      </c>
      <c r="E11" s="11"/>
    </row>
    <row r="12" spans="1:7" s="2" customFormat="1" ht="14" x14ac:dyDescent="0.3">
      <c r="A12" s="11">
        <v>2012</v>
      </c>
      <c r="B12" s="10">
        <v>19.100000000000001</v>
      </c>
      <c r="C12" s="10">
        <v>7.6</v>
      </c>
      <c r="D12" s="10">
        <v>5.0999999999999996</v>
      </c>
      <c r="E12" s="11"/>
    </row>
    <row r="13" spans="1:7" s="2" customFormat="1" ht="14" x14ac:dyDescent="0.3">
      <c r="A13" s="11">
        <v>2013</v>
      </c>
      <c r="B13" s="10">
        <v>20.2</v>
      </c>
      <c r="C13" s="10">
        <v>7.8</v>
      </c>
      <c r="D13" s="10">
        <v>5.0999999999999996</v>
      </c>
      <c r="E13" s="12"/>
    </row>
    <row r="14" spans="1:7" s="2" customFormat="1" ht="14" x14ac:dyDescent="0.3">
      <c r="A14" s="11">
        <v>2014</v>
      </c>
      <c r="B14" s="10">
        <v>20.8</v>
      </c>
      <c r="C14" s="10">
        <v>7.6</v>
      </c>
      <c r="D14" s="10">
        <v>5.0999999999999996</v>
      </c>
      <c r="E14" s="12"/>
      <c r="G14" s="11"/>
    </row>
    <row r="15" spans="1:7" s="2" customFormat="1" ht="14" x14ac:dyDescent="0.3">
      <c r="A15" s="11">
        <v>2015</v>
      </c>
      <c r="B15" s="10">
        <v>20.5</v>
      </c>
      <c r="C15" s="10">
        <v>7.0000000000000009</v>
      </c>
      <c r="D15" s="10">
        <v>4.8</v>
      </c>
      <c r="E15" s="11"/>
    </row>
    <row r="16" spans="1:7" s="2" customFormat="1" ht="14" x14ac:dyDescent="0.3">
      <c r="A16" s="11">
        <v>2016</v>
      </c>
      <c r="B16" s="10">
        <v>20.8</v>
      </c>
      <c r="C16" s="10">
        <v>6.3</v>
      </c>
      <c r="D16" s="10">
        <v>4.5</v>
      </c>
      <c r="E16" s="12"/>
    </row>
    <row r="17" spans="1:5" s="2" customFormat="1" ht="14" x14ac:dyDescent="0.3">
      <c r="A17" s="11">
        <v>2017</v>
      </c>
      <c r="B17" s="10">
        <v>20.100000000000001</v>
      </c>
      <c r="C17" s="10">
        <v>5.9</v>
      </c>
      <c r="D17" s="10">
        <v>4.5</v>
      </c>
      <c r="E17" s="12"/>
    </row>
    <row r="18" spans="1:5" s="2" customFormat="1" ht="14" x14ac:dyDescent="0.3">
      <c r="A18" s="11">
        <v>2018</v>
      </c>
      <c r="B18" s="10">
        <v>20.399999999999999</v>
      </c>
      <c r="C18" s="10">
        <v>5.5</v>
      </c>
      <c r="D18" s="10">
        <v>4.0999999999999996</v>
      </c>
      <c r="E18" s="12"/>
    </row>
    <row r="19" spans="1:5" s="2" customFormat="1" ht="14" x14ac:dyDescent="0.3">
      <c r="A19" s="11">
        <v>2019</v>
      </c>
      <c r="B19" s="10">
        <v>22.8</v>
      </c>
      <c r="C19" s="10">
        <v>5.7</v>
      </c>
      <c r="D19" s="10">
        <v>4.3</v>
      </c>
      <c r="E19" s="12"/>
    </row>
    <row r="20" spans="1:5" s="2" customFormat="1" ht="14" x14ac:dyDescent="0.3">
      <c r="A20" s="11">
        <v>2020</v>
      </c>
      <c r="B20" s="10">
        <v>27</v>
      </c>
      <c r="C20" s="10">
        <v>7.6</v>
      </c>
      <c r="D20" s="10">
        <v>5.4</v>
      </c>
      <c r="E20" s="11"/>
    </row>
    <row r="21" spans="1:5" s="2" customFormat="1" ht="14" x14ac:dyDescent="0.3">
      <c r="A21" s="11">
        <v>2021</v>
      </c>
      <c r="B21" s="10">
        <v>31.6</v>
      </c>
      <c r="C21" s="10">
        <v>7.9</v>
      </c>
      <c r="D21" s="10">
        <v>5</v>
      </c>
      <c r="E21" s="12"/>
    </row>
    <row r="22" spans="1:5" s="2" customFormat="1" ht="14" x14ac:dyDescent="0.3">
      <c r="A22" s="11">
        <v>2022</v>
      </c>
      <c r="B22" s="10">
        <v>27.699999999999996</v>
      </c>
      <c r="C22" s="10">
        <v>6.8000000000000007</v>
      </c>
      <c r="D22" s="10">
        <v>3.9</v>
      </c>
      <c r="E22" s="12"/>
    </row>
    <row r="23" spans="1:5" s="2" customFormat="1" ht="14" x14ac:dyDescent="0.3">
      <c r="A23" s="11">
        <v>2023</v>
      </c>
      <c r="B23" s="10">
        <v>27.1</v>
      </c>
      <c r="C23" s="10">
        <v>6.8000000000000007</v>
      </c>
      <c r="D23" s="10">
        <v>4.5999999999999996</v>
      </c>
      <c r="E23" s="12"/>
    </row>
    <row r="24" spans="1:5" s="2" customFormat="1" ht="14" x14ac:dyDescent="0.3">
      <c r="A24" s="11">
        <v>2024</v>
      </c>
      <c r="B24" s="10">
        <v>28.1</v>
      </c>
      <c r="C24" s="10">
        <v>7.4000000000000012</v>
      </c>
      <c r="D24" s="10">
        <v>5.3</v>
      </c>
      <c r="E24" s="12"/>
    </row>
    <row r="25" spans="1:5" s="2" customFormat="1" ht="14" x14ac:dyDescent="0.3">
      <c r="A25" s="11">
        <v>2025</v>
      </c>
      <c r="B25" s="10">
        <v>29.9</v>
      </c>
      <c r="C25" s="10">
        <v>7.7</v>
      </c>
      <c r="D25" s="10">
        <v>5.8</v>
      </c>
      <c r="E25" s="12"/>
    </row>
    <row r="26" spans="1:5" s="2" customFormat="1" ht="14" x14ac:dyDescent="0.3"/>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BFE9-92C1-42AC-84EF-B00EF6E71F0C}">
  <dimension ref="A1:G12"/>
  <sheetViews>
    <sheetView showGridLines="0" workbookViewId="0">
      <selection activeCell="C11" sqref="C11"/>
    </sheetView>
  </sheetViews>
  <sheetFormatPr defaultColWidth="8.7265625" defaultRowHeight="14" x14ac:dyDescent="0.3"/>
  <cols>
    <col min="1" max="1" width="20.54296875" style="2" customWidth="1"/>
    <col min="2" max="2" width="20.81640625" style="2" customWidth="1"/>
    <col min="3" max="3" width="15.26953125" style="2" customWidth="1"/>
    <col min="4" max="4" width="13.1796875" style="2" customWidth="1"/>
    <col min="5" max="5" width="13" style="2" customWidth="1"/>
    <col min="6" max="6" width="14.1796875" style="2" customWidth="1"/>
    <col min="7" max="16384" width="8.7265625" style="2"/>
  </cols>
  <sheetData>
    <row r="1" spans="1:7" x14ac:dyDescent="0.3">
      <c r="A1" s="1" t="s">
        <v>263</v>
      </c>
    </row>
    <row r="3" spans="1:7" x14ac:dyDescent="0.3">
      <c r="B3" s="41" t="s">
        <v>269</v>
      </c>
      <c r="C3" s="41"/>
      <c r="D3" s="27"/>
      <c r="E3" s="41" t="s">
        <v>193</v>
      </c>
      <c r="F3" s="41"/>
    </row>
    <row r="4" spans="1:7" x14ac:dyDescent="0.3">
      <c r="A4" s="6"/>
      <c r="B4" s="6" t="s">
        <v>97</v>
      </c>
      <c r="C4" s="6" t="s">
        <v>98</v>
      </c>
      <c r="D4" s="6"/>
      <c r="E4" s="6" t="s">
        <v>97</v>
      </c>
      <c r="F4" s="6" t="s">
        <v>98</v>
      </c>
    </row>
    <row r="5" spans="1:7" x14ac:dyDescent="0.3">
      <c r="A5" s="6" t="s">
        <v>101</v>
      </c>
      <c r="B5" s="12">
        <v>45.6</v>
      </c>
      <c r="C5" s="12">
        <v>73.400000000000006</v>
      </c>
      <c r="D5" s="12"/>
      <c r="E5" s="12">
        <v>31.4</v>
      </c>
      <c r="F5" s="12">
        <v>42.5</v>
      </c>
      <c r="G5" s="11"/>
    </row>
    <row r="6" spans="1:7" x14ac:dyDescent="0.3">
      <c r="A6" s="6" t="s">
        <v>75</v>
      </c>
      <c r="B6" s="12">
        <v>61.3</v>
      </c>
      <c r="C6" s="12">
        <v>81.2</v>
      </c>
      <c r="D6" s="12"/>
      <c r="E6" s="12">
        <v>44</v>
      </c>
      <c r="F6" s="12">
        <v>48.4</v>
      </c>
      <c r="G6" s="11"/>
    </row>
    <row r="7" spans="1:7" x14ac:dyDescent="0.3">
      <c r="A7" s="6" t="s">
        <v>87</v>
      </c>
      <c r="B7" s="12">
        <v>17.2</v>
      </c>
      <c r="C7" s="12">
        <v>29.4</v>
      </c>
      <c r="D7" s="12"/>
      <c r="E7" s="12">
        <v>7</v>
      </c>
      <c r="F7" s="12" t="s">
        <v>106</v>
      </c>
      <c r="G7" s="11"/>
    </row>
    <row r="8" spans="1:7" x14ac:dyDescent="0.3">
      <c r="A8" s="6" t="s">
        <v>92</v>
      </c>
      <c r="B8" s="12">
        <v>56.6</v>
      </c>
      <c r="C8" s="12">
        <v>80.7</v>
      </c>
      <c r="D8" s="12"/>
      <c r="E8" s="12">
        <v>35.700000000000003</v>
      </c>
      <c r="F8" s="12">
        <v>47</v>
      </c>
      <c r="G8" s="11"/>
    </row>
    <row r="9" spans="1:7" x14ac:dyDescent="0.3">
      <c r="A9" s="6" t="s">
        <v>93</v>
      </c>
      <c r="B9" s="12">
        <v>73.7</v>
      </c>
      <c r="C9" s="12">
        <v>84.9</v>
      </c>
      <c r="D9" s="12"/>
      <c r="E9" s="12">
        <v>55.6</v>
      </c>
      <c r="F9" s="12">
        <v>47.6</v>
      </c>
      <c r="G9" s="11"/>
    </row>
    <row r="10" spans="1:7" x14ac:dyDescent="0.3">
      <c r="A10" s="6" t="s">
        <v>94</v>
      </c>
      <c r="B10" s="12">
        <v>80.599999999999994</v>
      </c>
      <c r="C10" s="12">
        <v>86</v>
      </c>
      <c r="D10" s="12"/>
      <c r="E10" s="12">
        <v>63</v>
      </c>
      <c r="F10" s="12">
        <v>55.3</v>
      </c>
      <c r="G10" s="11"/>
    </row>
    <row r="11" spans="1:7" x14ac:dyDescent="0.3">
      <c r="A11" s="6" t="s">
        <v>102</v>
      </c>
      <c r="B11" s="12">
        <v>69.7</v>
      </c>
      <c r="C11" s="12">
        <v>89.9</v>
      </c>
      <c r="D11" s="12"/>
      <c r="E11" s="12">
        <v>57.4</v>
      </c>
      <c r="F11" s="12">
        <v>62.5</v>
      </c>
      <c r="G11" s="11"/>
    </row>
    <row r="12" spans="1:7" x14ac:dyDescent="0.3">
      <c r="B12" s="11"/>
      <c r="C12" s="11"/>
      <c r="D12" s="11"/>
      <c r="E12" s="11"/>
      <c r="F12" s="11"/>
      <c r="G12" s="11"/>
    </row>
  </sheetData>
  <mergeCells count="2">
    <mergeCell ref="B3:C3"/>
    <mergeCell ref="E3:F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530F-07EE-4FAA-AE23-EDF76153599D}">
  <dimension ref="A1:B5"/>
  <sheetViews>
    <sheetView showGridLines="0" workbookViewId="0">
      <selection activeCell="B13" sqref="B13"/>
    </sheetView>
  </sheetViews>
  <sheetFormatPr defaultColWidth="8.7265625" defaultRowHeight="14" x14ac:dyDescent="0.3"/>
  <cols>
    <col min="1" max="1" width="39.81640625" style="2" customWidth="1"/>
    <col min="2" max="16384" width="8.7265625" style="2"/>
  </cols>
  <sheetData>
    <row r="1" spans="1:2" x14ac:dyDescent="0.3">
      <c r="A1" s="13" t="s">
        <v>270</v>
      </c>
    </row>
    <row r="3" spans="1:2" x14ac:dyDescent="0.3">
      <c r="B3" s="2" t="s">
        <v>99</v>
      </c>
    </row>
    <row r="4" spans="1:2" x14ac:dyDescent="0.3">
      <c r="A4" s="2" t="s">
        <v>269</v>
      </c>
      <c r="B4" s="11">
        <v>54</v>
      </c>
    </row>
    <row r="5" spans="1:2" x14ac:dyDescent="0.3">
      <c r="A5" s="2" t="s">
        <v>193</v>
      </c>
      <c r="B5" s="11">
        <v>34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F96F-ACEE-4DA5-B1E2-B49C81AE5BFF}">
  <dimension ref="A1:D13"/>
  <sheetViews>
    <sheetView showGridLines="0" workbookViewId="0">
      <selection activeCell="B4" sqref="B4"/>
    </sheetView>
  </sheetViews>
  <sheetFormatPr defaultColWidth="8.7265625" defaultRowHeight="14" x14ac:dyDescent="0.3"/>
  <cols>
    <col min="1" max="1" width="72.81640625" style="2" customWidth="1"/>
    <col min="2" max="2" width="34.7265625" style="2" bestFit="1" customWidth="1"/>
    <col min="3" max="3" width="14.81640625" style="2" bestFit="1" customWidth="1"/>
    <col min="4" max="16384" width="8.7265625" style="2"/>
  </cols>
  <sheetData>
    <row r="1" spans="1:4" x14ac:dyDescent="0.3">
      <c r="A1" s="1" t="s">
        <v>264</v>
      </c>
    </row>
    <row r="3" spans="1:4" x14ac:dyDescent="0.3">
      <c r="A3" s="11"/>
      <c r="B3" s="11" t="s">
        <v>269</v>
      </c>
      <c r="C3" s="11" t="s">
        <v>193</v>
      </c>
      <c r="D3" s="11"/>
    </row>
    <row r="4" spans="1:4" x14ac:dyDescent="0.3">
      <c r="A4" s="11" t="s">
        <v>158</v>
      </c>
      <c r="B4" s="12">
        <v>27.9</v>
      </c>
      <c r="C4" s="12">
        <v>8.9</v>
      </c>
      <c r="D4" s="20"/>
    </row>
    <row r="5" spans="1:4" x14ac:dyDescent="0.3">
      <c r="A5" s="11" t="s">
        <v>198</v>
      </c>
      <c r="B5" s="12">
        <v>100</v>
      </c>
      <c r="C5" s="12">
        <v>79.8</v>
      </c>
      <c r="D5" s="20"/>
    </row>
    <row r="6" spans="1:4" x14ac:dyDescent="0.3">
      <c r="A6" s="6"/>
      <c r="B6" s="20"/>
      <c r="C6" s="20"/>
      <c r="D6" s="20"/>
    </row>
    <row r="7" spans="1:4" x14ac:dyDescent="0.3">
      <c r="B7" s="11"/>
      <c r="C7" s="11"/>
      <c r="D7" s="11"/>
    </row>
    <row r="8" spans="1:4" x14ac:dyDescent="0.3">
      <c r="B8" s="12"/>
      <c r="C8" s="12"/>
      <c r="D8" s="11"/>
    </row>
    <row r="9" spans="1:4" x14ac:dyDescent="0.3">
      <c r="B9" s="11"/>
      <c r="C9" s="11"/>
      <c r="D9" s="11"/>
    </row>
    <row r="11" spans="1:4" ht="14.5" x14ac:dyDescent="0.35">
      <c r="B11"/>
      <c r="C11" s="19"/>
      <c r="D11" s="19"/>
    </row>
    <row r="12" spans="1:4" ht="14.5" x14ac:dyDescent="0.35">
      <c r="B12"/>
      <c r="C12" s="19"/>
      <c r="D12" s="19"/>
    </row>
    <row r="13" spans="1:4" ht="14.5" x14ac:dyDescent="0.35">
      <c r="B13"/>
      <c r="C13" s="19"/>
      <c r="D13" s="19"/>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9B76-1F4F-4CD0-A8E4-391F60A60079}">
  <dimension ref="A1:E12"/>
  <sheetViews>
    <sheetView showGridLines="0" workbookViewId="0">
      <selection activeCell="J16" sqref="J16"/>
    </sheetView>
  </sheetViews>
  <sheetFormatPr defaultColWidth="8.7265625" defaultRowHeight="14" x14ac:dyDescent="0.3"/>
  <cols>
    <col min="1" max="1" width="20.7265625" style="2" customWidth="1"/>
    <col min="2" max="2" width="19.453125" style="2" bestFit="1" customWidth="1"/>
    <col min="3" max="3" width="21.54296875" style="2" bestFit="1" customWidth="1"/>
    <col min="4" max="16384" width="8.7265625" style="2"/>
  </cols>
  <sheetData>
    <row r="1" spans="1:5" x14ac:dyDescent="0.3">
      <c r="A1" s="1" t="s">
        <v>234</v>
      </c>
    </row>
    <row r="2" spans="1:5" x14ac:dyDescent="0.3">
      <c r="B2" s="28"/>
      <c r="C2" s="28"/>
      <c r="D2" s="28"/>
      <c r="E2" s="28"/>
    </row>
    <row r="3" spans="1:5" x14ac:dyDescent="0.3">
      <c r="B3" s="28" t="s">
        <v>123</v>
      </c>
      <c r="C3" s="28" t="s">
        <v>122</v>
      </c>
      <c r="D3" s="28"/>
      <c r="E3" s="28"/>
    </row>
    <row r="4" spans="1:5" x14ac:dyDescent="0.3">
      <c r="A4" s="2" t="s">
        <v>101</v>
      </c>
      <c r="B4" s="29">
        <v>123.4</v>
      </c>
      <c r="C4" s="29">
        <v>163.5</v>
      </c>
      <c r="E4" s="28"/>
    </row>
    <row r="5" spans="1:5" x14ac:dyDescent="0.3">
      <c r="A5" s="2" t="s">
        <v>75</v>
      </c>
      <c r="B5" s="29">
        <v>29.8</v>
      </c>
      <c r="C5" s="29">
        <v>70.3</v>
      </c>
      <c r="E5" s="28"/>
    </row>
    <row r="6" spans="1:5" x14ac:dyDescent="0.3">
      <c r="A6" s="2" t="s">
        <v>210</v>
      </c>
      <c r="B6" s="22">
        <v>106.5</v>
      </c>
      <c r="C6" s="22">
        <v>42.9</v>
      </c>
      <c r="E6" s="28"/>
    </row>
    <row r="7" spans="1:5" x14ac:dyDescent="0.3">
      <c r="B7" s="29"/>
      <c r="C7" s="29"/>
      <c r="E7" s="28"/>
    </row>
    <row r="8" spans="1:5" x14ac:dyDescent="0.3">
      <c r="B8" s="29"/>
      <c r="C8" s="29"/>
      <c r="E8" s="28"/>
    </row>
    <row r="9" spans="1:5" x14ac:dyDescent="0.3">
      <c r="B9" s="29"/>
      <c r="C9" s="29"/>
    </row>
    <row r="10" spans="1:5" x14ac:dyDescent="0.3">
      <c r="B10" s="29"/>
      <c r="C10" s="29"/>
    </row>
    <row r="11" spans="1:5" x14ac:dyDescent="0.3">
      <c r="B11" s="29"/>
      <c r="C11" s="29"/>
    </row>
    <row r="12" spans="1:5" x14ac:dyDescent="0.3">
      <c r="B12" s="29"/>
      <c r="C12" s="2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3702-504A-449E-9662-9A315DA979E5}">
  <dimension ref="A1:D26"/>
  <sheetViews>
    <sheetView showGridLines="0" workbookViewId="0">
      <selection activeCell="C25" sqref="C25"/>
    </sheetView>
  </sheetViews>
  <sheetFormatPr defaultColWidth="8.7265625" defaultRowHeight="14" x14ac:dyDescent="0.3"/>
  <cols>
    <col min="1" max="1" width="8.7265625" style="2"/>
    <col min="2" max="2" width="14.54296875" style="2" bestFit="1" customWidth="1"/>
    <col min="3" max="3" width="15" style="2" bestFit="1" customWidth="1"/>
    <col min="4" max="16384" width="8.7265625" style="2"/>
  </cols>
  <sheetData>
    <row r="1" spans="1:4" x14ac:dyDescent="0.3">
      <c r="A1" s="1" t="s">
        <v>81</v>
      </c>
    </row>
    <row r="2" spans="1:4" x14ac:dyDescent="0.3">
      <c r="A2" s="2" t="s">
        <v>82</v>
      </c>
    </row>
    <row r="4" spans="1:4" x14ac:dyDescent="0.3">
      <c r="A4" s="11"/>
      <c r="B4" s="11" t="s">
        <v>83</v>
      </c>
      <c r="C4" s="11" t="s">
        <v>84</v>
      </c>
      <c r="D4" s="11"/>
    </row>
    <row r="5" spans="1:4" x14ac:dyDescent="0.3">
      <c r="A5" s="11">
        <v>2005</v>
      </c>
      <c r="B5" s="10">
        <v>6.9</v>
      </c>
      <c r="C5" s="10">
        <v>14.3</v>
      </c>
      <c r="D5" s="11"/>
    </row>
    <row r="6" spans="1:4" x14ac:dyDescent="0.3">
      <c r="A6" s="11">
        <v>2006</v>
      </c>
      <c r="B6" s="10">
        <v>6.2</v>
      </c>
      <c r="C6" s="10">
        <v>13.3</v>
      </c>
      <c r="D6" s="11"/>
    </row>
    <row r="7" spans="1:4" x14ac:dyDescent="0.3">
      <c r="A7" s="11">
        <v>2007</v>
      </c>
      <c r="B7" s="10">
        <v>5.3</v>
      </c>
      <c r="C7" s="10">
        <v>12</v>
      </c>
      <c r="D7" s="11"/>
    </row>
    <row r="8" spans="1:4" x14ac:dyDescent="0.3">
      <c r="A8" s="11">
        <v>2008</v>
      </c>
      <c r="B8" s="10">
        <v>5.3</v>
      </c>
      <c r="C8" s="10">
        <v>12.2</v>
      </c>
      <c r="D8" s="11"/>
    </row>
    <row r="9" spans="1:4" x14ac:dyDescent="0.3">
      <c r="A9" s="11">
        <v>2009</v>
      </c>
      <c r="B9" s="10">
        <v>7.2000000000000011</v>
      </c>
      <c r="C9" s="10">
        <v>15.299999999999999</v>
      </c>
      <c r="D9" s="11"/>
    </row>
    <row r="10" spans="1:4" x14ac:dyDescent="0.3">
      <c r="A10" s="11">
        <v>2010</v>
      </c>
      <c r="B10" s="10">
        <v>7.3</v>
      </c>
      <c r="C10" s="10">
        <v>16.3</v>
      </c>
      <c r="D10" s="11"/>
    </row>
    <row r="11" spans="1:4" x14ac:dyDescent="0.3">
      <c r="A11" s="11">
        <v>2011</v>
      </c>
      <c r="B11" s="10">
        <v>6.3</v>
      </c>
      <c r="C11" s="10">
        <v>16.2</v>
      </c>
      <c r="D11" s="11"/>
    </row>
    <row r="12" spans="1:4" x14ac:dyDescent="0.3">
      <c r="A12" s="11">
        <v>2012</v>
      </c>
      <c r="B12" s="10">
        <v>6.5</v>
      </c>
      <c r="C12" s="10">
        <v>16</v>
      </c>
      <c r="D12" s="11"/>
    </row>
    <row r="13" spans="1:4" x14ac:dyDescent="0.3">
      <c r="A13" s="11">
        <v>2013</v>
      </c>
      <c r="B13" s="10">
        <v>6.4</v>
      </c>
      <c r="C13" s="10">
        <v>16.3</v>
      </c>
      <c r="D13" s="11"/>
    </row>
    <row r="14" spans="1:4" x14ac:dyDescent="0.3">
      <c r="A14" s="11">
        <v>2014</v>
      </c>
      <c r="B14" s="10">
        <v>6.2</v>
      </c>
      <c r="C14" s="10">
        <v>16.2</v>
      </c>
      <c r="D14" s="11"/>
    </row>
    <row r="15" spans="1:4" x14ac:dyDescent="0.3">
      <c r="A15" s="11">
        <v>2015</v>
      </c>
      <c r="B15" s="10">
        <v>5.5</v>
      </c>
      <c r="C15" s="10">
        <v>16.100000000000001</v>
      </c>
      <c r="D15" s="11"/>
    </row>
    <row r="16" spans="1:4" x14ac:dyDescent="0.3">
      <c r="A16" s="11">
        <v>2016</v>
      </c>
      <c r="B16" s="10">
        <v>4.9000000000000004</v>
      </c>
      <c r="C16" s="10">
        <v>15.8</v>
      </c>
      <c r="D16" s="11"/>
    </row>
    <row r="17" spans="1:4" x14ac:dyDescent="0.3">
      <c r="A17" s="11">
        <v>2017</v>
      </c>
      <c r="B17" s="10">
        <v>4.5</v>
      </c>
      <c r="C17" s="10">
        <v>15.2</v>
      </c>
      <c r="D17" s="11"/>
    </row>
    <row r="18" spans="1:4" x14ac:dyDescent="0.3">
      <c r="A18" s="11">
        <v>2018</v>
      </c>
      <c r="B18" s="10">
        <v>4.0999999999999996</v>
      </c>
      <c r="C18" s="10">
        <v>14.899999999999999</v>
      </c>
      <c r="D18" s="11"/>
    </row>
    <row r="19" spans="1:4" x14ac:dyDescent="0.3">
      <c r="A19" s="11">
        <v>2019</v>
      </c>
      <c r="B19" s="10">
        <v>4.5</v>
      </c>
      <c r="C19" s="10">
        <v>15.299999999999999</v>
      </c>
      <c r="D19" s="11"/>
    </row>
    <row r="20" spans="1:4" x14ac:dyDescent="0.3">
      <c r="A20" s="11">
        <v>2020</v>
      </c>
      <c r="B20" s="10">
        <v>5.3</v>
      </c>
      <c r="C20" s="10">
        <v>19.100000000000001</v>
      </c>
      <c r="D20" s="11"/>
    </row>
    <row r="21" spans="1:4" x14ac:dyDescent="0.3">
      <c r="A21" s="11">
        <v>2021</v>
      </c>
      <c r="B21" s="10">
        <v>5.5</v>
      </c>
      <c r="C21" s="10">
        <v>19.600000000000001</v>
      </c>
      <c r="D21" s="11"/>
    </row>
    <row r="22" spans="1:4" x14ac:dyDescent="0.3">
      <c r="A22" s="11">
        <v>2022</v>
      </c>
      <c r="B22" s="10">
        <v>4.7</v>
      </c>
      <c r="C22" s="10">
        <v>16.100000000000001</v>
      </c>
      <c r="D22" s="11"/>
    </row>
    <row r="23" spans="1:4" x14ac:dyDescent="0.3">
      <c r="A23" s="11">
        <v>2023</v>
      </c>
      <c r="B23" s="10">
        <v>5.0999999999999996</v>
      </c>
      <c r="C23" s="10">
        <v>15.1</v>
      </c>
      <c r="D23" s="11"/>
    </row>
    <row r="24" spans="1:4" x14ac:dyDescent="0.3">
      <c r="A24" s="11">
        <v>2024</v>
      </c>
      <c r="B24" s="10">
        <v>5.7</v>
      </c>
      <c r="C24" s="10">
        <v>16.2</v>
      </c>
      <c r="D24" s="11"/>
    </row>
    <row r="25" spans="1:4" x14ac:dyDescent="0.3">
      <c r="A25" s="11">
        <v>2025</v>
      </c>
      <c r="B25" s="10">
        <v>6.2</v>
      </c>
      <c r="C25" s="10">
        <v>16.399999999999999</v>
      </c>
      <c r="D25" s="11"/>
    </row>
    <row r="26" spans="1:4" x14ac:dyDescent="0.3">
      <c r="A26" s="11"/>
      <c r="B26" s="11"/>
      <c r="C26" s="11"/>
      <c r="D26" s="1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0FD8-A169-4C44-8DC3-231D1294EFF3}">
  <dimension ref="A1:D25"/>
  <sheetViews>
    <sheetView showGridLines="0" workbookViewId="0">
      <selection activeCell="K18" sqref="K18"/>
    </sheetView>
  </sheetViews>
  <sheetFormatPr defaultColWidth="8.7265625" defaultRowHeight="14" x14ac:dyDescent="0.3"/>
  <cols>
    <col min="1" max="1" width="8.7265625" style="2"/>
    <col min="2" max="3" width="9.54296875" style="2" bestFit="1" customWidth="1"/>
    <col min="4" max="4" width="14.7265625" style="2" bestFit="1" customWidth="1"/>
    <col min="5" max="16384" width="8.7265625" style="2"/>
  </cols>
  <sheetData>
    <row r="1" spans="1:4" x14ac:dyDescent="0.3">
      <c r="A1" s="1" t="s">
        <v>85</v>
      </c>
    </row>
    <row r="2" spans="1:4" x14ac:dyDescent="0.3">
      <c r="A2" s="2" t="s">
        <v>214</v>
      </c>
    </row>
    <row r="4" spans="1:4" x14ac:dyDescent="0.3">
      <c r="A4" s="11"/>
      <c r="B4" s="11" t="s">
        <v>86</v>
      </c>
      <c r="C4" s="11" t="s">
        <v>87</v>
      </c>
      <c r="D4" s="11" t="s">
        <v>88</v>
      </c>
    </row>
    <row r="5" spans="1:4" x14ac:dyDescent="0.3">
      <c r="A5" s="11">
        <v>2005</v>
      </c>
      <c r="B5" s="10">
        <v>25.437887361897062</v>
      </c>
      <c r="C5" s="10">
        <v>43.765281173594133</v>
      </c>
      <c r="D5" s="10">
        <v>19.263089851325148</v>
      </c>
    </row>
    <row r="6" spans="1:4" x14ac:dyDescent="0.3">
      <c r="A6" s="11">
        <v>2006</v>
      </c>
      <c r="B6" s="10">
        <v>25.911764705882351</v>
      </c>
      <c r="C6" s="10">
        <v>42.92763157894737</v>
      </c>
      <c r="D6" s="10">
        <v>19.027027027027028</v>
      </c>
    </row>
    <row r="7" spans="1:4" x14ac:dyDescent="0.3">
      <c r="A7" s="11">
        <v>2007</v>
      </c>
      <c r="B7" s="10">
        <v>26.411960132890368</v>
      </c>
      <c r="C7" s="10">
        <v>44.766930518909412</v>
      </c>
      <c r="D7" s="10">
        <v>17.860151642796964</v>
      </c>
    </row>
    <row r="8" spans="1:4" x14ac:dyDescent="0.3">
      <c r="A8" s="11">
        <v>2008</v>
      </c>
      <c r="B8" s="10">
        <v>26.469632997726539</v>
      </c>
      <c r="C8" s="10">
        <v>43.397745571658611</v>
      </c>
      <c r="D8" s="10">
        <v>17.890295358649787</v>
      </c>
    </row>
    <row r="9" spans="1:4" x14ac:dyDescent="0.3">
      <c r="A9" s="11">
        <v>2009</v>
      </c>
      <c r="B9" s="10">
        <v>23.992229237493927</v>
      </c>
      <c r="C9" s="10">
        <v>40.249507550886406</v>
      </c>
      <c r="D9" s="10">
        <v>17.645323104160521</v>
      </c>
    </row>
    <row r="10" spans="1:4" x14ac:dyDescent="0.3">
      <c r="A10" s="11">
        <v>2010</v>
      </c>
      <c r="B10" s="10">
        <v>30.233644859813086</v>
      </c>
      <c r="C10" s="10">
        <v>46.1139896373057</v>
      </c>
      <c r="D10" s="10">
        <v>24.915730337078653</v>
      </c>
    </row>
    <row r="11" spans="1:4" x14ac:dyDescent="0.3">
      <c r="A11" s="11">
        <v>2011</v>
      </c>
      <c r="B11" s="10">
        <v>30.757498729028981</v>
      </c>
      <c r="C11" s="10">
        <v>44.941500344115617</v>
      </c>
      <c r="D11" s="10">
        <v>25.245098039215691</v>
      </c>
    </row>
    <row r="12" spans="1:4" x14ac:dyDescent="0.3">
      <c r="A12" s="11">
        <v>2012</v>
      </c>
      <c r="B12" s="10">
        <v>31.074420896993594</v>
      </c>
      <c r="C12" s="10">
        <v>45.094086021505369</v>
      </c>
      <c r="D12" s="10">
        <v>26.107501476668638</v>
      </c>
    </row>
    <row r="13" spans="1:4" x14ac:dyDescent="0.3">
      <c r="A13" s="11">
        <v>2013</v>
      </c>
      <c r="B13" s="10">
        <v>33.293065957960863</v>
      </c>
      <c r="C13" s="10">
        <v>48.714568226763355</v>
      </c>
      <c r="D13" s="10">
        <v>27.885449811975704</v>
      </c>
    </row>
    <row r="14" spans="1:4" x14ac:dyDescent="0.3">
      <c r="A14" s="11">
        <v>2014</v>
      </c>
      <c r="B14" s="10">
        <v>32.681631667873525</v>
      </c>
      <c r="C14" s="10">
        <v>49.595141700404859</v>
      </c>
      <c r="D14" s="10">
        <v>27.217567177116443</v>
      </c>
    </row>
    <row r="15" spans="1:4" x14ac:dyDescent="0.3">
      <c r="A15" s="11">
        <v>2015</v>
      </c>
      <c r="B15" s="10">
        <v>32.529502308876346</v>
      </c>
      <c r="C15" s="10">
        <v>51.330203442879494</v>
      </c>
      <c r="D15" s="10">
        <v>26.889226100151742</v>
      </c>
    </row>
    <row r="16" spans="1:4" x14ac:dyDescent="0.3">
      <c r="A16" s="11">
        <v>2016</v>
      </c>
      <c r="B16" s="10">
        <v>31.543443065299513</v>
      </c>
      <c r="C16" s="10">
        <v>53.00171526586621</v>
      </c>
      <c r="D16" s="10">
        <v>25.240538806927514</v>
      </c>
    </row>
    <row r="17" spans="1:4" x14ac:dyDescent="0.3">
      <c r="A17" s="11">
        <v>2017</v>
      </c>
      <c r="B17" s="10">
        <v>33.18632855567806</v>
      </c>
      <c r="C17" s="10">
        <v>54.612546125461257</v>
      </c>
      <c r="D17" s="10">
        <v>27.495908346972175</v>
      </c>
    </row>
    <row r="18" spans="1:4" x14ac:dyDescent="0.3">
      <c r="A18" s="11">
        <v>2018</v>
      </c>
      <c r="B18" s="10">
        <v>33.486107132626749</v>
      </c>
      <c r="C18" s="10">
        <v>52.253116011505277</v>
      </c>
      <c r="D18" s="10">
        <v>28.059289900034472</v>
      </c>
    </row>
    <row r="19" spans="1:4" x14ac:dyDescent="0.3">
      <c r="A19" s="11">
        <v>2019</v>
      </c>
      <c r="B19" s="10">
        <v>34.78145695364239</v>
      </c>
      <c r="C19" s="10">
        <v>60.556464811783961</v>
      </c>
      <c r="D19" s="10">
        <v>26.657997399219763</v>
      </c>
    </row>
    <row r="20" spans="1:4" x14ac:dyDescent="0.3">
      <c r="A20" s="11">
        <v>2020</v>
      </c>
      <c r="B20" s="10">
        <v>30.46556532932847</v>
      </c>
      <c r="C20" s="10">
        <v>56.245538900785149</v>
      </c>
      <c r="D20" s="10">
        <v>23.76693074367493</v>
      </c>
    </row>
    <row r="21" spans="1:4" x14ac:dyDescent="0.3">
      <c r="A21" s="11">
        <v>2021</v>
      </c>
      <c r="B21" s="10">
        <v>34.131493506493506</v>
      </c>
      <c r="C21" s="10">
        <v>58.419689119170982</v>
      </c>
      <c r="D21" s="10">
        <v>27.023692003948668</v>
      </c>
    </row>
    <row r="22" spans="1:4" x14ac:dyDescent="0.3">
      <c r="A22" s="11">
        <v>2022</v>
      </c>
      <c r="B22" s="10">
        <v>36.024697221562569</v>
      </c>
      <c r="C22" s="10">
        <v>58.200692041522487</v>
      </c>
      <c r="D22" s="10">
        <v>27.735446510210298</v>
      </c>
    </row>
    <row r="23" spans="1:4" x14ac:dyDescent="0.3">
      <c r="A23" s="11">
        <v>2023</v>
      </c>
      <c r="B23" s="10">
        <v>37.238398544131023</v>
      </c>
      <c r="C23" s="10">
        <v>60.742705570291768</v>
      </c>
      <c r="D23" s="10">
        <v>29.33992439662693</v>
      </c>
    </row>
    <row r="24" spans="1:4" x14ac:dyDescent="0.3">
      <c r="A24" s="11">
        <v>2024</v>
      </c>
      <c r="B24" s="10">
        <v>34.28393005828476</v>
      </c>
      <c r="C24" s="10">
        <v>56.849728424864225</v>
      </c>
      <c r="D24" s="10">
        <v>25.734710087370932</v>
      </c>
    </row>
    <row r="25" spans="1:4" x14ac:dyDescent="0.3">
      <c r="A25" s="11">
        <v>2025</v>
      </c>
      <c r="B25" s="10">
        <v>34.149686520376179</v>
      </c>
      <c r="C25" s="10">
        <v>60.412979351032448</v>
      </c>
      <c r="D25" s="10">
        <v>25.310790651417204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1F0C3-ACEF-42EB-9479-053582ACA210}">
  <dimension ref="A1:D26"/>
  <sheetViews>
    <sheetView showGridLines="0" workbookViewId="0">
      <selection activeCell="I23" sqref="I23"/>
    </sheetView>
  </sheetViews>
  <sheetFormatPr defaultColWidth="8.7265625" defaultRowHeight="14" x14ac:dyDescent="0.3"/>
  <cols>
    <col min="1" max="16384" width="8.7265625" style="2"/>
  </cols>
  <sheetData>
    <row r="1" spans="1:4" x14ac:dyDescent="0.3">
      <c r="A1" s="1" t="s">
        <v>89</v>
      </c>
    </row>
    <row r="2" spans="1:4" x14ac:dyDescent="0.3">
      <c r="A2" s="2" t="s">
        <v>41</v>
      </c>
    </row>
    <row r="4" spans="1:4" x14ac:dyDescent="0.3">
      <c r="B4" s="2" t="s">
        <v>65</v>
      </c>
      <c r="C4" s="2" t="s">
        <v>66</v>
      </c>
      <c r="D4" s="2" t="s">
        <v>67</v>
      </c>
    </row>
    <row r="5" spans="1:4" x14ac:dyDescent="0.3">
      <c r="A5" s="11">
        <v>2005</v>
      </c>
      <c r="B5" s="10">
        <v>30.099999999999998</v>
      </c>
      <c r="C5" s="10">
        <v>26.1</v>
      </c>
      <c r="D5" s="10">
        <v>28.197757976430005</v>
      </c>
    </row>
    <row r="6" spans="1:4" x14ac:dyDescent="0.3">
      <c r="A6" s="11">
        <v>2006</v>
      </c>
      <c r="B6" s="10">
        <v>28.000000000000004</v>
      </c>
      <c r="C6" s="10">
        <v>24.3</v>
      </c>
      <c r="D6" s="10">
        <v>26.227431105479887</v>
      </c>
    </row>
    <row r="7" spans="1:4" x14ac:dyDescent="0.3">
      <c r="A7" s="11">
        <v>2007</v>
      </c>
      <c r="B7" s="10">
        <v>28.999999999999996</v>
      </c>
      <c r="C7" s="10">
        <v>24</v>
      </c>
      <c r="D7" s="10">
        <v>26.463371889239397</v>
      </c>
    </row>
    <row r="8" spans="1:4" x14ac:dyDescent="0.3">
      <c r="A8" s="11">
        <v>2008</v>
      </c>
      <c r="B8" s="10">
        <v>26.3</v>
      </c>
      <c r="C8" s="10">
        <v>23</v>
      </c>
      <c r="D8" s="10">
        <v>24.647160068846812</v>
      </c>
    </row>
    <row r="9" spans="1:4" x14ac:dyDescent="0.3">
      <c r="A9" s="11">
        <v>2009</v>
      </c>
      <c r="B9" s="10">
        <v>30.4</v>
      </c>
      <c r="C9" s="10">
        <v>27.1</v>
      </c>
      <c r="D9" s="10">
        <v>28.898499109641307</v>
      </c>
    </row>
    <row r="10" spans="1:4" x14ac:dyDescent="0.3">
      <c r="A10" s="11">
        <v>2010</v>
      </c>
      <c r="B10" s="10">
        <v>36.700000000000003</v>
      </c>
      <c r="C10" s="10">
        <v>32.4</v>
      </c>
      <c r="D10" s="10">
        <v>34.693366708385483</v>
      </c>
    </row>
    <row r="11" spans="1:4" x14ac:dyDescent="0.3">
      <c r="A11" s="11">
        <v>2011</v>
      </c>
      <c r="B11" s="10">
        <v>36.4</v>
      </c>
      <c r="C11" s="10">
        <v>30</v>
      </c>
      <c r="D11" s="10">
        <v>33.360927152317885</v>
      </c>
    </row>
    <row r="12" spans="1:4" x14ac:dyDescent="0.3">
      <c r="A12" s="11">
        <v>2012</v>
      </c>
      <c r="B12" s="10">
        <v>35.700000000000003</v>
      </c>
      <c r="C12" s="10">
        <v>29.100000000000005</v>
      </c>
      <c r="D12" s="10">
        <v>32.717391304347828</v>
      </c>
    </row>
    <row r="13" spans="1:4" x14ac:dyDescent="0.3">
      <c r="A13" s="11">
        <v>2013</v>
      </c>
      <c r="B13" s="10">
        <v>35.200000000000003</v>
      </c>
      <c r="C13" s="10">
        <v>29.7</v>
      </c>
      <c r="D13" s="10">
        <v>32.640949554896146</v>
      </c>
    </row>
    <row r="14" spans="1:4" x14ac:dyDescent="0.3">
      <c r="A14" s="11">
        <v>2014</v>
      </c>
      <c r="B14" s="10">
        <v>33.6</v>
      </c>
      <c r="C14" s="10">
        <v>29.4</v>
      </c>
      <c r="D14" s="10">
        <v>31.660336408030382</v>
      </c>
    </row>
    <row r="15" spans="1:4" x14ac:dyDescent="0.3">
      <c r="A15" s="11">
        <v>2015</v>
      </c>
      <c r="B15" s="10">
        <v>34.9</v>
      </c>
      <c r="C15" s="10">
        <v>29.299999999999997</v>
      </c>
      <c r="D15" s="10">
        <v>32.258064516129032</v>
      </c>
    </row>
    <row r="16" spans="1:4" x14ac:dyDescent="0.3">
      <c r="A16" s="11">
        <v>2016</v>
      </c>
      <c r="B16" s="10">
        <v>34.799999999999997</v>
      </c>
      <c r="C16" s="10">
        <v>28.6</v>
      </c>
      <c r="D16" s="10">
        <v>32</v>
      </c>
    </row>
    <row r="17" spans="1:4" x14ac:dyDescent="0.3">
      <c r="A17" s="11">
        <v>2017</v>
      </c>
      <c r="B17" s="10">
        <v>34.5</v>
      </c>
      <c r="C17" s="10">
        <v>27.9</v>
      </c>
      <c r="D17" s="10">
        <v>31.515535827520608</v>
      </c>
    </row>
    <row r="18" spans="1:4" x14ac:dyDescent="0.3">
      <c r="A18" s="11">
        <v>2018</v>
      </c>
      <c r="B18" s="10">
        <v>32.799999999999997</v>
      </c>
      <c r="C18" s="10">
        <v>25.4</v>
      </c>
      <c r="D18" s="10">
        <v>29.35176044751563</v>
      </c>
    </row>
    <row r="19" spans="1:4" x14ac:dyDescent="0.3">
      <c r="A19" s="11">
        <v>2019</v>
      </c>
      <c r="B19" s="10">
        <v>29.7</v>
      </c>
      <c r="C19" s="10">
        <v>24.7</v>
      </c>
      <c r="D19" s="10">
        <v>27.270038450162669</v>
      </c>
    </row>
    <row r="20" spans="1:4" x14ac:dyDescent="0.3">
      <c r="A20" s="11">
        <v>2020</v>
      </c>
      <c r="B20" s="10">
        <v>26.899999999999995</v>
      </c>
      <c r="C20" s="10">
        <v>25.2</v>
      </c>
      <c r="D20" s="10">
        <v>26.076611943849631</v>
      </c>
    </row>
    <row r="21" spans="1:4" x14ac:dyDescent="0.3">
      <c r="A21" s="11">
        <v>2021</v>
      </c>
      <c r="B21" s="10">
        <v>38.9</v>
      </c>
      <c r="C21" s="10">
        <v>35.1</v>
      </c>
      <c r="D21" s="10">
        <v>37.096050269299816</v>
      </c>
    </row>
    <row r="22" spans="1:4" x14ac:dyDescent="0.3">
      <c r="A22" s="11">
        <v>2022</v>
      </c>
      <c r="B22" s="10">
        <v>40.9</v>
      </c>
      <c r="C22" s="10">
        <v>35.4</v>
      </c>
      <c r="D22" s="10">
        <v>38.190552441953557</v>
      </c>
    </row>
    <row r="23" spans="1:4" x14ac:dyDescent="0.3">
      <c r="A23" s="11">
        <v>2023</v>
      </c>
      <c r="B23" s="10">
        <v>34.1</v>
      </c>
      <c r="C23" s="10">
        <v>30.2</v>
      </c>
      <c r="D23" s="10">
        <v>32.183045761440354</v>
      </c>
    </row>
    <row r="24" spans="1:4" x14ac:dyDescent="0.3">
      <c r="A24" s="11">
        <v>2024</v>
      </c>
      <c r="B24" s="10">
        <v>34.4</v>
      </c>
      <c r="C24" s="10">
        <v>34.200000000000003</v>
      </c>
      <c r="D24" s="10">
        <v>34.301147873058753</v>
      </c>
    </row>
    <row r="25" spans="1:4" x14ac:dyDescent="0.3">
      <c r="A25" s="11">
        <v>2025</v>
      </c>
      <c r="B25" s="10">
        <v>36.799999999999997</v>
      </c>
      <c r="C25" s="10">
        <v>35</v>
      </c>
      <c r="D25" s="10">
        <v>35.984848484848484</v>
      </c>
    </row>
    <row r="26" spans="1:4" x14ac:dyDescent="0.3">
      <c r="B26" s="7"/>
      <c r="C26" s="7"/>
      <c r="D26"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63</vt:i4>
      </vt:variant>
      <vt:variant>
        <vt:lpstr>Namngivna områden</vt:lpstr>
      </vt:variant>
      <vt:variant>
        <vt:i4>52</vt:i4>
      </vt:variant>
    </vt:vector>
  </HeadingPairs>
  <TitlesOfParts>
    <vt:vector size="115" baseType="lpstr">
      <vt:lpstr>Innehållsförteckning</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lpstr>D34</vt:lpstr>
      <vt:lpstr>D35</vt:lpstr>
      <vt:lpstr>D36</vt:lpstr>
      <vt:lpstr>D37</vt:lpstr>
      <vt:lpstr>D38</vt:lpstr>
      <vt:lpstr>D39</vt:lpstr>
      <vt:lpstr>D40</vt:lpstr>
      <vt:lpstr>D41</vt:lpstr>
      <vt:lpstr>D42a</vt:lpstr>
      <vt:lpstr>D42b</vt:lpstr>
      <vt:lpstr>D43</vt:lpstr>
      <vt:lpstr>D44</vt:lpstr>
      <vt:lpstr>D45</vt:lpstr>
      <vt:lpstr>D46</vt:lpstr>
      <vt:lpstr>TB1</vt:lpstr>
      <vt:lpstr>TB2</vt:lpstr>
      <vt:lpstr>TB3</vt:lpstr>
      <vt:lpstr>TB4</vt:lpstr>
      <vt:lpstr>TB5</vt:lpstr>
      <vt:lpstr>TB6</vt:lpstr>
      <vt:lpstr>TB7</vt:lpstr>
      <vt:lpstr>TB8</vt:lpstr>
      <vt:lpstr>TB9</vt:lpstr>
      <vt:lpstr>TB10</vt:lpstr>
      <vt:lpstr>TB11</vt:lpstr>
      <vt:lpstr>TB12</vt:lpstr>
      <vt:lpstr>TB13</vt:lpstr>
      <vt:lpstr>TB14</vt:lpstr>
      <vt:lpstr>TB15</vt:lpstr>
      <vt:lpstr>'D16'!_ftn1</vt:lpstr>
      <vt:lpstr>'D26'!_ftn2</vt:lpstr>
      <vt:lpstr>'D16'!_ftnref1</vt:lpstr>
      <vt:lpstr>'D23'!_Ref224892070</vt:lpstr>
      <vt:lpstr>'D24'!_Ref225162971</vt:lpstr>
      <vt:lpstr>'D31'!_Ref225162972</vt:lpstr>
      <vt:lpstr>'D32'!_Ref225163133</vt:lpstr>
      <vt:lpstr>'D10'!_Ref225350969</vt:lpstr>
      <vt:lpstr>'D11'!_Ref225350970</vt:lpstr>
      <vt:lpstr>'D9'!_Ref225354847</vt:lpstr>
      <vt:lpstr>'D15'!_Ref225409256</vt:lpstr>
      <vt:lpstr>'D19'!_Ref225435897</vt:lpstr>
      <vt:lpstr>'D29'!_Ref225780142</vt:lpstr>
      <vt:lpstr>'D15'!_Ref225781585</vt:lpstr>
      <vt:lpstr>'D21'!_Ref226460614</vt:lpstr>
      <vt:lpstr>'D28'!_Ref226531892</vt:lpstr>
      <vt:lpstr>'D17'!_Ref226561424</vt:lpstr>
      <vt:lpstr>'D18'!_Ref226643789</vt:lpstr>
      <vt:lpstr>'TB9'!_Ref227054454</vt:lpstr>
      <vt:lpstr>'D25'!_Ref227063002</vt:lpstr>
      <vt:lpstr>'D23'!_Ref227762813</vt:lpstr>
      <vt:lpstr>'D24'!_Ref227763308</vt:lpstr>
      <vt:lpstr>'D22'!_Ref228452347</vt:lpstr>
      <vt:lpstr>'D30'!_Ref228455468</vt:lpstr>
      <vt:lpstr>'D12'!_Ref228883423</vt:lpstr>
      <vt:lpstr>'D13'!_Ref228970869</vt:lpstr>
      <vt:lpstr>'D14'!_Ref228970910</vt:lpstr>
      <vt:lpstr>'D27'!_Ref229040859</vt:lpstr>
      <vt:lpstr>'D26'!_Ref229128428</vt:lpstr>
      <vt:lpstr>'D16'!_Ref230086652</vt:lpstr>
      <vt:lpstr>'D1'!_Ref230273538</vt:lpstr>
      <vt:lpstr>'D2'!_Ref230695473</vt:lpstr>
      <vt:lpstr>'D4'!_Ref230696210</vt:lpstr>
      <vt:lpstr>'D5'!_Ref230699988</vt:lpstr>
      <vt:lpstr>'D7'!_Ref230700042</vt:lpstr>
      <vt:lpstr>'D8'!_Ref230700344</vt:lpstr>
      <vt:lpstr>'D9'!_Ref230772369</vt:lpstr>
      <vt:lpstr>'D17'!_Ref230773365</vt:lpstr>
      <vt:lpstr>'D19'!_Ref230773437</vt:lpstr>
      <vt:lpstr>'D20'!_Ref230773472</vt:lpstr>
      <vt:lpstr>'D31'!_Ref230773685</vt:lpstr>
      <vt:lpstr>'D32'!_Ref230773759</vt:lpstr>
      <vt:lpstr>'D33'!_Ref231218323</vt:lpstr>
      <vt:lpstr>'D34'!_Ref231218556</vt:lpstr>
      <vt:lpstr>'D36'!_Ref231218670</vt:lpstr>
      <vt:lpstr>Innehållsförteckning!_Ref231305087</vt:lpstr>
      <vt:lpstr>Innehållsförteckning!_Ref231388615</vt:lpstr>
      <vt:lpstr>Innehållsförteckning!_Ref231388771</vt:lpstr>
      <vt:lpstr>Innehållsförteckning!_Ref231388832</vt:lpstr>
      <vt:lpstr>'D3'!_Toc230875231</vt:lpstr>
      <vt:lpstr>'D4'!_Toc230875232</vt:lpstr>
      <vt:lpstr>'D6'!_Toc230875234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Löfgren Eyvind SSA/AU/AKU-S</cp:lastModifiedBy>
  <dcterms:created xsi:type="dcterms:W3CDTF">2015-06-05T18:19:34Z</dcterms:created>
  <dcterms:modified xsi:type="dcterms:W3CDTF">2026-06-08T07:29:52Z</dcterms:modified>
</cp:coreProperties>
</file>