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Prod\BV\LE0201\Lathund\2022\6 Bearbetning\Färdiga filer\Klar\"/>
    </mc:Choice>
  </mc:AlternateContent>
  <xr:revisionPtr revIDLastSave="0" documentId="13_ncr:1_{4D99CF33-0E08-4756-B195-E0C1DFAA5559}" xr6:coauthVersionLast="47" xr6:coauthVersionMax="47" xr10:uidLastSave="{00000000-0000-0000-0000-000000000000}"/>
  <bookViews>
    <workbookView xWindow="-108" yWindow="-108" windowWidth="23256" windowHeight="12576" xr2:uid="{6BD67410-F458-4D54-9B6C-B23C8700CAB5}"/>
  </bookViews>
  <sheets>
    <sheet name="Innehåll" sheetId="9" r:id="rId1"/>
    <sheet name="LBR01-02" sheetId="1" r:id="rId2"/>
    <sheet name="LBR03" sheetId="2" r:id="rId3"/>
    <sheet name="LBR04" sheetId="3" r:id="rId4"/>
    <sheet name="LBR05-08" sheetId="4" r:id="rId5"/>
    <sheet name="LBR09" sheetId="5" r:id="rId6"/>
    <sheet name="LBR10" sheetId="6" r:id="rId7"/>
    <sheet name="LBR11" sheetId="7" r:id="rId8"/>
    <sheet name="LBR12"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6" l="1"/>
  <c r="B16" i="6"/>
  <c r="I35" i="5"/>
  <c r="H35" i="5"/>
  <c r="G35" i="5"/>
  <c r="F35" i="5"/>
  <c r="E35" i="5"/>
  <c r="D35" i="5"/>
  <c r="C35" i="5"/>
  <c r="B35" i="5"/>
  <c r="I34" i="5"/>
  <c r="H34" i="5"/>
  <c r="G34" i="5"/>
  <c r="F34" i="5"/>
  <c r="E34" i="5"/>
  <c r="D34" i="5"/>
  <c r="C34" i="5"/>
  <c r="B34" i="5"/>
</calcChain>
</file>

<file path=xl/sharedStrings.xml><?xml version="1.0" encoding="utf-8"?>
<sst xmlns="http://schemas.openxmlformats.org/spreadsheetml/2006/main" count="329" uniqueCount="146">
  <si>
    <t>Measurement uncertainty</t>
  </si>
  <si>
    <t>Personer som känner oro för att utsättas för misshandel efter ålder 2021</t>
  </si>
  <si>
    <t>Andel (%) av alla i respektive grupp</t>
  </si>
  <si>
    <t>People who fear assault, by age, 2021</t>
  </si>
  <si>
    <t>Proportion (%) of everyone in each group</t>
  </si>
  <si>
    <t>Ålder</t>
  </si>
  <si>
    <t>Kvinnor</t>
  </si>
  <si>
    <t>Män</t>
  </si>
  <si>
    <t>16-24</t>
  </si>
  <si>
    <t>25-44</t>
  </si>
  <si>
    <t>45-64</t>
  </si>
  <si>
    <t>65-84</t>
  </si>
  <si>
    <t>Källa: Nationella trygghetsundersökningen (NTU), Brottsförebyggande rådet (Brå)</t>
  </si>
  <si>
    <t>Personer som känner oro för att utsättas för våldtäkt/andra sexuella angrepp efter ålder 2021</t>
  </si>
  <si>
    <t>Andel (%) av alla i gruppen</t>
  </si>
  <si>
    <t>People who fear rape/other sexual assault, by age, 2021</t>
  </si>
  <si>
    <t>Proportion (%) of everyone in age group</t>
  </si>
  <si>
    <t>Källa: Nationella trygghetsundersökningen (NTU) 2019, Brottsförebyggande rådet (BRÅ)</t>
  </si>
  <si>
    <t>Personer som känner sig otrygga vid utevistelse sent på kvällen i det egna bostadsområdet efter ålder 2021</t>
  </si>
  <si>
    <t>People who feel unsafe when outdoors at night in their own neighbourhood by age, 2021</t>
  </si>
  <si>
    <t xml:space="preserve">16-24 </t>
  </si>
  <si>
    <t>Självrapporterad utsatthet för hot, misshandel och sexualbrott efter ålder 2020</t>
  </si>
  <si>
    <t>Andel (%) i respektive grupp</t>
  </si>
  <si>
    <t>Self-reported subjection to threats, assault and sexual crimes by age, 2020</t>
  </si>
  <si>
    <t>Proportion (%) in each group</t>
  </si>
  <si>
    <t>Hot</t>
  </si>
  <si>
    <t>Misshandel</t>
  </si>
  <si>
    <t>Sexualbrott</t>
  </si>
  <si>
    <t>Källa: Nationella trygghetsundersökningen, Brå</t>
  </si>
  <si>
    <t>Konfidensintervall (95%)</t>
  </si>
  <si>
    <t>undre gräns</t>
  </si>
  <si>
    <t>övre gräns</t>
  </si>
  <si>
    <t>Typ av brottsplats vid händelser av misshandel 2019</t>
  </si>
  <si>
    <t>Procentuell fördelning (%) efter de utsattas kön</t>
  </si>
  <si>
    <t>Type of crime scene in occurrences of assault 2019</t>
  </si>
  <si>
    <t>Percentage distribution (%) by sex of the victim</t>
  </si>
  <si>
    <t>Allmän plats</t>
  </si>
  <si>
    <t>Arbete/skola</t>
  </si>
  <si>
    <t>Bostad</t>
  </si>
  <si>
    <t>Annan plats</t>
  </si>
  <si>
    <t>Totalt</t>
  </si>
  <si>
    <t>Källa: Nationella trygghetsundersökningen - uppföljningsintervjuer 2020</t>
  </si>
  <si>
    <t>Gärningspersones kön vid händelser av misshandel  2019</t>
  </si>
  <si>
    <t>Sex of the perpetrator in occurrences of assault, 2019</t>
  </si>
  <si>
    <t>Gärningspersonens kön</t>
  </si>
  <si>
    <t>Brottsoffrets kön</t>
  </si>
  <si>
    <t>Kvinna</t>
  </si>
  <si>
    <t>Man</t>
  </si>
  <si>
    <t xml:space="preserve">Relation till gärningspersonen vid händelser </t>
  </si>
  <si>
    <t>Relation till gärningspersonen vid händelser av misshandel 2019</t>
  </si>
  <si>
    <t>av misshandel 2019</t>
  </si>
  <si>
    <t>Partner / f.d. partner</t>
  </si>
  <si>
    <t>Familj / släkt</t>
  </si>
  <si>
    <t>Familj /släkt</t>
  </si>
  <si>
    <t>Vän / bekant</t>
  </si>
  <si>
    <t>Ytligt bekant</t>
  </si>
  <si>
    <t>Helt okänd</t>
  </si>
  <si>
    <t>Om gärningspersonen varit påverkad av alkohol eller någon drog efter brottstyp och den brottsutsattas kön 2019</t>
  </si>
  <si>
    <t xml:space="preserve">Andel (%) händelser där den brottsutsatta uppgett </t>
  </si>
  <si>
    <t>Andel (%) händelser där den brottsutsatta uppgett att gärningspersonen varit eller verkat vara påverkad</t>
  </si>
  <si>
    <t>att gärningspersonen varit eller verkat vara påverkad</t>
  </si>
  <si>
    <t>..</t>
  </si>
  <si>
    <r>
      <t>Anmäld misshandel 1</t>
    </r>
    <r>
      <rPr>
        <b/>
        <sz val="10"/>
        <rFont val="Arial"/>
        <family val="2"/>
      </rPr>
      <t>990-2021</t>
    </r>
  </si>
  <si>
    <t>Antal anmälda brott mot person 15 år eller äldre</t>
  </si>
  <si>
    <t>Reported assaults, 1990–2021</t>
  </si>
  <si>
    <t>Number of reported crimes against people aged 15 years or older</t>
  </si>
  <si>
    <t>År</t>
  </si>
  <si>
    <t>Anmäld misshandel utomhus</t>
  </si>
  <si>
    <t>Anmäld misshandel inomhus</t>
  </si>
  <si>
    <t>Förövaren obekant</t>
  </si>
  <si>
    <t>Förövaren bekant</t>
  </si>
  <si>
    <t>Källa: Brottsförebyggande rådet (Brå)</t>
  </si>
  <si>
    <t>Införandet av brotten grov fridskränkning respektive grov kvinnofridskränkning i lagstiftningen år 1998 kan påverka jämförbarheten över tid. Våld som drabbar kvinnor i nära relationer består ofta av upprepade kränkningar. En man som utsätter en kvinna, som han har eller har haft en nära relation med, för upprepade kränkningar kan sedan 1998 dömas för grov kvinnofridskränkning. Under de första åren steg antalet anmälda fall, men sedan 2009 har antalet anmälda fall sjunkit; från 2733 år 2009 till 1391 år 2021. Av en undersökning som Brå genomförde år 2019 framgår att minskningen under åren 2009-2015 inte verkar bero på en minskad faktisk utsatthet eller på förändringar i anmälningsbenägenheten, utan på förändringar i de inledande registreringsrutinerna hos polisen där brottshändelser som skulle kunna utgöra grov kvinnofridskränkning i högre utsträckning registrerades som enskilda underbrott med ambitionen att samla dem till grov kvinnofridskränkning vid åtal (Se Brottsförebyggande rådet (Brå) (2019), Grov kvinnofridskränkning - Brottets hantering och utveckling i rättskedjan 1998-2017, Rapport 2019:8, Stockholm: Brottsförebyggande rådet.).</t>
  </si>
  <si>
    <t>Anmälda misshandelsbrott mot personer 18 år och äldre efter relation till gärningsperson och plats 2021</t>
  </si>
  <si>
    <t>Antal avrundat till tiotal</t>
  </si>
  <si>
    <t>Reported assault crimes on people aged 18 years and older by relationship with perpetrator and place, 2021</t>
  </si>
  <si>
    <t>Number rounded to tens</t>
  </si>
  <si>
    <t xml:space="preserve"> </t>
  </si>
  <si>
    <t>mot kvinna</t>
  </si>
  <si>
    <t>mot man</t>
  </si>
  <si>
    <t>Närstående genom parrelation</t>
  </si>
  <si>
    <t>Närstående genom släktskap/familj</t>
  </si>
  <si>
    <t>Annan sorts relation eller bekantskap</t>
  </si>
  <si>
    <t xml:space="preserve">     Utomhus</t>
  </si>
  <si>
    <t xml:space="preserve">     Inomhus</t>
  </si>
  <si>
    <t>Obekant</t>
  </si>
  <si>
    <t xml:space="preserve">Statistiken över anmäld misshandel där den utsatta och gärningspersonen har eller har haft en nära relation baseras på de brottskoder som polisen registrerar. Definitionen för begreppet nära relation har justerats flera gånger genom åren och praxis för hur brottskoderna tillämpats inom Polis- och Åklagarmyndigheten har förändrats. Sammantaget innebär detta stora svårigheter att följa utvecklingen av antalet anmälda misshandelsbrott i nära relation över tid. 
</t>
  </si>
  <si>
    <t>Källa: Brottsförebyggande rådet (BRÅ)</t>
  </si>
  <si>
    <t>Anmälda olaga hot mot personer 18 år och äldre efter om brottet var internetrelaterat eller inte 2019-2021</t>
  </si>
  <si>
    <t>Reported unlawful threats against people 18 years and older, by whether or not the offence was internet-related, 2019–2021</t>
  </si>
  <si>
    <t>Inte internetrelaterat</t>
  </si>
  <si>
    <t>Internetrelaterat</t>
  </si>
  <si>
    <t>Lagförda för brott mot brottsbalken, trafikbrottslagen och narkotikastrafflagen 2020</t>
  </si>
  <si>
    <t>Antal avrundat till tiotal och könsfördelning (%)</t>
  </si>
  <si>
    <t xml:space="preserve">People convicted of crimes under the Penal Code, the Road Traffic Offences Act </t>
  </si>
  <si>
    <t>and the Penal Law on Narcotics, 2020</t>
  </si>
  <si>
    <t>Number rounded to nearest 10, and sex distribution (%)</t>
  </si>
  <si>
    <t>Huvudbrott</t>
  </si>
  <si>
    <t>Antal</t>
  </si>
  <si>
    <t>Könsfördelning</t>
  </si>
  <si>
    <t>Kv</t>
  </si>
  <si>
    <t>M</t>
  </si>
  <si>
    <t>Brott mot person</t>
  </si>
  <si>
    <t>Brott mot liv och hälsa</t>
  </si>
  <si>
    <t xml:space="preserve">  därav misshandel</t>
  </si>
  <si>
    <t>Brott mot frihet och frid</t>
  </si>
  <si>
    <t xml:space="preserve">  därav grov fridskränkning</t>
  </si>
  <si>
    <t xml:space="preserve">             grov kvinnofridskränkning</t>
  </si>
  <si>
    <t>.</t>
  </si>
  <si>
    <t xml:space="preserve">             olaga hot</t>
  </si>
  <si>
    <t xml:space="preserve">  därav våldtäkt</t>
  </si>
  <si>
    <t xml:space="preserve">             våldtäkt mot barn</t>
  </si>
  <si>
    <t>Brott mot förmögenhet</t>
  </si>
  <si>
    <t>Brott mot allmänheten</t>
  </si>
  <si>
    <t>Brott mot staten</t>
  </si>
  <si>
    <t>Samtliga brott mot brottsbalken</t>
  </si>
  <si>
    <t>Brott mot trafikbrottslagen</t>
  </si>
  <si>
    <t>Brott mot narkotikastrafflagen</t>
  </si>
  <si>
    <t xml:space="preserve">Uppgifter avseende misshandel, våldtäkt, stöld och rån inkluderar även grov misshandel och grov misshandel synnerligen grovt brott, grov våldtäkt, grov stöld respektive grovt rån.
</t>
  </si>
  <si>
    <t>Källa: Personer lagförda för brott, Brottsförebyggande rådet (Brå)</t>
  </si>
  <si>
    <t>På Brottsförebyggande rådets webbplats finns konfidensintervall för andra indelningar, se:</t>
  </si>
  <si>
    <t>”utsatthet för brott-NTU 2007-2021 (ecxel)”</t>
  </si>
  <si>
    <t>Personer  som känner oro för att utsättas för misshandel efter ålder, 2021</t>
  </si>
  <si>
    <t>Personer som känner oro för att utsättas för våldtäkt/andra sexuella angrepp efter ålder, 2021</t>
  </si>
  <si>
    <t>Personer som känner sig otrygga vid utevistelse sent på kvällen i det egna bostadsområdet efter ålder, 2021</t>
  </si>
  <si>
    <t>If the perpetrator was under the influence of alcohol or druggs by type of crime and the sex of the victim, 2019</t>
  </si>
  <si>
    <t>Relation to the perpetrator in occurrences of assault in 2019</t>
  </si>
  <si>
    <t>If the perpetrator was under the influence of alcohol or druggs</t>
  </si>
  <si>
    <t xml:space="preserve"> by type of crime and the sex of the victim, 2019</t>
  </si>
  <si>
    <t>Tabellförteckning</t>
  </si>
  <si>
    <t>Avsnitt: Brott</t>
  </si>
  <si>
    <t>På tal om kvinnor och män, Lathund om jämställdhet 2022</t>
  </si>
  <si>
    <r>
      <t>Anmäld misshandel 1</t>
    </r>
    <r>
      <rPr>
        <sz val="10"/>
        <rFont val="Arial"/>
        <family val="2"/>
      </rPr>
      <t>990-2021</t>
    </r>
  </si>
  <si>
    <t>LBR01</t>
  </si>
  <si>
    <t>LBR02</t>
  </si>
  <si>
    <t>LBR03</t>
  </si>
  <si>
    <t>LBR04</t>
  </si>
  <si>
    <t>LBR05</t>
  </si>
  <si>
    <t>LBR06</t>
  </si>
  <si>
    <t>LBR07</t>
  </si>
  <si>
    <t>LBR08</t>
  </si>
  <si>
    <t>LBR09</t>
  </si>
  <si>
    <t>LBR10</t>
  </si>
  <si>
    <t>LBR11</t>
  </si>
  <si>
    <t>LBR12</t>
  </si>
  <si>
    <t>People convicted of crimes under the Penal Code, the Road Traffic Offences Act and the Penal Law on Narcotics,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</si>
</sst>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 ##0_2;\-#\ ##0_2;&quot;-&quot;_2;&quot;.&quot;_2"/>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font>
    <font>
      <b/>
      <sz val="10"/>
      <name val="Arial"/>
      <family val="2"/>
    </font>
    <font>
      <sz val="9"/>
      <color indexed="8"/>
      <name val="Arial"/>
      <family val="2"/>
    </font>
    <font>
      <sz val="9"/>
      <color theme="1"/>
      <name val="Arial"/>
      <family val="2"/>
    </font>
    <font>
      <b/>
      <sz val="10"/>
      <color theme="1"/>
      <name val="Arial"/>
      <family val="2"/>
    </font>
    <font>
      <sz val="8"/>
      <color theme="1"/>
      <name val="Arial"/>
      <family val="2"/>
    </font>
    <font>
      <u/>
      <sz val="9"/>
      <color theme="10"/>
      <name val="Arial"/>
      <family val="2"/>
    </font>
    <font>
      <sz val="11"/>
      <color rgb="FF9C6500"/>
      <name val="Calibri"/>
      <family val="2"/>
      <scheme val="minor"/>
    </font>
    <font>
      <b/>
      <sz val="10"/>
      <color indexed="8"/>
      <name val="Arial"/>
      <family val="2"/>
    </font>
    <font>
      <b/>
      <sz val="8"/>
      <color theme="1"/>
      <name val="Arial"/>
      <family val="2"/>
    </font>
    <font>
      <b/>
      <sz val="9"/>
      <color theme="1"/>
      <name val="Arial"/>
      <family val="2"/>
    </font>
    <font>
      <sz val="9"/>
      <name val="Arial"/>
      <family val="2"/>
    </font>
    <font>
      <sz val="11"/>
      <color theme="1"/>
      <name val="Arial"/>
      <family val="2"/>
    </font>
    <font>
      <sz val="9"/>
      <color rgb="FFFF0000"/>
      <name val="Arial"/>
      <family val="2"/>
    </font>
    <font>
      <sz val="10"/>
      <color rgb="FFFF0000"/>
      <name val="Arial"/>
      <family val="2"/>
    </font>
    <font>
      <b/>
      <u/>
      <sz val="10"/>
      <color theme="1"/>
      <name val="Arial"/>
      <family val="2"/>
    </font>
    <font>
      <sz val="11"/>
      <name val="Calibri"/>
      <family val="2"/>
      <scheme val="minor"/>
    </font>
    <font>
      <b/>
      <u/>
      <sz val="11"/>
      <name val="Calibri"/>
      <family val="2"/>
      <scheme val="minor"/>
    </font>
    <font>
      <sz val="10"/>
      <name val="Arial"/>
      <family val="2"/>
    </font>
    <font>
      <sz val="9"/>
      <color theme="1"/>
      <name val="Calibri"/>
      <family val="2"/>
      <scheme val="minor"/>
    </font>
    <font>
      <sz val="10"/>
      <color theme="1"/>
      <name val="Arial"/>
      <family val="2"/>
    </font>
    <font>
      <sz val="9"/>
      <name val="Calibri"/>
      <family val="2"/>
      <scheme val="minor"/>
    </font>
    <font>
      <b/>
      <sz val="10"/>
      <name val="Calibri"/>
      <family val="2"/>
      <scheme val="minor"/>
    </font>
    <font>
      <b/>
      <sz val="9"/>
      <name val="Arial"/>
      <family val="2"/>
    </font>
    <font>
      <sz val="8"/>
      <name val="Arial"/>
      <family val="2"/>
    </font>
    <font>
      <b/>
      <sz val="9"/>
      <color theme="1"/>
      <name val="Calibri"/>
      <family val="2"/>
      <scheme val="minor"/>
    </font>
    <font>
      <sz val="9"/>
      <color rgb="FF9C6500"/>
      <name val="Arial"/>
      <family val="2"/>
    </font>
    <font>
      <b/>
      <sz val="11"/>
      <color theme="1"/>
      <name val="Arial"/>
      <family val="2"/>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
    <xf numFmtId="0" fontId="0" fillId="0" borderId="0"/>
    <xf numFmtId="0" fontId="3" fillId="0" borderId="0"/>
    <xf numFmtId="0" fontId="4" fillId="0" borderId="0" applyNumberFormat="0" applyFill="0" applyBorder="0" applyAlignment="0" applyProtection="0">
      <alignment vertical="top"/>
      <protection locked="0"/>
    </xf>
    <xf numFmtId="0" fontId="1" fillId="0" borderId="0"/>
    <xf numFmtId="0" fontId="1" fillId="0" borderId="0"/>
    <xf numFmtId="0" fontId="11" fillId="2" borderId="0" applyNumberFormat="0" applyBorder="0" applyAlignment="0" applyProtection="0"/>
    <xf numFmtId="0" fontId="1" fillId="0" borderId="0"/>
    <xf numFmtId="0" fontId="1" fillId="0" borderId="0"/>
    <xf numFmtId="0" fontId="1" fillId="0" borderId="0"/>
    <xf numFmtId="0" fontId="1" fillId="0" borderId="0"/>
    <xf numFmtId="0" fontId="3" fillId="0" borderId="0"/>
    <xf numFmtId="0" fontId="26" fillId="0" borderId="0" applyNumberFormat="0" applyFill="0" applyBorder="0" applyAlignment="0" applyProtection="0"/>
    <xf numFmtId="0" fontId="1" fillId="0" borderId="0"/>
  </cellStyleXfs>
  <cellXfs count="149">
    <xf numFmtId="0" fontId="0" fillId="0" borderId="0" xfId="0"/>
    <xf numFmtId="0" fontId="3" fillId="0" borderId="0" xfId="1"/>
    <xf numFmtId="0" fontId="5" fillId="0" borderId="0" xfId="2" applyFont="1" applyAlignment="1" applyProtection="1"/>
    <xf numFmtId="0" fontId="6" fillId="0" borderId="0" xfId="3" applyFont="1"/>
    <xf numFmtId="0" fontId="7" fillId="0" borderId="0" xfId="4" applyFont="1"/>
    <xf numFmtId="0" fontId="8" fillId="0" borderId="0" xfId="0" applyFont="1"/>
    <xf numFmtId="0" fontId="7" fillId="0" borderId="0" xfId="0" applyFont="1"/>
    <xf numFmtId="0" fontId="6" fillId="0" borderId="1" xfId="4" applyFont="1" applyBorder="1" applyAlignment="1">
      <alignment vertical="center"/>
    </xf>
    <xf numFmtId="0" fontId="7" fillId="0" borderId="1" xfId="4" applyFont="1" applyBorder="1" applyAlignment="1">
      <alignment horizontal="right" vertical="center"/>
    </xf>
    <xf numFmtId="0" fontId="7" fillId="0" borderId="0" xfId="1" applyFont="1"/>
    <xf numFmtId="0" fontId="9" fillId="0" borderId="0" xfId="4" applyFont="1"/>
    <xf numFmtId="0" fontId="7" fillId="0" borderId="3" xfId="1" applyFont="1" applyBorder="1"/>
    <xf numFmtId="0" fontId="10" fillId="0" borderId="0" xfId="2" applyFont="1" applyFill="1" applyAlignment="1" applyProtection="1"/>
    <xf numFmtId="0" fontId="6" fillId="0" borderId="0" xfId="1" applyFont="1"/>
    <xf numFmtId="0" fontId="7" fillId="0" borderId="1" xfId="1" applyFont="1" applyBorder="1" applyAlignment="1">
      <alignment vertical="top"/>
    </xf>
    <xf numFmtId="0" fontId="7" fillId="0" borderId="1" xfId="1" applyFont="1" applyBorder="1" applyAlignment="1">
      <alignment horizontal="right"/>
    </xf>
    <xf numFmtId="0" fontId="9" fillId="0" borderId="0" xfId="1" applyFont="1"/>
    <xf numFmtId="0" fontId="1" fillId="0" borderId="0" xfId="6"/>
    <xf numFmtId="0" fontId="12" fillId="0" borderId="0" xfId="6" applyFont="1" applyAlignment="1">
      <alignment wrapText="1"/>
    </xf>
    <xf numFmtId="0" fontId="12" fillId="0" borderId="0" xfId="6" applyFont="1"/>
    <xf numFmtId="0" fontId="12" fillId="0" borderId="0" xfId="6" applyFont="1" applyAlignment="1">
      <alignment horizontal="left"/>
    </xf>
    <xf numFmtId="0" fontId="6" fillId="0" borderId="0" xfId="6" applyFont="1"/>
    <xf numFmtId="0" fontId="7" fillId="0" borderId="0" xfId="6" applyFont="1"/>
    <xf numFmtId="0" fontId="12" fillId="0" borderId="0" xfId="6" applyFont="1" applyAlignment="1">
      <alignment horizontal="left" vertical="center" wrapText="1"/>
    </xf>
    <xf numFmtId="0" fontId="12" fillId="0" borderId="0" xfId="6" applyFont="1" applyAlignment="1">
      <alignment horizontal="left" wrapText="1"/>
    </xf>
    <xf numFmtId="0" fontId="7" fillId="0" borderId="1" xfId="6" applyFont="1" applyBorder="1"/>
    <xf numFmtId="0" fontId="7" fillId="0" borderId="1" xfId="6" applyFont="1" applyBorder="1" applyAlignment="1">
      <alignment horizontal="right"/>
    </xf>
    <xf numFmtId="0" fontId="9" fillId="0" borderId="0" xfId="6" applyFont="1"/>
    <xf numFmtId="0" fontId="13" fillId="0" borderId="0" xfId="1" applyFont="1"/>
    <xf numFmtId="0" fontId="16" fillId="0" borderId="0" xfId="0" applyFont="1"/>
    <xf numFmtId="0" fontId="7" fillId="0" borderId="1" xfId="0" applyFont="1" applyBorder="1"/>
    <xf numFmtId="0" fontId="7" fillId="0" borderId="1" xfId="0" applyFont="1" applyBorder="1" applyAlignment="1">
      <alignment horizontal="right"/>
    </xf>
    <xf numFmtId="0" fontId="17" fillId="0" borderId="0" xfId="0" applyFont="1"/>
    <xf numFmtId="164" fontId="18" fillId="0" borderId="0" xfId="8" applyNumberFormat="1" applyFont="1" applyAlignment="1" applyProtection="1">
      <alignment horizontal="right"/>
      <protection hidden="1"/>
    </xf>
    <xf numFmtId="165" fontId="7" fillId="0" borderId="0" xfId="0" applyNumberFormat="1" applyFont="1"/>
    <xf numFmtId="0" fontId="7" fillId="0" borderId="3" xfId="0" applyFont="1" applyBorder="1"/>
    <xf numFmtId="0" fontId="9" fillId="0" borderId="0" xfId="0" applyFont="1"/>
    <xf numFmtId="0" fontId="19" fillId="0" borderId="0" xfId="0" applyFont="1"/>
    <xf numFmtId="0" fontId="7" fillId="0" borderId="2" xfId="0" applyFont="1" applyBorder="1" applyAlignment="1">
      <alignment horizontal="center"/>
    </xf>
    <xf numFmtId="0" fontId="7" fillId="0" borderId="2" xfId="0" applyFont="1" applyBorder="1"/>
    <xf numFmtId="165" fontId="7" fillId="0" borderId="2" xfId="0" applyNumberFormat="1" applyFont="1" applyBorder="1"/>
    <xf numFmtId="165" fontId="7" fillId="0" borderId="3" xfId="0" applyNumberFormat="1" applyFont="1" applyBorder="1"/>
    <xf numFmtId="0" fontId="20" fillId="0" borderId="0" xfId="0" applyFont="1"/>
    <xf numFmtId="0" fontId="21" fillId="0" borderId="0" xfId="0" applyFont="1"/>
    <xf numFmtId="0" fontId="22" fillId="0" borderId="0" xfId="0" applyFont="1"/>
    <xf numFmtId="0" fontId="5" fillId="0" borderId="0" xfId="0" applyFont="1"/>
    <xf numFmtId="0" fontId="15" fillId="0" borderId="0" xfId="0" applyFont="1"/>
    <xf numFmtId="0" fontId="5" fillId="0" borderId="0" xfId="0" applyFont="1" applyAlignment="1">
      <alignment wrapText="1"/>
    </xf>
    <xf numFmtId="0" fontId="23" fillId="0" borderId="0" xfId="0" applyFont="1"/>
    <xf numFmtId="0" fontId="15" fillId="0" borderId="0" xfId="0" applyFont="1" applyAlignment="1">
      <alignment horizontal="right"/>
    </xf>
    <xf numFmtId="0" fontId="15" fillId="0" borderId="3" xfId="0" applyFont="1" applyBorder="1"/>
    <xf numFmtId="0" fontId="15" fillId="0" borderId="3" xfId="0" applyFont="1" applyBorder="1" applyAlignment="1">
      <alignment horizontal="right"/>
    </xf>
    <xf numFmtId="0" fontId="24" fillId="0" borderId="0" xfId="0" applyFont="1"/>
    <xf numFmtId="0" fontId="24" fillId="0" borderId="2" xfId="0" applyFont="1" applyBorder="1" applyAlignment="1">
      <alignment horizontal="center"/>
    </xf>
    <xf numFmtId="0" fontId="7" fillId="0" borderId="3" xfId="0" applyFont="1" applyBorder="1" applyAlignment="1">
      <alignment horizontal="right"/>
    </xf>
    <xf numFmtId="0" fontId="24" fillId="0" borderId="0" xfId="0" applyFont="1" applyAlignment="1">
      <alignment horizontal="right"/>
    </xf>
    <xf numFmtId="0" fontId="15" fillId="0" borderId="2" xfId="0" applyFont="1" applyBorder="1"/>
    <xf numFmtId="0" fontId="24" fillId="0" borderId="1" xfId="0" applyFont="1" applyBorder="1"/>
    <xf numFmtId="0" fontId="24" fillId="0" borderId="1" xfId="0" applyFont="1" applyBorder="1" applyAlignment="1">
      <alignment horizontal="right"/>
    </xf>
    <xf numFmtId="0" fontId="15" fillId="0" borderId="0" xfId="0" quotePrefix="1" applyFont="1" applyAlignment="1">
      <alignment horizontal="right"/>
    </xf>
    <xf numFmtId="0" fontId="25" fillId="0" borderId="0" xfId="0" applyFont="1"/>
    <xf numFmtId="0" fontId="24" fillId="0" borderId="0" xfId="0" applyFont="1" applyAlignment="1">
      <alignment horizontal="left"/>
    </xf>
    <xf numFmtId="0" fontId="24" fillId="0" borderId="0" xfId="0" applyFont="1" applyAlignment="1">
      <alignment horizontal="left" wrapText="1"/>
    </xf>
    <xf numFmtId="0" fontId="8" fillId="0" borderId="0" xfId="9" applyFont="1"/>
    <xf numFmtId="0" fontId="7" fillId="0" borderId="0" xfId="9" applyFont="1"/>
    <xf numFmtId="0" fontId="7" fillId="0" borderId="2" xfId="9" applyFont="1" applyBorder="1"/>
    <xf numFmtId="0" fontId="7" fillId="0" borderId="3" xfId="9" applyFont="1" applyBorder="1"/>
    <xf numFmtId="0" fontId="7" fillId="0" borderId="0" xfId="9" applyFont="1" applyAlignment="1">
      <alignment horizontal="left"/>
    </xf>
    <xf numFmtId="3" fontId="7" fillId="0" borderId="0" xfId="9" applyNumberFormat="1" applyFont="1"/>
    <xf numFmtId="3" fontId="7" fillId="0" borderId="0" xfId="9" applyNumberFormat="1" applyFont="1" applyAlignment="1">
      <alignment horizontal="right"/>
    </xf>
    <xf numFmtId="0" fontId="7" fillId="0" borderId="3" xfId="9" applyFont="1" applyBorder="1" applyAlignment="1">
      <alignment horizontal="left"/>
    </xf>
    <xf numFmtId="3" fontId="7" fillId="0" borderId="3" xfId="9" applyNumberFormat="1" applyFont="1" applyBorder="1"/>
    <xf numFmtId="3" fontId="7" fillId="0" borderId="3" xfId="9" applyNumberFormat="1" applyFont="1" applyBorder="1" applyAlignment="1">
      <alignment horizontal="right"/>
    </xf>
    <xf numFmtId="0" fontId="9" fillId="0" borderId="0" xfId="9" applyFont="1"/>
    <xf numFmtId="0" fontId="16" fillId="0" borderId="0" xfId="9" applyFont="1"/>
    <xf numFmtId="0" fontId="5" fillId="0" borderId="0" xfId="11" applyFont="1" applyFill="1" applyAlignment="1" applyProtection="1">
      <alignment horizontal="left"/>
      <protection locked="0"/>
    </xf>
    <xf numFmtId="0" fontId="15" fillId="0" borderId="0" xfId="11" applyFont="1" applyFill="1" applyAlignment="1" applyProtection="1">
      <alignment horizontal="left"/>
      <protection locked="0"/>
    </xf>
    <xf numFmtId="0" fontId="7" fillId="0" borderId="0" xfId="0" applyFont="1" applyAlignment="1">
      <alignment vertical="top"/>
    </xf>
    <xf numFmtId="0" fontId="27" fillId="0" borderId="1" xfId="0" applyFont="1" applyBorder="1" applyAlignment="1">
      <alignment vertical="center"/>
    </xf>
    <xf numFmtId="0" fontId="15" fillId="0" borderId="1" xfId="0" applyFont="1" applyBorder="1" applyAlignment="1">
      <alignment horizontal="right" vertical="center" wrapText="1" indent="1"/>
    </xf>
    <xf numFmtId="0" fontId="15" fillId="0" borderId="0" xfId="0" applyFont="1" applyAlignment="1">
      <alignment horizontal="left" vertical="center" indent="1"/>
    </xf>
    <xf numFmtId="3" fontId="15" fillId="0" borderId="0" xfId="0" applyNumberFormat="1" applyFont="1" applyAlignment="1">
      <alignment horizontal="right" indent="1"/>
    </xf>
    <xf numFmtId="166" fontId="28" fillId="0" borderId="0" xfId="0" applyNumberFormat="1" applyFont="1" applyAlignment="1">
      <alignment horizontal="right"/>
    </xf>
    <xf numFmtId="0" fontId="15" fillId="0" borderId="3" xfId="0" applyFont="1" applyBorder="1" applyAlignment="1">
      <alignment horizontal="left" vertical="center" indent="1"/>
    </xf>
    <xf numFmtId="3" fontId="15" fillId="0" borderId="3" xfId="0" applyNumberFormat="1" applyFont="1" applyBorder="1" applyAlignment="1">
      <alignment horizontal="right" vertical="center" indent="1"/>
    </xf>
    <xf numFmtId="3" fontId="7" fillId="0" borderId="0" xfId="1" applyNumberFormat="1" applyFont="1"/>
    <xf numFmtId="166" fontId="7" fillId="0" borderId="0" xfId="1" applyNumberFormat="1" applyFont="1"/>
    <xf numFmtId="0" fontId="20" fillId="0" borderId="0" xfId="11" applyFont="1" applyFill="1" applyAlignment="1" applyProtection="1">
      <alignment horizontal="left"/>
      <protection locked="0"/>
    </xf>
    <xf numFmtId="0" fontId="0" fillId="0" borderId="0" xfId="0" applyAlignment="1">
      <alignment vertical="top"/>
    </xf>
    <xf numFmtId="0" fontId="9" fillId="0" borderId="0" xfId="0" applyFont="1" applyAlignment="1">
      <alignment vertical="top"/>
    </xf>
    <xf numFmtId="0" fontId="28" fillId="0" borderId="0" xfId="0" applyFont="1"/>
    <xf numFmtId="0" fontId="9" fillId="0" borderId="0" xfId="0" applyFont="1" applyAlignment="1">
      <alignment vertical="center"/>
    </xf>
    <xf numFmtId="0" fontId="16" fillId="0" borderId="1" xfId="0" applyFont="1" applyBorder="1"/>
    <xf numFmtId="3" fontId="7" fillId="0" borderId="0" xfId="0" applyNumberFormat="1" applyFont="1"/>
    <xf numFmtId="3" fontId="7" fillId="0" borderId="3" xfId="0" applyNumberFormat="1" applyFont="1" applyBorder="1"/>
    <xf numFmtId="0" fontId="8" fillId="0" borderId="0" xfId="7" applyFont="1"/>
    <xf numFmtId="0" fontId="1" fillId="0" borderId="0" xfId="7"/>
    <xf numFmtId="0" fontId="1" fillId="0" borderId="0" xfId="7" applyAlignment="1">
      <alignment horizontal="right"/>
    </xf>
    <xf numFmtId="0" fontId="7" fillId="0" borderId="0" xfId="7" applyFont="1"/>
    <xf numFmtId="0" fontId="7" fillId="0" borderId="0" xfId="7" applyFont="1" applyAlignment="1">
      <alignment horizontal="right"/>
    </xf>
    <xf numFmtId="0" fontId="7" fillId="0" borderId="0" xfId="7" applyFont="1" applyAlignment="1">
      <alignment horizontal="center"/>
    </xf>
    <xf numFmtId="0" fontId="7" fillId="0" borderId="2" xfId="7" applyFont="1" applyBorder="1"/>
    <xf numFmtId="0" fontId="7" fillId="0" borderId="3" xfId="7" applyFont="1" applyBorder="1"/>
    <xf numFmtId="0" fontId="7" fillId="0" borderId="3" xfId="7" applyFont="1" applyBorder="1" applyAlignment="1">
      <alignment horizontal="center"/>
    </xf>
    <xf numFmtId="0" fontId="14" fillId="0" borderId="0" xfId="7" applyFont="1"/>
    <xf numFmtId="1" fontId="7" fillId="0" borderId="0" xfId="0" applyNumberFormat="1" applyFont="1" applyAlignment="1">
      <alignment horizontal="right"/>
    </xf>
    <xf numFmtId="1" fontId="3" fillId="0" borderId="0" xfId="1" applyNumberFormat="1"/>
    <xf numFmtId="3" fontId="7" fillId="0" borderId="0" xfId="0" applyNumberFormat="1" applyFont="1" applyAlignment="1">
      <alignment horizontal="right"/>
    </xf>
    <xf numFmtId="0" fontId="7" fillId="0" borderId="0" xfId="0" applyFont="1" applyAlignment="1">
      <alignment horizontal="right"/>
    </xf>
    <xf numFmtId="1" fontId="7" fillId="0" borderId="0" xfId="0" applyNumberFormat="1" applyFont="1"/>
    <xf numFmtId="166" fontId="15" fillId="0" borderId="0" xfId="1" applyNumberFormat="1" applyFont="1" applyAlignment="1">
      <alignment horizontal="right"/>
    </xf>
    <xf numFmtId="0" fontId="14" fillId="0" borderId="3" xfId="7" applyFont="1" applyBorder="1"/>
    <xf numFmtId="166" fontId="15" fillId="0" borderId="3" xfId="1" applyNumberFormat="1" applyFont="1" applyBorder="1" applyAlignment="1">
      <alignment horizontal="right"/>
    </xf>
    <xf numFmtId="1" fontId="7" fillId="0" borderId="3" xfId="0" applyNumberFormat="1" applyFont="1" applyBorder="1" applyAlignment="1">
      <alignment horizontal="right"/>
    </xf>
    <xf numFmtId="0" fontId="9" fillId="0" borderId="0" xfId="7" applyFont="1"/>
    <xf numFmtId="0" fontId="3" fillId="0" borderId="0" xfId="1" applyAlignment="1">
      <alignment horizontal="right"/>
    </xf>
    <xf numFmtId="0" fontId="29" fillId="0" borderId="0" xfId="7" applyFont="1"/>
    <xf numFmtId="0" fontId="14" fillId="0" borderId="0" xfId="0" applyFont="1"/>
    <xf numFmtId="0" fontId="27" fillId="0" borderId="0" xfId="1" applyFont="1" applyAlignment="1">
      <alignment vertical="top" wrapText="1"/>
    </xf>
    <xf numFmtId="0" fontId="27" fillId="0" borderId="0" xfId="4" applyFont="1"/>
    <xf numFmtId="0" fontId="27" fillId="0" borderId="0" xfId="1" applyFont="1" applyAlignment="1">
      <alignment wrapText="1"/>
    </xf>
    <xf numFmtId="0" fontId="7" fillId="0" borderId="0" xfId="0" applyFont="1" applyAlignment="1">
      <alignment vertical="center"/>
    </xf>
    <xf numFmtId="0" fontId="30" fillId="0" borderId="0" xfId="5" applyFont="1" applyFill="1"/>
    <xf numFmtId="0" fontId="24" fillId="0" borderId="0" xfId="0" applyFont="1" applyAlignment="1">
      <alignment horizontal="left" vertical="top" wrapText="1"/>
    </xf>
    <xf numFmtId="0" fontId="24" fillId="0" borderId="0" xfId="0" applyFont="1" applyAlignment="1">
      <alignment horizontal="left" vertical="top"/>
    </xf>
    <xf numFmtId="0" fontId="8" fillId="0" borderId="0" xfId="0" applyFont="1" applyAlignment="1">
      <alignment horizontal="left" wrapText="1"/>
    </xf>
    <xf numFmtId="0" fontId="31" fillId="0" borderId="0" xfId="12" applyFont="1"/>
    <xf numFmtId="0" fontId="24" fillId="0" borderId="0" xfId="12" applyFont="1"/>
    <xf numFmtId="0" fontId="24" fillId="0" borderId="0" xfId="9" applyFont="1"/>
    <xf numFmtId="0" fontId="22" fillId="0" borderId="0" xfId="11" applyFont="1" applyFill="1" applyAlignment="1" applyProtection="1">
      <alignment horizontal="left"/>
      <protection locked="0"/>
    </xf>
    <xf numFmtId="0" fontId="27" fillId="0" borderId="0" xfId="1" applyFont="1" applyAlignment="1">
      <alignment horizontal="left" vertical="top" wrapText="1"/>
    </xf>
    <xf numFmtId="0" fontId="27" fillId="0" borderId="0" xfId="1" applyFont="1" applyAlignment="1">
      <alignment horizontal="left" wrapText="1"/>
    </xf>
    <xf numFmtId="0" fontId="12" fillId="0" borderId="0" xfId="6" applyFont="1" applyAlignment="1">
      <alignment horizontal="left" wrapText="1"/>
    </xf>
    <xf numFmtId="0" fontId="12" fillId="0" borderId="0" xfId="6" applyFont="1" applyAlignment="1">
      <alignment horizontal="left"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center"/>
    </xf>
    <xf numFmtId="0" fontId="5" fillId="0" borderId="0" xfId="0" applyFont="1" applyAlignment="1">
      <alignment wrapText="1"/>
    </xf>
    <xf numFmtId="0" fontId="24" fillId="0" borderId="2" xfId="0" applyFont="1" applyBorder="1" applyAlignment="1">
      <alignment horizontal="center"/>
    </xf>
    <xf numFmtId="0" fontId="7" fillId="0" borderId="2" xfId="0" applyFont="1" applyBorder="1" applyAlignment="1">
      <alignment horizontal="left" wrapText="1"/>
    </xf>
    <xf numFmtId="0" fontId="7" fillId="0" borderId="3" xfId="0" applyFont="1" applyBorder="1" applyAlignment="1">
      <alignment horizontal="left" wrapText="1"/>
    </xf>
    <xf numFmtId="0" fontId="8" fillId="0" borderId="0" xfId="0" applyFont="1" applyAlignment="1">
      <alignment horizontal="left" wrapText="1"/>
    </xf>
    <xf numFmtId="0" fontId="2" fillId="0" borderId="0" xfId="0" applyFont="1" applyAlignment="1">
      <alignment horizontal="left" vertical="top" wrapText="1"/>
    </xf>
    <xf numFmtId="0" fontId="9" fillId="3" borderId="0" xfId="10" applyFont="1" applyFill="1" applyAlignment="1">
      <alignment horizontal="left" vertical="top" wrapText="1"/>
    </xf>
    <xf numFmtId="0" fontId="7" fillId="0" borderId="2" xfId="9" applyFont="1" applyBorder="1"/>
    <xf numFmtId="0" fontId="7" fillId="0" borderId="0" xfId="9" applyFont="1"/>
    <xf numFmtId="0" fontId="28" fillId="3" borderId="0" xfId="11" applyFont="1" applyFill="1" applyAlignment="1" applyProtection="1">
      <alignment horizontal="left" vertical="top" wrapText="1"/>
      <protection locked="0"/>
    </xf>
    <xf numFmtId="0" fontId="7" fillId="0" borderId="2" xfId="7" applyFont="1" applyBorder="1" applyAlignment="1">
      <alignment horizontal="center"/>
    </xf>
    <xf numFmtId="0" fontId="9" fillId="0" borderId="0" xfId="7" applyFont="1" applyAlignment="1">
      <alignment horizontal="left" vertical="top" wrapText="1"/>
    </xf>
  </cellXfs>
  <cellStyles count="13">
    <cellStyle name="Hyperlänk 2 2" xfId="2" xr:uid="{F684FC61-0ED3-4C0E-8E4A-51787A79CC54}"/>
    <cellStyle name="Neutral 2" xfId="5" xr:uid="{04C7A7E5-AE82-4F1D-84F9-5DDD0BEF3370}"/>
    <cellStyle name="Normal" xfId="0" builtinId="0"/>
    <cellStyle name="Normal 11 4" xfId="12" xr:uid="{6AC08ED4-62C1-4BBC-9A62-2D04FA92F019}"/>
    <cellStyle name="Normal 2" xfId="1" xr:uid="{1924812D-00B0-4F89-A388-CC9A8CA87665}"/>
    <cellStyle name="Normal 2 8" xfId="10" xr:uid="{29210D1A-E1D2-4B18-BD59-8FF3C76E0A6E}"/>
    <cellStyle name="Normal 5 3 2 2 6" xfId="7" xr:uid="{20A8B0C2-65CB-428E-A71D-F32A21993512}"/>
    <cellStyle name="Normal 5 4 3 2" xfId="6" xr:uid="{24AE1437-BC05-468E-BA1C-6DE24EA531CA}"/>
    <cellStyle name="Normal 5 7" xfId="3" xr:uid="{1BA0129E-E739-4B62-9B10-0617A4B089F9}"/>
    <cellStyle name="Normal 7" xfId="4" xr:uid="{A78003FD-52BB-4403-92C7-E830F5CA65C4}"/>
    <cellStyle name="Normal 8 5" xfId="9" xr:uid="{E77D0671-7402-4B52-B4BD-8F3C6E548597}"/>
    <cellStyle name="Rubrik över tabell 1" xfId="11" xr:uid="{EEBDA5F4-8FD0-474F-A437-292DE9E2C869}"/>
    <cellStyle name="style1625052417368" xfId="8" xr:uid="{A815FC48-2D8F-4076-906F-536362BD81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17</xdr:row>
      <xdr:rowOff>114300</xdr:rowOff>
    </xdr:from>
    <xdr:ext cx="1257300" cy="185715"/>
    <xdr:pic>
      <xdr:nvPicPr>
        <xdr:cNvPr id="2" name="Bildobjekt 1">
          <a:extLst>
            <a:ext uri="{FF2B5EF4-FFF2-40B4-BE49-F238E27FC236}">
              <a16:creationId xmlns:a16="http://schemas.microsoft.com/office/drawing/2014/main" id="{A8A3C218-249B-43A0-B954-62DCC214E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43200"/>
          <a:ext cx="1257300" cy="185715"/>
        </a:xfrm>
        <a:prstGeom prst="rect">
          <a:avLst/>
        </a:prstGeom>
      </xdr:spPr>
    </xdr:pic>
    <xdr:clientData/>
  </xdr:oneCellAnchor>
  <xdr:oneCellAnchor>
    <xdr:from>
      <xdr:col>0</xdr:col>
      <xdr:colOff>0</xdr:colOff>
      <xdr:row>38</xdr:row>
      <xdr:rowOff>114300</xdr:rowOff>
    </xdr:from>
    <xdr:ext cx="1257300" cy="185715"/>
    <xdr:pic>
      <xdr:nvPicPr>
        <xdr:cNvPr id="3" name="Bildobjekt 2">
          <a:extLst>
            <a:ext uri="{FF2B5EF4-FFF2-40B4-BE49-F238E27FC236}">
              <a16:creationId xmlns:a16="http://schemas.microsoft.com/office/drawing/2014/main" id="{8167E6C2-B966-401B-BC55-123081BCC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53100"/>
          <a:ext cx="1257300" cy="18571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14</xdr:row>
      <xdr:rowOff>0</xdr:rowOff>
    </xdr:from>
    <xdr:ext cx="1257300" cy="185715"/>
    <xdr:pic>
      <xdr:nvPicPr>
        <xdr:cNvPr id="3" name="Bildobjekt 2">
          <a:extLst>
            <a:ext uri="{FF2B5EF4-FFF2-40B4-BE49-F238E27FC236}">
              <a16:creationId xmlns:a16="http://schemas.microsoft.com/office/drawing/2014/main" id="{056BE82E-0195-4CED-AFFF-09EC526E18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905125"/>
          <a:ext cx="1257300" cy="18571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17</xdr:row>
      <xdr:rowOff>95250</xdr:rowOff>
    </xdr:from>
    <xdr:ext cx="1257300" cy="185715"/>
    <xdr:pic>
      <xdr:nvPicPr>
        <xdr:cNvPr id="2" name="Bildobjekt 1">
          <a:extLst>
            <a:ext uri="{FF2B5EF4-FFF2-40B4-BE49-F238E27FC236}">
              <a16:creationId xmlns:a16="http://schemas.microsoft.com/office/drawing/2014/main" id="{8B92386F-C32A-4DA2-BDF3-D3A26AC66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3168015"/>
          <a:ext cx="1257300" cy="185715"/>
        </a:xfrm>
        <a:prstGeom prst="rect">
          <a:avLst/>
        </a:prstGeom>
      </xdr:spPr>
    </xdr:pic>
    <xdr:clientData/>
  </xdr:oneCellAnchor>
  <xdr:oneCellAnchor>
    <xdr:from>
      <xdr:col>0</xdr:col>
      <xdr:colOff>219075</xdr:colOff>
      <xdr:row>39</xdr:row>
      <xdr:rowOff>152400</xdr:rowOff>
    </xdr:from>
    <xdr:ext cx="1257300" cy="185715"/>
    <xdr:pic>
      <xdr:nvPicPr>
        <xdr:cNvPr id="3" name="Bildobjekt 2">
          <a:extLst>
            <a:ext uri="{FF2B5EF4-FFF2-40B4-BE49-F238E27FC236}">
              <a16:creationId xmlns:a16="http://schemas.microsoft.com/office/drawing/2014/main" id="{0A0D688D-0E65-4225-B91D-C03CF7A37C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 y="7258050"/>
          <a:ext cx="1257300" cy="1857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8659</xdr:colOff>
      <xdr:row>41</xdr:row>
      <xdr:rowOff>86591</xdr:rowOff>
    </xdr:from>
    <xdr:ext cx="1257300" cy="185715"/>
    <xdr:pic>
      <xdr:nvPicPr>
        <xdr:cNvPr id="2" name="Bildobjekt 1">
          <a:extLst>
            <a:ext uri="{FF2B5EF4-FFF2-40B4-BE49-F238E27FC236}">
              <a16:creationId xmlns:a16="http://schemas.microsoft.com/office/drawing/2014/main" id="{754A5FEB-24A6-4D20-A0C2-B0B4956ABE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4" y="7508471"/>
          <a:ext cx="1257300" cy="18571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30</xdr:row>
      <xdr:rowOff>0</xdr:rowOff>
    </xdr:from>
    <xdr:ext cx="1257300" cy="185715"/>
    <xdr:pic>
      <xdr:nvPicPr>
        <xdr:cNvPr id="2" name="Bildobjekt 1">
          <a:extLst>
            <a:ext uri="{FF2B5EF4-FFF2-40B4-BE49-F238E27FC236}">
              <a16:creationId xmlns:a16="http://schemas.microsoft.com/office/drawing/2014/main" id="{3F515753-8013-4D62-988D-DE453FCB8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5257800"/>
          <a:ext cx="1257300" cy="18571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12</xdr:row>
      <xdr:rowOff>0</xdr:rowOff>
    </xdr:from>
    <xdr:ext cx="1257300" cy="185715"/>
    <xdr:pic>
      <xdr:nvPicPr>
        <xdr:cNvPr id="2" name="Bildobjekt 1">
          <a:extLst>
            <a:ext uri="{FF2B5EF4-FFF2-40B4-BE49-F238E27FC236}">
              <a16:creationId xmlns:a16="http://schemas.microsoft.com/office/drawing/2014/main" id="{7A0C7BEE-2917-4757-8F85-0715FF9D8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71700"/>
          <a:ext cx="1257300" cy="18571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30</xdr:row>
      <xdr:rowOff>0</xdr:rowOff>
    </xdr:from>
    <xdr:ext cx="1257300" cy="185715"/>
    <xdr:pic>
      <xdr:nvPicPr>
        <xdr:cNvPr id="2" name="Bildobjekt 1">
          <a:extLst>
            <a:ext uri="{FF2B5EF4-FFF2-40B4-BE49-F238E27FC236}">
              <a16:creationId xmlns:a16="http://schemas.microsoft.com/office/drawing/2014/main" id="{185BB493-B204-4D9B-8A4B-CF950883BB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72075"/>
          <a:ext cx="1257300" cy="185715"/>
        </a:xfrm>
        <a:prstGeom prst="rect">
          <a:avLst/>
        </a:prstGeom>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FBC9-D4F0-411C-973D-D94684A827C6}">
  <dimension ref="A1:I20"/>
  <sheetViews>
    <sheetView tabSelected="1" workbookViewId="0"/>
  </sheetViews>
  <sheetFormatPr defaultRowHeight="14.4" x14ac:dyDescent="0.3"/>
  <cols>
    <col min="2" max="2" width="91.88671875" customWidth="1"/>
    <col min="4" max="4" width="89.88671875" customWidth="1"/>
  </cols>
  <sheetData>
    <row r="1" spans="1:9" x14ac:dyDescent="0.3">
      <c r="A1" s="126" t="s">
        <v>129</v>
      </c>
    </row>
    <row r="2" spans="1:9" x14ac:dyDescent="0.3">
      <c r="A2" s="127" t="s">
        <v>131</v>
      </c>
    </row>
    <row r="3" spans="1:9" x14ac:dyDescent="0.3">
      <c r="A3" s="127" t="s">
        <v>130</v>
      </c>
    </row>
    <row r="8" spans="1:9" x14ac:dyDescent="0.3">
      <c r="A8" t="s">
        <v>133</v>
      </c>
      <c r="B8" s="52" t="s">
        <v>122</v>
      </c>
      <c r="C8" s="52"/>
      <c r="D8" s="52" t="s">
        <v>3</v>
      </c>
      <c r="E8" s="6"/>
      <c r="F8" s="6"/>
      <c r="G8" s="6"/>
      <c r="H8" s="6"/>
      <c r="I8" s="6"/>
    </row>
    <row r="9" spans="1:9" x14ac:dyDescent="0.3">
      <c r="A9" t="s">
        <v>134</v>
      </c>
      <c r="B9" s="52" t="s">
        <v>123</v>
      </c>
      <c r="C9" s="52"/>
      <c r="D9" s="52" t="s">
        <v>15</v>
      </c>
      <c r="E9" s="6"/>
      <c r="F9" s="6"/>
      <c r="G9" s="6"/>
      <c r="H9" s="6"/>
      <c r="I9" s="6"/>
    </row>
    <row r="10" spans="1:9" x14ac:dyDescent="0.3">
      <c r="A10" t="s">
        <v>135</v>
      </c>
      <c r="B10" s="52" t="s">
        <v>124</v>
      </c>
      <c r="C10" s="52"/>
      <c r="D10" s="52" t="s">
        <v>19</v>
      </c>
      <c r="E10" s="6"/>
      <c r="F10" s="6"/>
      <c r="G10" s="6"/>
      <c r="H10" s="6"/>
      <c r="I10" s="6"/>
    </row>
    <row r="11" spans="1:9" x14ac:dyDescent="0.3">
      <c r="A11" t="s">
        <v>136</v>
      </c>
      <c r="B11" s="52" t="s">
        <v>21</v>
      </c>
      <c r="C11" s="52"/>
      <c r="D11" s="52" t="s">
        <v>23</v>
      </c>
      <c r="E11" s="6"/>
      <c r="F11" s="6"/>
      <c r="G11" s="6"/>
      <c r="H11" s="6"/>
      <c r="I11" s="6"/>
    </row>
    <row r="12" spans="1:9" ht="14.4" customHeight="1" x14ac:dyDescent="0.3">
      <c r="A12" t="s">
        <v>137</v>
      </c>
      <c r="B12" s="44" t="s">
        <v>32</v>
      </c>
      <c r="C12" s="52"/>
      <c r="D12" s="52" t="s">
        <v>34</v>
      </c>
      <c r="E12" s="6"/>
      <c r="F12" s="6"/>
      <c r="G12" s="6"/>
      <c r="H12" s="6"/>
      <c r="I12" s="6"/>
    </row>
    <row r="13" spans="1:9" x14ac:dyDescent="0.3">
      <c r="A13" t="s">
        <v>138</v>
      </c>
      <c r="B13" s="52" t="s">
        <v>42</v>
      </c>
      <c r="C13" s="52"/>
      <c r="D13" s="44" t="s">
        <v>43</v>
      </c>
      <c r="E13" s="6"/>
      <c r="F13" s="6"/>
      <c r="G13" s="6"/>
      <c r="H13" s="6"/>
      <c r="I13" s="6"/>
    </row>
    <row r="14" spans="1:9" x14ac:dyDescent="0.3">
      <c r="A14" t="s">
        <v>139</v>
      </c>
      <c r="B14" s="52" t="s">
        <v>49</v>
      </c>
      <c r="C14" s="52"/>
      <c r="D14" s="44" t="s">
        <v>126</v>
      </c>
      <c r="E14" s="6"/>
      <c r="F14" s="6"/>
      <c r="G14" s="6"/>
      <c r="H14" s="6"/>
      <c r="I14" s="6"/>
    </row>
    <row r="15" spans="1:9" x14ac:dyDescent="0.3">
      <c r="A15" t="s">
        <v>140</v>
      </c>
      <c r="B15" s="52" t="s">
        <v>57</v>
      </c>
      <c r="C15" s="52"/>
      <c r="D15" s="44" t="s">
        <v>125</v>
      </c>
      <c r="E15" s="6"/>
      <c r="F15" s="6"/>
      <c r="G15" s="6"/>
      <c r="H15" s="6"/>
      <c r="I15" s="6"/>
    </row>
    <row r="16" spans="1:9" x14ac:dyDescent="0.3">
      <c r="A16" t="s">
        <v>141</v>
      </c>
      <c r="B16" s="128" t="s">
        <v>132</v>
      </c>
      <c r="C16" s="52"/>
      <c r="D16" s="128" t="s">
        <v>64</v>
      </c>
      <c r="E16" s="6"/>
      <c r="F16" s="6"/>
      <c r="G16" s="6"/>
      <c r="H16" s="6"/>
      <c r="I16" s="6"/>
    </row>
    <row r="17" spans="1:9" x14ac:dyDescent="0.3">
      <c r="A17" t="s">
        <v>142</v>
      </c>
      <c r="B17" s="129" t="s">
        <v>73</v>
      </c>
      <c r="C17" s="52"/>
      <c r="D17" s="129" t="s">
        <v>75</v>
      </c>
      <c r="E17" s="6"/>
      <c r="F17" s="6"/>
      <c r="G17" s="6"/>
      <c r="H17" s="6"/>
      <c r="I17" s="6"/>
    </row>
    <row r="18" spans="1:9" x14ac:dyDescent="0.3">
      <c r="A18" t="s">
        <v>143</v>
      </c>
      <c r="B18" s="52" t="s">
        <v>88</v>
      </c>
      <c r="C18" s="52"/>
      <c r="D18" s="52" t="s">
        <v>89</v>
      </c>
      <c r="E18" s="6"/>
      <c r="F18" s="6"/>
      <c r="G18" s="6"/>
      <c r="H18" s="6"/>
      <c r="I18" s="6"/>
    </row>
    <row r="19" spans="1:9" x14ac:dyDescent="0.3">
      <c r="A19" t="s">
        <v>144</v>
      </c>
      <c r="B19" s="52" t="s">
        <v>92</v>
      </c>
      <c r="C19" s="52"/>
      <c r="D19" s="52" t="s">
        <v>145</v>
      </c>
      <c r="E19" s="6"/>
      <c r="F19" s="6"/>
      <c r="G19" s="6"/>
      <c r="H19" s="6"/>
      <c r="I19" s="6"/>
    </row>
    <row r="20" spans="1:9" x14ac:dyDescent="0.3">
      <c r="E20" s="6"/>
      <c r="F20" s="6"/>
      <c r="G20" s="6"/>
      <c r="H20" s="6"/>
      <c r="I20" s="6"/>
    </row>
  </sheetData>
  <phoneticPr fontId="3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8EC24-C30A-4FE4-ABBD-B77B362FA934}">
  <dimension ref="A2:H38"/>
  <sheetViews>
    <sheetView workbookViewId="0"/>
  </sheetViews>
  <sheetFormatPr defaultRowHeight="11.4" x14ac:dyDescent="0.2"/>
  <cols>
    <col min="1" max="8" width="9.33203125" style="9"/>
    <col min="9" max="16384" width="8.88671875" style="6"/>
  </cols>
  <sheetData>
    <row r="2" spans="1:8" x14ac:dyDescent="0.2">
      <c r="A2" s="130" t="s">
        <v>1</v>
      </c>
      <c r="B2" s="130"/>
      <c r="C2" s="130"/>
      <c r="D2" s="130"/>
      <c r="E2" s="130"/>
    </row>
    <row r="3" spans="1:8" x14ac:dyDescent="0.2">
      <c r="A3" s="130"/>
      <c r="B3" s="130"/>
      <c r="C3" s="130"/>
      <c r="D3" s="130"/>
      <c r="E3" s="130"/>
    </row>
    <row r="4" spans="1:8" x14ac:dyDescent="0.2">
      <c r="A4" s="3" t="s">
        <v>2</v>
      </c>
      <c r="B4" s="4"/>
      <c r="C4" s="4"/>
      <c r="D4" s="4"/>
      <c r="E4" s="4"/>
    </row>
    <row r="5" spans="1:8" x14ac:dyDescent="0.2">
      <c r="A5" s="3"/>
      <c r="B5" s="4"/>
      <c r="C5" s="4"/>
      <c r="D5" s="4"/>
      <c r="E5" s="4"/>
    </row>
    <row r="6" spans="1:8" x14ac:dyDescent="0.2">
      <c r="A6" s="3"/>
      <c r="B6" s="4"/>
      <c r="C6" s="4"/>
      <c r="D6" s="4"/>
      <c r="E6" s="4"/>
    </row>
    <row r="7" spans="1:8" ht="12" x14ac:dyDescent="0.25">
      <c r="A7" s="117" t="s">
        <v>3</v>
      </c>
      <c r="B7" s="4"/>
      <c r="C7" s="4"/>
      <c r="D7" s="4"/>
      <c r="E7" s="4"/>
    </row>
    <row r="8" spans="1:8" x14ac:dyDescent="0.2">
      <c r="A8" s="6" t="s">
        <v>4</v>
      </c>
    </row>
    <row r="9" spans="1:8" ht="12" x14ac:dyDescent="0.25">
      <c r="A9" s="7" t="s">
        <v>5</v>
      </c>
      <c r="B9" s="8" t="s">
        <v>6</v>
      </c>
      <c r="C9" s="8" t="s">
        <v>7</v>
      </c>
      <c r="D9" s="4"/>
      <c r="E9" s="4"/>
      <c r="F9" s="6"/>
      <c r="G9" s="118"/>
      <c r="H9" s="119"/>
    </row>
    <row r="10" spans="1:8" ht="12" x14ac:dyDescent="0.25">
      <c r="A10" s="9" t="s">
        <v>8</v>
      </c>
      <c r="B10" s="9">
        <v>17</v>
      </c>
      <c r="C10" s="9">
        <v>12</v>
      </c>
      <c r="D10" s="4"/>
      <c r="E10" s="4"/>
      <c r="F10" s="118"/>
      <c r="G10" s="118"/>
      <c r="H10" s="119"/>
    </row>
    <row r="11" spans="1:8" x14ac:dyDescent="0.2">
      <c r="A11" s="9" t="s">
        <v>9</v>
      </c>
      <c r="B11" s="9">
        <v>10</v>
      </c>
      <c r="C11" s="9">
        <v>11</v>
      </c>
      <c r="D11" s="4"/>
      <c r="E11" s="4"/>
      <c r="F11" s="4"/>
      <c r="G11" s="4"/>
      <c r="H11" s="4"/>
    </row>
    <row r="12" spans="1:8" x14ac:dyDescent="0.2">
      <c r="A12" s="9" t="s">
        <v>10</v>
      </c>
      <c r="B12" s="9">
        <v>9</v>
      </c>
      <c r="C12" s="9">
        <v>10</v>
      </c>
      <c r="F12" s="4"/>
      <c r="G12" s="4"/>
      <c r="H12" s="4"/>
    </row>
    <row r="13" spans="1:8" x14ac:dyDescent="0.2">
      <c r="A13" s="11" t="s">
        <v>11</v>
      </c>
      <c r="B13" s="11">
        <v>7</v>
      </c>
      <c r="C13" s="11">
        <v>7</v>
      </c>
      <c r="F13" s="4"/>
      <c r="G13" s="4"/>
      <c r="H13" s="4"/>
    </row>
    <row r="14" spans="1:8" x14ac:dyDescent="0.2">
      <c r="A14" s="10" t="s">
        <v>12</v>
      </c>
      <c r="B14" s="4"/>
      <c r="C14" s="4"/>
      <c r="F14" s="4"/>
      <c r="G14" s="4"/>
      <c r="H14" s="4"/>
    </row>
    <row r="16" spans="1:8" x14ac:dyDescent="0.2">
      <c r="A16" s="121" t="s">
        <v>120</v>
      </c>
    </row>
    <row r="17" spans="1:8" x14ac:dyDescent="0.2">
      <c r="A17" s="121" t="s">
        <v>121</v>
      </c>
    </row>
    <row r="18" spans="1:8" x14ac:dyDescent="0.2">
      <c r="A18" s="121"/>
    </row>
    <row r="19" spans="1:8" x14ac:dyDescent="0.2">
      <c r="A19" s="12"/>
    </row>
    <row r="20" spans="1:8" x14ac:dyDescent="0.2">
      <c r="A20" s="12"/>
    </row>
    <row r="21" spans="1:8" x14ac:dyDescent="0.2">
      <c r="A21" s="12"/>
    </row>
    <row r="22" spans="1:8" x14ac:dyDescent="0.2">
      <c r="A22" s="12"/>
    </row>
    <row r="23" spans="1:8" x14ac:dyDescent="0.2">
      <c r="A23" s="131" t="s">
        <v>13</v>
      </c>
      <c r="B23" s="131"/>
      <c r="C23" s="131"/>
      <c r="D23" s="131"/>
      <c r="E23" s="131"/>
    </row>
    <row r="24" spans="1:8" x14ac:dyDescent="0.2">
      <c r="A24" s="131"/>
      <c r="B24" s="131"/>
      <c r="C24" s="131"/>
      <c r="D24" s="131"/>
      <c r="E24" s="131"/>
    </row>
    <row r="25" spans="1:8" x14ac:dyDescent="0.2">
      <c r="A25" s="13" t="s">
        <v>14</v>
      </c>
    </row>
    <row r="26" spans="1:8" x14ac:dyDescent="0.2">
      <c r="A26" s="12"/>
    </row>
    <row r="28" spans="1:8" ht="12" x14ac:dyDescent="0.25">
      <c r="A28" s="117" t="s">
        <v>15</v>
      </c>
    </row>
    <row r="29" spans="1:8" ht="12" x14ac:dyDescent="0.25">
      <c r="A29" s="6" t="s">
        <v>16</v>
      </c>
      <c r="F29" s="120"/>
    </row>
    <row r="30" spans="1:8" ht="12" x14ac:dyDescent="0.25">
      <c r="A30" s="14" t="s">
        <v>5</v>
      </c>
      <c r="B30" s="15" t="s">
        <v>6</v>
      </c>
      <c r="C30" s="15" t="s">
        <v>7</v>
      </c>
      <c r="F30" s="120"/>
      <c r="H30" s="122"/>
    </row>
    <row r="31" spans="1:8" x14ac:dyDescent="0.2">
      <c r="A31" s="9" t="s">
        <v>8</v>
      </c>
      <c r="B31" s="9">
        <v>45</v>
      </c>
      <c r="C31" s="9">
        <v>3</v>
      </c>
    </row>
    <row r="32" spans="1:8" ht="12" x14ac:dyDescent="0.25">
      <c r="A32" s="9" t="s">
        <v>9</v>
      </c>
      <c r="B32" s="9">
        <v>25</v>
      </c>
      <c r="C32" s="9">
        <v>3</v>
      </c>
      <c r="F32" s="117"/>
    </row>
    <row r="33" spans="1:6" x14ac:dyDescent="0.2">
      <c r="A33" s="9" t="s">
        <v>10</v>
      </c>
      <c r="B33" s="9">
        <v>12</v>
      </c>
      <c r="C33" s="9">
        <v>2</v>
      </c>
      <c r="F33" s="6"/>
    </row>
    <row r="34" spans="1:6" x14ac:dyDescent="0.2">
      <c r="A34" s="11" t="s">
        <v>11</v>
      </c>
      <c r="B34" s="11">
        <v>4</v>
      </c>
      <c r="C34" s="11">
        <v>1</v>
      </c>
    </row>
    <row r="35" spans="1:6" x14ac:dyDescent="0.2">
      <c r="A35" s="16" t="s">
        <v>17</v>
      </c>
    </row>
    <row r="37" spans="1:6" x14ac:dyDescent="0.2">
      <c r="A37" s="121" t="s">
        <v>120</v>
      </c>
    </row>
    <row r="38" spans="1:6" x14ac:dyDescent="0.2">
      <c r="A38" s="121" t="s">
        <v>121</v>
      </c>
    </row>
  </sheetData>
  <mergeCells count="2">
    <mergeCell ref="A2:E3"/>
    <mergeCell ref="A23:E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C27C-1E17-440B-8E50-FC9C44C81C7B}">
  <dimension ref="A1:K18"/>
  <sheetViews>
    <sheetView workbookViewId="0"/>
  </sheetViews>
  <sheetFormatPr defaultRowHeight="14.4" x14ac:dyDescent="0.3"/>
  <sheetData>
    <row r="1" spans="1:11" x14ac:dyDescent="0.3">
      <c r="A1" s="1"/>
      <c r="B1" s="1"/>
      <c r="C1" s="1"/>
      <c r="D1" s="1"/>
      <c r="E1" s="1"/>
      <c r="F1" s="1"/>
      <c r="G1" s="1"/>
      <c r="H1" s="1"/>
      <c r="I1" s="1"/>
      <c r="J1" s="1"/>
      <c r="K1" s="1"/>
    </row>
    <row r="2" spans="1:11" x14ac:dyDescent="0.3">
      <c r="A2" s="132" t="s">
        <v>18</v>
      </c>
      <c r="B2" s="132"/>
      <c r="C2" s="132"/>
      <c r="D2" s="132"/>
      <c r="E2" s="132"/>
      <c r="F2" s="132"/>
      <c r="G2" s="18"/>
      <c r="H2" s="19"/>
      <c r="I2" s="17"/>
      <c r="J2" s="133"/>
      <c r="K2" s="19"/>
    </row>
    <row r="3" spans="1:11" x14ac:dyDescent="0.3">
      <c r="A3" s="132"/>
      <c r="B3" s="132"/>
      <c r="C3" s="132"/>
      <c r="D3" s="132"/>
      <c r="E3" s="132"/>
      <c r="F3" s="132"/>
      <c r="G3" s="18"/>
      <c r="H3" s="20"/>
      <c r="I3" s="17"/>
      <c r="J3" s="133"/>
      <c r="K3" s="20"/>
    </row>
    <row r="4" spans="1:11" x14ac:dyDescent="0.3">
      <c r="A4" s="21" t="s">
        <v>2</v>
      </c>
      <c r="B4" s="22"/>
      <c r="C4" s="22"/>
      <c r="D4" s="17"/>
      <c r="E4" s="17"/>
      <c r="F4" s="17"/>
      <c r="G4" s="17"/>
      <c r="H4" s="17"/>
      <c r="I4" s="17"/>
      <c r="J4" s="23"/>
      <c r="K4" s="20"/>
    </row>
    <row r="5" spans="1:11" x14ac:dyDescent="0.3">
      <c r="A5" s="24"/>
      <c r="B5" s="24"/>
      <c r="C5" s="24"/>
      <c r="D5" s="24"/>
      <c r="E5" s="24"/>
      <c r="F5" s="24"/>
      <c r="G5" s="18"/>
      <c r="H5" s="20"/>
      <c r="I5" s="17"/>
      <c r="J5" s="23"/>
      <c r="K5" s="20"/>
    </row>
    <row r="6" spans="1:11" x14ac:dyDescent="0.3">
      <c r="A6" s="132" t="s">
        <v>19</v>
      </c>
      <c r="B6" s="132"/>
      <c r="C6" s="132"/>
      <c r="D6" s="132"/>
      <c r="E6" s="132"/>
      <c r="F6" s="132"/>
      <c r="G6" s="18"/>
      <c r="H6" s="20"/>
      <c r="I6" s="17"/>
      <c r="J6" s="132"/>
      <c r="K6" s="20"/>
    </row>
    <row r="7" spans="1:11" x14ac:dyDescent="0.3">
      <c r="A7" s="132"/>
      <c r="B7" s="132"/>
      <c r="C7" s="132"/>
      <c r="D7" s="132"/>
      <c r="E7" s="132"/>
      <c r="F7" s="132"/>
      <c r="J7" s="132"/>
      <c r="K7" s="17"/>
    </row>
    <row r="8" spans="1:11" x14ac:dyDescent="0.3">
      <c r="A8" s="21" t="s">
        <v>4</v>
      </c>
      <c r="B8" s="24"/>
      <c r="C8" s="24"/>
      <c r="D8" s="24"/>
      <c r="E8" s="24"/>
      <c r="F8" s="24"/>
      <c r="J8" s="24"/>
      <c r="K8" s="17"/>
    </row>
    <row r="9" spans="1:11" x14ac:dyDescent="0.3">
      <c r="A9" s="25" t="s">
        <v>5</v>
      </c>
      <c r="B9" s="26" t="s">
        <v>6</v>
      </c>
      <c r="C9" s="26" t="s">
        <v>7</v>
      </c>
      <c r="D9" s="17"/>
      <c r="E9" s="17"/>
      <c r="F9" s="17"/>
      <c r="G9" s="17"/>
      <c r="H9" s="17"/>
      <c r="I9" s="17"/>
      <c r="J9" s="17"/>
      <c r="K9" s="17"/>
    </row>
    <row r="10" spans="1:11" x14ac:dyDescent="0.3">
      <c r="A10" s="9" t="s">
        <v>20</v>
      </c>
      <c r="B10" s="9">
        <v>48</v>
      </c>
      <c r="C10" s="9">
        <v>18</v>
      </c>
      <c r="D10" s="17"/>
      <c r="E10" s="17"/>
      <c r="F10" s="17"/>
      <c r="G10" s="17"/>
      <c r="H10" s="17"/>
      <c r="I10" s="17"/>
      <c r="J10" s="17"/>
      <c r="K10" s="17"/>
    </row>
    <row r="11" spans="1:11" x14ac:dyDescent="0.3">
      <c r="A11" s="9" t="s">
        <v>9</v>
      </c>
      <c r="B11" s="9">
        <v>33</v>
      </c>
      <c r="C11" s="9">
        <v>19</v>
      </c>
      <c r="D11" s="17"/>
      <c r="E11" s="17"/>
      <c r="F11" s="17"/>
      <c r="G11" s="17"/>
      <c r="H11" s="17"/>
      <c r="I11" s="17"/>
      <c r="J11" s="17"/>
      <c r="K11" s="17"/>
    </row>
    <row r="12" spans="1:11" x14ac:dyDescent="0.3">
      <c r="A12" s="9" t="s">
        <v>10</v>
      </c>
      <c r="B12" s="9">
        <v>32</v>
      </c>
      <c r="C12" s="9">
        <v>19</v>
      </c>
      <c r="D12" s="17"/>
      <c r="E12" s="17"/>
      <c r="F12" s="17"/>
      <c r="G12" s="17"/>
      <c r="H12" s="17"/>
      <c r="I12" s="17"/>
      <c r="J12" s="17"/>
      <c r="K12" s="17"/>
    </row>
    <row r="13" spans="1:11" x14ac:dyDescent="0.3">
      <c r="A13" s="11" t="s">
        <v>11</v>
      </c>
      <c r="B13" s="11">
        <v>39</v>
      </c>
      <c r="C13" s="11">
        <v>22</v>
      </c>
      <c r="D13" s="17"/>
      <c r="E13" s="17"/>
      <c r="F13" s="17"/>
      <c r="G13" s="17"/>
      <c r="H13" s="17"/>
      <c r="I13" s="17"/>
      <c r="J13" s="17"/>
      <c r="K13" s="17"/>
    </row>
    <row r="14" spans="1:11" x14ac:dyDescent="0.3">
      <c r="A14" s="27" t="s">
        <v>12</v>
      </c>
      <c r="B14" s="27"/>
      <c r="C14" s="27"/>
      <c r="D14" s="27"/>
      <c r="E14" s="17"/>
      <c r="F14" s="17"/>
      <c r="G14" s="17"/>
      <c r="H14" s="17"/>
      <c r="I14" s="17"/>
      <c r="J14" s="17"/>
      <c r="K14" s="17"/>
    </row>
    <row r="15" spans="1:11" x14ac:dyDescent="0.3">
      <c r="E15" s="27"/>
      <c r="F15" s="27"/>
      <c r="G15" s="27"/>
      <c r="H15" s="17"/>
      <c r="I15" s="17"/>
      <c r="J15" s="27"/>
      <c r="K15" s="27"/>
    </row>
    <row r="16" spans="1:11" x14ac:dyDescent="0.3">
      <c r="A16" s="28"/>
      <c r="B16" s="9"/>
      <c r="C16" s="9"/>
      <c r="D16" s="9"/>
      <c r="E16" s="9"/>
      <c r="F16" s="9"/>
      <c r="G16" s="9"/>
      <c r="H16" s="9"/>
      <c r="I16" s="9"/>
      <c r="J16" s="9"/>
      <c r="K16" s="9"/>
    </row>
    <row r="17" spans="1:1" x14ac:dyDescent="0.3">
      <c r="A17" s="121" t="s">
        <v>120</v>
      </c>
    </row>
    <row r="18" spans="1:1" x14ac:dyDescent="0.3">
      <c r="A18" s="121" t="s">
        <v>121</v>
      </c>
    </row>
  </sheetData>
  <mergeCells count="4">
    <mergeCell ref="A2:F3"/>
    <mergeCell ref="J2:J3"/>
    <mergeCell ref="A6:F7"/>
    <mergeCell ref="J6:J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D608-859F-4823-958B-498C0810D025}">
  <dimension ref="A2:H40"/>
  <sheetViews>
    <sheetView workbookViewId="0">
      <selection activeCell="A22" sqref="A22"/>
    </sheetView>
  </sheetViews>
  <sheetFormatPr defaultRowHeight="14.4" x14ac:dyDescent="0.3"/>
  <sheetData>
    <row r="2" spans="1:8" x14ac:dyDescent="0.3">
      <c r="A2" s="5" t="s">
        <v>21</v>
      </c>
      <c r="B2" s="29"/>
      <c r="C2" s="29"/>
      <c r="D2" s="29"/>
      <c r="E2" s="29"/>
      <c r="F2" s="29"/>
      <c r="G2" s="29"/>
      <c r="H2" s="29"/>
    </row>
    <row r="3" spans="1:8" x14ac:dyDescent="0.3">
      <c r="A3" s="6" t="s">
        <v>22</v>
      </c>
      <c r="B3" s="29"/>
      <c r="C3" s="29"/>
      <c r="D3" s="29"/>
      <c r="E3" s="29"/>
      <c r="F3" s="29"/>
      <c r="G3" s="29"/>
      <c r="H3" s="29"/>
    </row>
    <row r="4" spans="1:8" x14ac:dyDescent="0.3">
      <c r="A4" s="6"/>
      <c r="B4" s="29"/>
      <c r="C4" s="29"/>
      <c r="D4" s="29"/>
      <c r="E4" s="29"/>
      <c r="F4" s="29"/>
      <c r="G4" s="29"/>
      <c r="H4" s="29"/>
    </row>
    <row r="5" spans="1:8" x14ac:dyDescent="0.3">
      <c r="A5" s="5" t="s">
        <v>23</v>
      </c>
      <c r="B5" s="29"/>
      <c r="C5" s="29"/>
      <c r="D5" s="29"/>
      <c r="E5" s="29"/>
      <c r="F5" s="29"/>
      <c r="G5" s="29"/>
      <c r="H5" s="29"/>
    </row>
    <row r="6" spans="1:8" x14ac:dyDescent="0.3">
      <c r="A6" s="6" t="s">
        <v>24</v>
      </c>
      <c r="B6" s="29"/>
      <c r="C6" s="29"/>
      <c r="D6" s="29"/>
      <c r="E6" s="29"/>
      <c r="F6" s="29"/>
      <c r="G6" s="29"/>
      <c r="H6" s="29"/>
    </row>
    <row r="7" spans="1:8" x14ac:dyDescent="0.3">
      <c r="A7" s="30"/>
      <c r="B7" s="30"/>
      <c r="C7" s="31" t="s">
        <v>25</v>
      </c>
      <c r="D7" s="31" t="s">
        <v>26</v>
      </c>
      <c r="E7" s="31" t="s">
        <v>27</v>
      </c>
      <c r="F7" s="32"/>
      <c r="G7" s="6"/>
      <c r="H7" s="6"/>
    </row>
    <row r="8" spans="1:8" x14ac:dyDescent="0.3">
      <c r="A8" s="6" t="s">
        <v>8</v>
      </c>
      <c r="B8" s="6" t="s">
        <v>6</v>
      </c>
      <c r="C8" s="6">
        <v>12.9</v>
      </c>
      <c r="D8" s="6">
        <v>5.6</v>
      </c>
      <c r="E8" s="6">
        <v>26.1</v>
      </c>
      <c r="F8" s="33"/>
      <c r="G8" s="6"/>
      <c r="H8" s="6"/>
    </row>
    <row r="9" spans="1:8" x14ac:dyDescent="0.3">
      <c r="A9" s="6"/>
      <c r="B9" s="6" t="s">
        <v>7</v>
      </c>
      <c r="C9" s="6">
        <v>13.4</v>
      </c>
      <c r="D9" s="6">
        <v>8.9</v>
      </c>
      <c r="E9" s="6">
        <v>2.4</v>
      </c>
      <c r="F9" s="33"/>
      <c r="G9" s="6"/>
    </row>
    <row r="10" spans="1:8" x14ac:dyDescent="0.3">
      <c r="A10" s="6" t="s">
        <v>9</v>
      </c>
      <c r="B10" s="6" t="s">
        <v>6</v>
      </c>
      <c r="C10" s="6">
        <v>9.6</v>
      </c>
      <c r="D10" s="6">
        <v>2.7</v>
      </c>
      <c r="E10" s="6">
        <v>9.5</v>
      </c>
      <c r="F10" s="33"/>
      <c r="G10" s="6"/>
    </row>
    <row r="11" spans="1:8" x14ac:dyDescent="0.3">
      <c r="A11" s="6"/>
      <c r="B11" s="6" t="s">
        <v>7</v>
      </c>
      <c r="C11" s="34">
        <v>11</v>
      </c>
      <c r="D11" s="6">
        <v>4.0999999999999996</v>
      </c>
      <c r="E11" s="6">
        <v>1.8</v>
      </c>
      <c r="F11" s="33"/>
      <c r="G11" s="6"/>
    </row>
    <row r="12" spans="1:8" x14ac:dyDescent="0.3">
      <c r="A12" s="6" t="s">
        <v>10</v>
      </c>
      <c r="B12" s="6" t="s">
        <v>6</v>
      </c>
      <c r="C12" s="6">
        <v>8.5</v>
      </c>
      <c r="D12" s="6">
        <v>1.7</v>
      </c>
      <c r="E12" s="6">
        <v>2.9</v>
      </c>
      <c r="F12" s="33"/>
      <c r="G12" s="6"/>
    </row>
    <row r="13" spans="1:8" x14ac:dyDescent="0.3">
      <c r="A13" s="6"/>
      <c r="B13" s="6" t="s">
        <v>7</v>
      </c>
      <c r="C13" s="6">
        <v>8.8000000000000007</v>
      </c>
      <c r="D13" s="6">
        <v>2.7</v>
      </c>
      <c r="E13" s="34">
        <v>1</v>
      </c>
      <c r="F13" s="33"/>
      <c r="G13" s="6"/>
      <c r="H13" s="6"/>
    </row>
    <row r="14" spans="1:8" x14ac:dyDescent="0.3">
      <c r="A14" s="6" t="s">
        <v>11</v>
      </c>
      <c r="B14" s="6" t="s">
        <v>6</v>
      </c>
      <c r="C14" s="6">
        <v>2.9</v>
      </c>
      <c r="D14" s="6">
        <v>0.3</v>
      </c>
      <c r="E14" s="6">
        <v>0.6</v>
      </c>
      <c r="F14" s="33"/>
      <c r="G14" s="6"/>
      <c r="H14" s="6"/>
    </row>
    <row r="15" spans="1:8" x14ac:dyDescent="0.3">
      <c r="A15" s="35"/>
      <c r="B15" s="35" t="s">
        <v>7</v>
      </c>
      <c r="C15" s="35">
        <v>3.5</v>
      </c>
      <c r="D15" s="35">
        <v>0.8</v>
      </c>
      <c r="E15" s="35">
        <v>0.1</v>
      </c>
      <c r="F15" s="33"/>
      <c r="G15" s="6"/>
      <c r="H15" s="6"/>
    </row>
    <row r="16" spans="1:8" x14ac:dyDescent="0.3">
      <c r="A16" s="36" t="s">
        <v>28</v>
      </c>
      <c r="B16" s="6"/>
      <c r="C16" s="6"/>
      <c r="D16" s="6"/>
      <c r="E16" s="6"/>
      <c r="F16" s="33"/>
      <c r="G16" s="6"/>
      <c r="H16" s="6"/>
    </row>
    <row r="17" spans="1:8" x14ac:dyDescent="0.3">
      <c r="A17" s="36"/>
      <c r="B17" s="6"/>
      <c r="C17" s="6"/>
      <c r="D17" s="6"/>
      <c r="E17" s="6"/>
      <c r="F17" s="33"/>
      <c r="G17" s="6"/>
      <c r="H17" s="6"/>
    </row>
    <row r="18" spans="1:8" x14ac:dyDescent="0.3">
      <c r="A18" s="6"/>
      <c r="B18" s="6"/>
      <c r="C18" s="6"/>
      <c r="D18" s="6"/>
      <c r="E18" s="6"/>
      <c r="F18" s="33"/>
      <c r="G18" s="6"/>
      <c r="H18" s="6"/>
    </row>
    <row r="19" spans="1:8" x14ac:dyDescent="0.3">
      <c r="A19" s="6"/>
      <c r="B19" s="6"/>
      <c r="C19" s="6"/>
      <c r="D19" s="6"/>
      <c r="E19" s="6"/>
      <c r="F19" s="6"/>
      <c r="G19" s="6"/>
      <c r="H19" s="6"/>
    </row>
    <row r="20" spans="1:8" x14ac:dyDescent="0.3">
      <c r="A20" s="6"/>
      <c r="B20" s="6"/>
      <c r="C20" s="6"/>
      <c r="D20" s="6"/>
      <c r="E20" s="6"/>
      <c r="F20" s="6"/>
      <c r="G20" s="6"/>
      <c r="H20" s="6"/>
    </row>
    <row r="21" spans="1:8" x14ac:dyDescent="0.3">
      <c r="A21" s="37" t="s">
        <v>29</v>
      </c>
      <c r="B21" s="29"/>
      <c r="C21" s="29"/>
      <c r="D21" s="29"/>
      <c r="E21" s="29"/>
      <c r="F21" s="29"/>
      <c r="G21" s="29"/>
      <c r="H21" s="29"/>
    </row>
    <row r="22" spans="1:8" x14ac:dyDescent="0.3">
      <c r="A22" s="2" t="s">
        <v>0</v>
      </c>
      <c r="B22" s="29"/>
      <c r="C22" s="29"/>
      <c r="D22" s="29"/>
      <c r="E22" s="29"/>
      <c r="F22" s="29"/>
      <c r="G22" s="29"/>
      <c r="H22" s="29"/>
    </row>
    <row r="23" spans="1:8" x14ac:dyDescent="0.3">
      <c r="A23" s="2"/>
      <c r="B23" s="29"/>
      <c r="C23" s="29"/>
      <c r="D23" s="29"/>
      <c r="E23" s="29"/>
      <c r="F23" s="29"/>
      <c r="G23" s="29"/>
      <c r="H23" s="29"/>
    </row>
    <row r="24" spans="1:8" x14ac:dyDescent="0.3">
      <c r="A24" s="5" t="s">
        <v>21</v>
      </c>
      <c r="B24" s="29"/>
      <c r="C24" s="29"/>
      <c r="D24" s="29"/>
      <c r="E24" s="29"/>
      <c r="F24" s="29"/>
      <c r="G24" s="29"/>
      <c r="H24" s="29"/>
    </row>
    <row r="25" spans="1:8" x14ac:dyDescent="0.3">
      <c r="A25" s="6" t="s">
        <v>22</v>
      </c>
      <c r="B25" s="29"/>
      <c r="C25" s="29"/>
      <c r="D25" s="29"/>
      <c r="E25" s="29"/>
      <c r="F25" s="29"/>
      <c r="G25" s="29"/>
      <c r="H25" s="29"/>
    </row>
    <row r="26" spans="1:8" x14ac:dyDescent="0.3">
      <c r="A26" s="6"/>
      <c r="B26" s="29"/>
      <c r="C26" s="29"/>
      <c r="D26" s="29"/>
      <c r="E26" s="29"/>
      <c r="F26" s="29"/>
      <c r="G26" s="29"/>
      <c r="H26" s="29"/>
    </row>
    <row r="27" spans="1:8" x14ac:dyDescent="0.3">
      <c r="A27" s="5" t="s">
        <v>23</v>
      </c>
      <c r="B27" s="29"/>
      <c r="C27" s="29"/>
      <c r="D27" s="29"/>
      <c r="E27" s="29"/>
      <c r="F27" s="29"/>
      <c r="G27" s="29"/>
      <c r="H27" s="29"/>
    </row>
    <row r="28" spans="1:8" x14ac:dyDescent="0.3">
      <c r="A28" s="6" t="s">
        <v>24</v>
      </c>
      <c r="B28" s="29"/>
      <c r="C28" s="29"/>
      <c r="D28" s="29"/>
      <c r="E28" s="29"/>
      <c r="F28" s="29"/>
      <c r="G28" s="29"/>
      <c r="H28" s="29"/>
    </row>
    <row r="29" spans="1:8" x14ac:dyDescent="0.3">
      <c r="A29" s="134"/>
      <c r="B29" s="134"/>
      <c r="C29" s="136" t="s">
        <v>25</v>
      </c>
      <c r="D29" s="136"/>
      <c r="E29" s="136" t="s">
        <v>26</v>
      </c>
      <c r="F29" s="136"/>
      <c r="G29" s="136" t="s">
        <v>27</v>
      </c>
      <c r="H29" s="136"/>
    </row>
    <row r="30" spans="1:8" x14ac:dyDescent="0.3">
      <c r="A30" s="135"/>
      <c r="B30" s="135"/>
      <c r="C30" s="38" t="s">
        <v>30</v>
      </c>
      <c r="D30" s="38" t="s">
        <v>31</v>
      </c>
      <c r="E30" s="38" t="s">
        <v>30</v>
      </c>
      <c r="F30" s="38" t="s">
        <v>31</v>
      </c>
      <c r="G30" s="38" t="s">
        <v>30</v>
      </c>
      <c r="H30" s="38" t="s">
        <v>31</v>
      </c>
    </row>
    <row r="31" spans="1:8" x14ac:dyDescent="0.3">
      <c r="A31" s="39" t="s">
        <v>8</v>
      </c>
      <c r="B31" s="39" t="s">
        <v>6</v>
      </c>
      <c r="C31" s="39">
        <v>11.9</v>
      </c>
      <c r="D31" s="39">
        <v>13.9</v>
      </c>
      <c r="E31" s="40">
        <v>5</v>
      </c>
      <c r="F31" s="39">
        <v>6.4</v>
      </c>
      <c r="G31" s="39">
        <v>24.8</v>
      </c>
      <c r="H31" s="39">
        <v>27.4</v>
      </c>
    </row>
    <row r="32" spans="1:8" x14ac:dyDescent="0.3">
      <c r="A32" s="6"/>
      <c r="B32" s="6" t="s">
        <v>7</v>
      </c>
      <c r="C32" s="6">
        <v>12.3</v>
      </c>
      <c r="D32" s="6">
        <v>14.6</v>
      </c>
      <c r="E32" s="6">
        <v>7.9</v>
      </c>
      <c r="F32" s="6">
        <v>9.9</v>
      </c>
      <c r="G32" s="34">
        <v>3</v>
      </c>
      <c r="H32" s="34">
        <v>3</v>
      </c>
    </row>
    <row r="33" spans="1:8" x14ac:dyDescent="0.3">
      <c r="A33" s="6" t="s">
        <v>9</v>
      </c>
      <c r="B33" s="6" t="s">
        <v>6</v>
      </c>
      <c r="C33" s="6">
        <v>8.9</v>
      </c>
      <c r="D33" s="6">
        <v>10.4</v>
      </c>
      <c r="E33" s="6">
        <v>2.2999999999999998</v>
      </c>
      <c r="F33" s="6">
        <v>3.1</v>
      </c>
      <c r="G33" s="6">
        <v>8.8000000000000007</v>
      </c>
      <c r="H33" s="6">
        <v>10.199999999999999</v>
      </c>
    </row>
    <row r="34" spans="1:8" x14ac:dyDescent="0.3">
      <c r="A34" s="6"/>
      <c r="B34" s="6" t="s">
        <v>7</v>
      </c>
      <c r="C34" s="6">
        <v>10.199999999999999</v>
      </c>
      <c r="D34" s="6">
        <v>11.9</v>
      </c>
      <c r="E34" s="6">
        <v>3.6</v>
      </c>
      <c r="F34" s="6">
        <v>4.5999999999999996</v>
      </c>
      <c r="G34" s="6">
        <v>2.2000000000000002</v>
      </c>
      <c r="H34" s="6">
        <v>2.2000000000000002</v>
      </c>
    </row>
    <row r="35" spans="1:8" x14ac:dyDescent="0.3">
      <c r="A35" s="6" t="s">
        <v>10</v>
      </c>
      <c r="B35" s="6" t="s">
        <v>6</v>
      </c>
      <c r="C35" s="6">
        <v>7.9</v>
      </c>
      <c r="D35" s="6">
        <v>9.1</v>
      </c>
      <c r="E35" s="6">
        <v>1.4</v>
      </c>
      <c r="F35" s="34">
        <v>2</v>
      </c>
      <c r="G35" s="6">
        <v>2.6</v>
      </c>
      <c r="H35" s="6">
        <v>3.3</v>
      </c>
    </row>
    <row r="36" spans="1:8" x14ac:dyDescent="0.3">
      <c r="A36" s="6"/>
      <c r="B36" s="6" t="s">
        <v>7</v>
      </c>
      <c r="C36" s="6">
        <v>8.1</v>
      </c>
      <c r="D36" s="6">
        <v>9.4</v>
      </c>
      <c r="E36" s="6">
        <v>2.4</v>
      </c>
      <c r="F36" s="6">
        <v>3.1</v>
      </c>
      <c r="G36" s="6">
        <v>1.2</v>
      </c>
      <c r="H36" s="6">
        <v>1.2</v>
      </c>
    </row>
    <row r="37" spans="1:8" x14ac:dyDescent="0.3">
      <c r="A37" s="6" t="s">
        <v>11</v>
      </c>
      <c r="B37" s="6" t="s">
        <v>6</v>
      </c>
      <c r="C37" s="6">
        <v>2.5</v>
      </c>
      <c r="D37" s="6">
        <v>3.2</v>
      </c>
      <c r="E37" s="6">
        <v>0.2</v>
      </c>
      <c r="F37" s="6">
        <v>0.5</v>
      </c>
      <c r="G37" s="6">
        <v>0.4</v>
      </c>
      <c r="H37" s="6">
        <v>0.7</v>
      </c>
    </row>
    <row r="38" spans="1:8" x14ac:dyDescent="0.3">
      <c r="A38" s="35"/>
      <c r="B38" s="35" t="s">
        <v>7</v>
      </c>
      <c r="C38" s="35">
        <v>3.1</v>
      </c>
      <c r="D38" s="41">
        <v>4</v>
      </c>
      <c r="E38" s="35">
        <v>0.6</v>
      </c>
      <c r="F38" s="41">
        <v>1</v>
      </c>
      <c r="G38" s="35">
        <v>0.2</v>
      </c>
      <c r="H38" s="35">
        <v>0.2</v>
      </c>
    </row>
    <row r="39" spans="1:8" x14ac:dyDescent="0.3">
      <c r="A39" s="36" t="s">
        <v>28</v>
      </c>
      <c r="B39" s="29"/>
      <c r="C39" s="29"/>
      <c r="D39" s="29"/>
      <c r="E39" s="29"/>
      <c r="F39" s="29"/>
      <c r="G39" s="29"/>
      <c r="H39" s="29"/>
    </row>
    <row r="40" spans="1:8" x14ac:dyDescent="0.3">
      <c r="A40" s="29"/>
      <c r="B40" s="29"/>
      <c r="C40" s="29"/>
      <c r="D40" s="29"/>
      <c r="E40" s="29"/>
      <c r="F40" s="29"/>
      <c r="G40" s="29"/>
      <c r="H40" s="29"/>
    </row>
  </sheetData>
  <mergeCells count="4">
    <mergeCell ref="A29:B30"/>
    <mergeCell ref="C29:D29"/>
    <mergeCell ref="E29:F29"/>
    <mergeCell ref="G29:H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CA7DF-6AA7-4D31-AD85-6BC86C27400B}">
  <dimension ref="A1:M63"/>
  <sheetViews>
    <sheetView workbookViewId="0"/>
  </sheetViews>
  <sheetFormatPr defaultRowHeight="14.4" x14ac:dyDescent="0.3"/>
  <cols>
    <col min="1" max="1" width="17" customWidth="1"/>
    <col min="6" max="6" width="11.6640625" customWidth="1"/>
    <col min="7" max="7" width="16.6640625" customWidth="1"/>
    <col min="8" max="8" width="11.5546875" customWidth="1"/>
    <col min="9" max="9" width="11.88671875" customWidth="1"/>
    <col min="10" max="10" width="12.44140625" customWidth="1"/>
    <col min="11" max="11" width="10.88671875" customWidth="1"/>
  </cols>
  <sheetData>
    <row r="1" spans="1:11" x14ac:dyDescent="0.3">
      <c r="A1" s="42"/>
      <c r="B1" s="42"/>
      <c r="C1" s="42"/>
      <c r="D1" s="42"/>
      <c r="E1" s="42"/>
      <c r="F1" s="42"/>
      <c r="G1" s="43" t="s">
        <v>29</v>
      </c>
      <c r="H1" s="44"/>
      <c r="I1" s="44"/>
      <c r="J1" s="44"/>
      <c r="K1" s="44"/>
    </row>
    <row r="2" spans="1:11" x14ac:dyDescent="0.3">
      <c r="A2" s="42"/>
      <c r="B2" s="42"/>
      <c r="C2" s="42"/>
      <c r="D2" s="42"/>
      <c r="E2" s="42"/>
      <c r="F2" s="42"/>
      <c r="G2" s="2" t="s">
        <v>0</v>
      </c>
      <c r="H2" s="44"/>
      <c r="I2" s="44"/>
      <c r="J2" s="44"/>
      <c r="K2" s="44"/>
    </row>
    <row r="3" spans="1:11" x14ac:dyDescent="0.3">
      <c r="A3" s="42"/>
      <c r="B3" s="42"/>
      <c r="C3" s="42"/>
      <c r="D3" s="42"/>
      <c r="E3" s="42"/>
      <c r="F3" s="42"/>
      <c r="G3" s="43"/>
      <c r="H3" s="44"/>
      <c r="I3" s="44"/>
      <c r="J3" s="44"/>
      <c r="K3" s="44"/>
    </row>
    <row r="4" spans="1:11" x14ac:dyDescent="0.3">
      <c r="A4" s="137" t="s">
        <v>32</v>
      </c>
      <c r="B4" s="137"/>
      <c r="C4" s="137"/>
      <c r="D4" s="137"/>
      <c r="E4" s="47"/>
      <c r="F4" s="42"/>
      <c r="G4" s="45" t="s">
        <v>32</v>
      </c>
      <c r="H4" s="44"/>
      <c r="I4" s="44"/>
      <c r="J4" s="44"/>
      <c r="K4" s="44"/>
    </row>
    <row r="5" spans="1:11" x14ac:dyDescent="0.3">
      <c r="A5" s="137"/>
      <c r="B5" s="137"/>
      <c r="C5" s="137"/>
      <c r="D5" s="137"/>
      <c r="E5" s="47"/>
      <c r="F5" s="42"/>
      <c r="G5" s="46" t="s">
        <v>33</v>
      </c>
      <c r="H5" s="44"/>
      <c r="I5" s="44"/>
      <c r="J5" s="44"/>
      <c r="K5" s="44"/>
    </row>
    <row r="6" spans="1:11" x14ac:dyDescent="0.3">
      <c r="A6" s="6" t="s">
        <v>33</v>
      </c>
      <c r="B6" s="47"/>
      <c r="C6" s="47"/>
      <c r="D6" s="47"/>
      <c r="E6" s="47"/>
      <c r="F6" s="42"/>
      <c r="G6" s="46"/>
      <c r="H6" s="44"/>
      <c r="I6" s="44"/>
      <c r="J6" s="44"/>
      <c r="K6" s="44"/>
    </row>
    <row r="7" spans="1:11" x14ac:dyDescent="0.3">
      <c r="A7" s="47"/>
      <c r="B7" s="47"/>
      <c r="C7" s="47"/>
      <c r="D7" s="47"/>
      <c r="E7" s="47"/>
      <c r="F7" s="42"/>
      <c r="G7" s="46"/>
      <c r="H7" s="44"/>
      <c r="I7" s="44"/>
      <c r="J7" s="44"/>
      <c r="K7" s="44"/>
    </row>
    <row r="8" spans="1:11" x14ac:dyDescent="0.3">
      <c r="A8" s="137" t="s">
        <v>34</v>
      </c>
      <c r="B8" s="137"/>
      <c r="C8" s="137"/>
      <c r="D8" s="137"/>
      <c r="E8" s="47"/>
      <c r="F8" s="42"/>
      <c r="G8" s="137" t="s">
        <v>34</v>
      </c>
      <c r="H8" s="137"/>
      <c r="I8" s="137"/>
      <c r="J8" s="137"/>
      <c r="K8" s="44"/>
    </row>
    <row r="9" spans="1:11" x14ac:dyDescent="0.3">
      <c r="A9" s="137" t="s">
        <v>35</v>
      </c>
      <c r="B9" s="137"/>
      <c r="C9" s="137"/>
      <c r="D9" s="137"/>
      <c r="E9" s="47"/>
      <c r="G9" s="137" t="s">
        <v>35</v>
      </c>
      <c r="H9" s="137"/>
      <c r="I9" s="137"/>
      <c r="J9" s="137"/>
      <c r="K9" s="44"/>
    </row>
    <row r="10" spans="1:11" x14ac:dyDescent="0.3">
      <c r="A10" s="6" t="s">
        <v>35</v>
      </c>
      <c r="B10" s="47"/>
      <c r="C10" s="47"/>
      <c r="D10" s="47"/>
      <c r="E10" s="47"/>
      <c r="G10" s="6" t="s">
        <v>35</v>
      </c>
      <c r="H10" s="47"/>
      <c r="I10" s="47"/>
      <c r="J10" s="47"/>
      <c r="K10" s="44"/>
    </row>
    <row r="11" spans="1:11" x14ac:dyDescent="0.3">
      <c r="A11" s="30"/>
      <c r="B11" s="31" t="s">
        <v>6</v>
      </c>
      <c r="C11" s="31" t="s">
        <v>7</v>
      </c>
      <c r="D11" s="6"/>
      <c r="E11" s="6"/>
      <c r="F11" s="48"/>
      <c r="G11" s="39"/>
      <c r="H11" s="134" t="s">
        <v>6</v>
      </c>
      <c r="I11" s="134"/>
      <c r="J11" s="134" t="s">
        <v>7</v>
      </c>
      <c r="K11" s="134"/>
    </row>
    <row r="12" spans="1:11" x14ac:dyDescent="0.3">
      <c r="A12" s="6" t="s">
        <v>36</v>
      </c>
      <c r="B12" s="46">
        <v>18</v>
      </c>
      <c r="C12" s="46">
        <v>46</v>
      </c>
      <c r="D12" s="49"/>
      <c r="E12" s="49"/>
      <c r="F12" s="48"/>
      <c r="G12" s="50"/>
      <c r="H12" s="51" t="s">
        <v>30</v>
      </c>
      <c r="I12" s="51" t="s">
        <v>31</v>
      </c>
      <c r="J12" s="51" t="s">
        <v>30</v>
      </c>
      <c r="K12" s="51" t="s">
        <v>31</v>
      </c>
    </row>
    <row r="13" spans="1:11" x14ac:dyDescent="0.3">
      <c r="A13" s="6" t="s">
        <v>37</v>
      </c>
      <c r="B13" s="46">
        <v>30</v>
      </c>
      <c r="C13" s="46">
        <v>29</v>
      </c>
      <c r="D13" s="46"/>
      <c r="E13" s="46"/>
      <c r="F13" s="48"/>
      <c r="G13" s="6" t="s">
        <v>36</v>
      </c>
      <c r="H13" s="46">
        <v>10</v>
      </c>
      <c r="I13" s="46">
        <v>28</v>
      </c>
      <c r="J13" s="46">
        <v>32</v>
      </c>
      <c r="K13" s="46">
        <v>59</v>
      </c>
    </row>
    <row r="14" spans="1:11" x14ac:dyDescent="0.3">
      <c r="A14" s="6" t="s">
        <v>38</v>
      </c>
      <c r="B14" s="46">
        <v>49</v>
      </c>
      <c r="C14" s="46">
        <v>22</v>
      </c>
      <c r="D14" s="46"/>
      <c r="E14" s="46"/>
      <c r="F14" s="48"/>
      <c r="G14" s="6" t="s">
        <v>37</v>
      </c>
      <c r="H14" s="46">
        <v>20</v>
      </c>
      <c r="I14" s="46">
        <v>42</v>
      </c>
      <c r="J14" s="46">
        <v>18</v>
      </c>
      <c r="K14" s="46">
        <v>43</v>
      </c>
    </row>
    <row r="15" spans="1:11" x14ac:dyDescent="0.3">
      <c r="A15" s="6" t="s">
        <v>39</v>
      </c>
      <c r="B15" s="46">
        <v>3</v>
      </c>
      <c r="C15" s="46">
        <v>4</v>
      </c>
      <c r="D15" s="46"/>
      <c r="E15" s="46"/>
      <c r="F15" s="48"/>
      <c r="G15" s="6" t="s">
        <v>38</v>
      </c>
      <c r="H15" s="46">
        <v>37</v>
      </c>
      <c r="I15" s="46">
        <v>61</v>
      </c>
      <c r="J15" s="46">
        <v>12</v>
      </c>
      <c r="K15" s="46">
        <v>35</v>
      </c>
    </row>
    <row r="16" spans="1:11" x14ac:dyDescent="0.3">
      <c r="A16" s="35" t="s">
        <v>40</v>
      </c>
      <c r="B16" s="50">
        <v>100</v>
      </c>
      <c r="C16" s="50">
        <v>100</v>
      </c>
      <c r="D16" s="48"/>
      <c r="E16" s="48"/>
      <c r="F16" s="48"/>
      <c r="G16" s="35" t="s">
        <v>39</v>
      </c>
      <c r="H16" s="35">
        <v>1</v>
      </c>
      <c r="I16" s="35">
        <v>10</v>
      </c>
      <c r="J16" s="35">
        <v>1</v>
      </c>
      <c r="K16" s="35">
        <v>12</v>
      </c>
    </row>
    <row r="17" spans="1:13" x14ac:dyDescent="0.3">
      <c r="A17" s="36" t="s">
        <v>41</v>
      </c>
      <c r="G17" s="36" t="s">
        <v>41</v>
      </c>
    </row>
    <row r="19" spans="1:13" x14ac:dyDescent="0.3">
      <c r="A19" s="42"/>
      <c r="B19" s="42"/>
      <c r="C19" s="42"/>
      <c r="D19" s="42"/>
      <c r="E19" s="42"/>
      <c r="F19" s="42"/>
    </row>
    <row r="20" spans="1:13" x14ac:dyDescent="0.3">
      <c r="A20" s="137" t="s">
        <v>42</v>
      </c>
      <c r="B20" s="137"/>
      <c r="C20" s="137"/>
      <c r="D20" s="137"/>
      <c r="E20" s="47"/>
      <c r="F20" s="42"/>
      <c r="G20" s="45" t="s">
        <v>42</v>
      </c>
      <c r="H20" s="42"/>
      <c r="I20" s="42"/>
      <c r="J20" s="42"/>
    </row>
    <row r="21" spans="1:13" x14ac:dyDescent="0.3">
      <c r="A21" s="137"/>
      <c r="B21" s="137"/>
      <c r="C21" s="137"/>
      <c r="D21" s="137"/>
      <c r="E21" s="47"/>
      <c r="F21" s="42"/>
      <c r="G21" s="46" t="s">
        <v>33</v>
      </c>
      <c r="H21" s="52"/>
      <c r="I21" s="52"/>
      <c r="J21" s="52"/>
    </row>
    <row r="22" spans="1:13" x14ac:dyDescent="0.3">
      <c r="A22" s="6" t="s">
        <v>33</v>
      </c>
      <c r="B22" s="47"/>
      <c r="C22" s="47"/>
      <c r="D22" s="47"/>
      <c r="E22" s="47"/>
      <c r="F22" s="42"/>
      <c r="G22" s="46"/>
      <c r="H22" s="52"/>
      <c r="I22" s="52"/>
      <c r="J22" s="52"/>
    </row>
    <row r="23" spans="1:13" x14ac:dyDescent="0.3">
      <c r="A23" s="47"/>
      <c r="B23" s="47"/>
      <c r="C23" s="47"/>
      <c r="D23" s="47"/>
      <c r="E23" s="47"/>
      <c r="F23" s="42"/>
    </row>
    <row r="24" spans="1:13" x14ac:dyDescent="0.3">
      <c r="A24" s="45" t="s">
        <v>43</v>
      </c>
      <c r="B24" s="47"/>
      <c r="C24" s="47"/>
      <c r="D24" s="47"/>
      <c r="E24" s="47"/>
      <c r="F24" s="42"/>
      <c r="G24" s="45" t="s">
        <v>43</v>
      </c>
    </row>
    <row r="25" spans="1:13" x14ac:dyDescent="0.3">
      <c r="A25" s="6" t="s">
        <v>35</v>
      </c>
      <c r="B25" s="52"/>
      <c r="C25" s="52"/>
      <c r="D25" s="52"/>
      <c r="E25" s="52"/>
      <c r="G25" s="6" t="s">
        <v>35</v>
      </c>
    </row>
    <row r="26" spans="1:13" x14ac:dyDescent="0.3">
      <c r="A26" s="139" t="s">
        <v>44</v>
      </c>
      <c r="B26" s="134" t="s">
        <v>45</v>
      </c>
      <c r="C26" s="134"/>
      <c r="D26" s="52"/>
      <c r="E26" s="52"/>
      <c r="G26" s="139" t="s">
        <v>44</v>
      </c>
      <c r="H26" s="138" t="s">
        <v>6</v>
      </c>
      <c r="I26" s="138"/>
      <c r="J26" s="53" t="s">
        <v>7</v>
      </c>
      <c r="K26" s="53"/>
    </row>
    <row r="27" spans="1:13" x14ac:dyDescent="0.3">
      <c r="A27" s="140"/>
      <c r="B27" s="54" t="s">
        <v>6</v>
      </c>
      <c r="C27" s="54" t="s">
        <v>7</v>
      </c>
      <c r="D27" s="52"/>
      <c r="E27" s="52"/>
      <c r="G27" s="140"/>
      <c r="H27" s="51" t="s">
        <v>30</v>
      </c>
      <c r="I27" s="51" t="s">
        <v>31</v>
      </c>
      <c r="J27" s="51" t="s">
        <v>30</v>
      </c>
      <c r="K27" s="51" t="s">
        <v>31</v>
      </c>
    </row>
    <row r="28" spans="1:13" x14ac:dyDescent="0.3">
      <c r="A28" s="6" t="s">
        <v>46</v>
      </c>
      <c r="B28" s="6">
        <v>17</v>
      </c>
      <c r="C28" s="6">
        <v>11</v>
      </c>
      <c r="D28" s="55"/>
      <c r="E28" s="55"/>
      <c r="G28" s="6" t="s">
        <v>46</v>
      </c>
      <c r="H28" s="46">
        <v>4</v>
      </c>
      <c r="I28" s="46">
        <v>21</v>
      </c>
      <c r="J28" s="46">
        <v>8</v>
      </c>
      <c r="K28" s="46">
        <v>21</v>
      </c>
    </row>
    <row r="29" spans="1:13" x14ac:dyDescent="0.3">
      <c r="A29" s="6" t="s">
        <v>47</v>
      </c>
      <c r="B29" s="6">
        <v>83</v>
      </c>
      <c r="C29" s="6">
        <v>89</v>
      </c>
      <c r="D29" s="52"/>
      <c r="E29" s="52"/>
      <c r="G29" s="35" t="s">
        <v>47</v>
      </c>
      <c r="H29" s="46">
        <v>79</v>
      </c>
      <c r="I29" s="46">
        <v>96</v>
      </c>
      <c r="J29" s="46">
        <v>79</v>
      </c>
      <c r="K29" s="50">
        <v>92</v>
      </c>
    </row>
    <row r="30" spans="1:13" x14ac:dyDescent="0.3">
      <c r="A30" s="35" t="s">
        <v>40</v>
      </c>
      <c r="B30" s="35">
        <v>100</v>
      </c>
      <c r="C30" s="35">
        <v>100</v>
      </c>
      <c r="D30" s="52"/>
      <c r="E30" s="52"/>
      <c r="G30" s="36" t="s">
        <v>41</v>
      </c>
      <c r="H30" s="56"/>
      <c r="I30" s="56"/>
      <c r="J30" s="56"/>
    </row>
    <row r="31" spans="1:13" x14ac:dyDescent="0.3">
      <c r="A31" s="36" t="s">
        <v>41</v>
      </c>
      <c r="B31" s="46"/>
      <c r="C31" s="46"/>
      <c r="D31" s="44"/>
      <c r="E31" s="44"/>
      <c r="F31" s="42"/>
      <c r="G31" s="43"/>
      <c r="H31" s="44"/>
      <c r="I31" s="44"/>
      <c r="J31" s="44"/>
      <c r="M31" s="46"/>
    </row>
    <row r="32" spans="1:13" x14ac:dyDescent="0.3">
      <c r="A32" s="36"/>
      <c r="B32" s="46"/>
      <c r="C32" s="46"/>
      <c r="D32" s="44"/>
      <c r="E32" s="44"/>
      <c r="F32" s="42"/>
      <c r="H32" s="44"/>
      <c r="I32" s="44"/>
      <c r="J32" s="44"/>
      <c r="K32" s="46"/>
    </row>
    <row r="33" spans="1:11" x14ac:dyDescent="0.3">
      <c r="A33" s="36"/>
      <c r="B33" s="46"/>
      <c r="C33" s="46"/>
      <c r="D33" s="44"/>
      <c r="E33" s="44"/>
      <c r="F33" s="42"/>
      <c r="G33" s="45"/>
      <c r="H33" s="44"/>
      <c r="I33" s="44"/>
      <c r="J33" s="44"/>
      <c r="K33" s="46"/>
    </row>
    <row r="34" spans="1:11" x14ac:dyDescent="0.3">
      <c r="A34" s="45" t="s">
        <v>48</v>
      </c>
      <c r="B34" s="47"/>
      <c r="C34" s="47"/>
      <c r="D34" s="47"/>
      <c r="E34" s="47"/>
      <c r="F34" s="42"/>
      <c r="G34" s="45" t="s">
        <v>49</v>
      </c>
      <c r="H34" s="44"/>
      <c r="I34" s="44"/>
      <c r="J34" s="44"/>
      <c r="K34" s="46"/>
    </row>
    <row r="35" spans="1:11" x14ac:dyDescent="0.3">
      <c r="A35" s="45" t="s">
        <v>50</v>
      </c>
      <c r="B35" s="47"/>
      <c r="C35" s="47"/>
      <c r="D35" s="47"/>
      <c r="E35" s="47"/>
      <c r="F35" s="42"/>
      <c r="G35" s="46" t="s">
        <v>33</v>
      </c>
      <c r="H35" s="44"/>
      <c r="I35" s="44"/>
      <c r="J35" s="44"/>
      <c r="K35" s="46"/>
    </row>
    <row r="36" spans="1:11" x14ac:dyDescent="0.3">
      <c r="A36" s="6" t="s">
        <v>33</v>
      </c>
      <c r="B36" s="47"/>
      <c r="C36" s="47"/>
      <c r="D36" s="47"/>
      <c r="E36" s="47"/>
      <c r="F36" s="42"/>
      <c r="G36" s="46"/>
      <c r="H36" s="44"/>
      <c r="I36" s="44"/>
      <c r="J36" s="44"/>
      <c r="K36" s="46"/>
    </row>
    <row r="37" spans="1:11" x14ac:dyDescent="0.3">
      <c r="A37" s="45"/>
      <c r="B37" s="47"/>
      <c r="C37" s="47"/>
      <c r="D37" s="47"/>
      <c r="E37" s="47"/>
      <c r="F37" s="42"/>
      <c r="G37" s="46"/>
      <c r="H37" s="44"/>
      <c r="I37" s="44"/>
      <c r="J37" s="44"/>
      <c r="K37" s="46"/>
    </row>
    <row r="38" spans="1:11" x14ac:dyDescent="0.3">
      <c r="B38" s="47"/>
      <c r="C38" s="47"/>
      <c r="D38" s="47"/>
      <c r="E38" s="47"/>
      <c r="F38" s="42"/>
      <c r="G38" s="45" t="s">
        <v>126</v>
      </c>
      <c r="H38" s="44"/>
      <c r="I38" s="44"/>
      <c r="J38" s="44"/>
      <c r="K38" s="46"/>
    </row>
    <row r="39" spans="1:11" x14ac:dyDescent="0.3">
      <c r="A39" s="45" t="s">
        <v>126</v>
      </c>
      <c r="B39" s="47"/>
      <c r="C39" s="47"/>
      <c r="D39" s="47"/>
      <c r="E39" s="47"/>
      <c r="F39" s="42"/>
      <c r="G39" s="6" t="s">
        <v>35</v>
      </c>
      <c r="H39" s="44"/>
      <c r="I39" s="44"/>
      <c r="J39" s="44"/>
      <c r="K39" s="46"/>
    </row>
    <row r="40" spans="1:11" x14ac:dyDescent="0.3">
      <c r="A40" s="6" t="s">
        <v>35</v>
      </c>
      <c r="B40" s="52"/>
      <c r="C40" s="52"/>
      <c r="D40" s="52"/>
      <c r="E40" s="52"/>
      <c r="F40" s="42"/>
      <c r="G40" s="39"/>
      <c r="H40" s="138" t="s">
        <v>6</v>
      </c>
      <c r="I40" s="138"/>
      <c r="J40" s="53" t="s">
        <v>7</v>
      </c>
      <c r="K40" s="53"/>
    </row>
    <row r="41" spans="1:11" x14ac:dyDescent="0.3">
      <c r="A41" s="57"/>
      <c r="B41" s="58" t="s">
        <v>6</v>
      </c>
      <c r="C41" s="58" t="s">
        <v>7</v>
      </c>
      <c r="D41" s="52"/>
      <c r="E41" s="52"/>
      <c r="F41" s="42"/>
      <c r="G41" s="50"/>
      <c r="H41" s="51" t="s">
        <v>30</v>
      </c>
      <c r="I41" s="51" t="s">
        <v>31</v>
      </c>
      <c r="J41" s="51" t="s">
        <v>30</v>
      </c>
      <c r="K41" s="51" t="s">
        <v>31</v>
      </c>
    </row>
    <row r="42" spans="1:11" x14ac:dyDescent="0.3">
      <c r="A42" s="6" t="s">
        <v>51</v>
      </c>
      <c r="B42" s="46">
        <v>29</v>
      </c>
      <c r="C42" s="59">
        <v>0</v>
      </c>
      <c r="D42" s="49"/>
      <c r="E42" s="49"/>
      <c r="F42" s="42"/>
      <c r="G42" s="6" t="s">
        <v>51</v>
      </c>
      <c r="H42" s="46">
        <v>19</v>
      </c>
      <c r="I42" s="46">
        <v>41</v>
      </c>
      <c r="J42" s="59">
        <v>0</v>
      </c>
      <c r="K42" s="59">
        <v>6</v>
      </c>
    </row>
    <row r="43" spans="1:11" x14ac:dyDescent="0.3">
      <c r="A43" s="6" t="s">
        <v>52</v>
      </c>
      <c r="B43" s="46">
        <v>19</v>
      </c>
      <c r="C43" s="46">
        <v>19</v>
      </c>
      <c r="D43" s="46"/>
      <c r="E43" s="46"/>
      <c r="G43" s="6" t="s">
        <v>53</v>
      </c>
      <c r="H43" s="46">
        <v>11</v>
      </c>
      <c r="I43" s="46">
        <v>30</v>
      </c>
      <c r="J43" s="46">
        <v>10</v>
      </c>
      <c r="K43" s="46">
        <v>31</v>
      </c>
    </row>
    <row r="44" spans="1:11" x14ac:dyDescent="0.3">
      <c r="A44" s="6" t="s">
        <v>54</v>
      </c>
      <c r="B44" s="46">
        <v>30</v>
      </c>
      <c r="C44" s="46">
        <v>20</v>
      </c>
      <c r="D44" s="46"/>
      <c r="E44" s="46"/>
      <c r="G44" s="6" t="s">
        <v>54</v>
      </c>
      <c r="H44" s="46">
        <v>20</v>
      </c>
      <c r="I44" s="46">
        <v>42</v>
      </c>
      <c r="J44" s="46">
        <v>10</v>
      </c>
      <c r="K44" s="46">
        <v>32</v>
      </c>
    </row>
    <row r="45" spans="1:11" x14ac:dyDescent="0.3">
      <c r="A45" s="6" t="s">
        <v>55</v>
      </c>
      <c r="B45" s="46">
        <v>9</v>
      </c>
      <c r="C45" s="46">
        <v>6</v>
      </c>
      <c r="D45" s="46"/>
      <c r="E45" s="46"/>
      <c r="F45" s="60"/>
      <c r="G45" s="6" t="s">
        <v>55</v>
      </c>
      <c r="H45" s="6">
        <v>4</v>
      </c>
      <c r="I45" s="6">
        <v>17</v>
      </c>
      <c r="J45" s="6">
        <v>2</v>
      </c>
      <c r="K45" s="6">
        <v>16</v>
      </c>
    </row>
    <row r="46" spans="1:11" x14ac:dyDescent="0.3">
      <c r="A46" s="35" t="s">
        <v>56</v>
      </c>
      <c r="B46" s="35">
        <v>13</v>
      </c>
      <c r="C46" s="35">
        <v>55</v>
      </c>
      <c r="D46" s="52"/>
      <c r="E46" s="52"/>
      <c r="F46" s="60"/>
      <c r="G46" s="35" t="s">
        <v>56</v>
      </c>
      <c r="H46" s="35">
        <v>6</v>
      </c>
      <c r="I46" s="35">
        <v>22</v>
      </c>
      <c r="J46" s="35">
        <v>41</v>
      </c>
      <c r="K46" s="35">
        <v>68</v>
      </c>
    </row>
    <row r="47" spans="1:11" x14ac:dyDescent="0.3">
      <c r="A47" s="6"/>
      <c r="B47" s="6"/>
      <c r="C47" s="6"/>
      <c r="D47" s="52"/>
      <c r="E47" s="52"/>
      <c r="F47" s="60"/>
      <c r="G47" s="6"/>
      <c r="H47" s="6"/>
      <c r="I47" s="6"/>
      <c r="J47" s="6"/>
      <c r="K47" s="6"/>
    </row>
    <row r="48" spans="1:11" x14ac:dyDescent="0.3">
      <c r="F48" s="60"/>
    </row>
    <row r="49" spans="1:11" x14ac:dyDescent="0.3">
      <c r="F49" s="60"/>
    </row>
    <row r="50" spans="1:11" x14ac:dyDescent="0.3">
      <c r="A50" s="141" t="s">
        <v>57</v>
      </c>
      <c r="B50" s="141"/>
      <c r="C50" s="141"/>
      <c r="D50" s="141"/>
      <c r="E50" s="125"/>
      <c r="G50" s="142" t="s">
        <v>57</v>
      </c>
      <c r="H50" s="142"/>
      <c r="I50" s="142"/>
      <c r="J50" s="142"/>
    </row>
    <row r="51" spans="1:11" x14ac:dyDescent="0.3">
      <c r="A51" s="141"/>
      <c r="B51" s="141"/>
      <c r="C51" s="141"/>
      <c r="D51" s="141"/>
      <c r="E51" s="125"/>
      <c r="G51" s="142"/>
      <c r="H51" s="142"/>
      <c r="I51" s="142"/>
      <c r="J51" s="142"/>
    </row>
    <row r="52" spans="1:11" x14ac:dyDescent="0.3">
      <c r="A52" s="141"/>
      <c r="B52" s="141"/>
      <c r="C52" s="141"/>
      <c r="D52" s="141"/>
      <c r="E52" s="125"/>
      <c r="G52" s="142"/>
      <c r="H52" s="142"/>
      <c r="I52" s="142"/>
      <c r="J52" s="142"/>
    </row>
    <row r="53" spans="1:11" x14ac:dyDescent="0.3">
      <c r="A53" s="61" t="s">
        <v>58</v>
      </c>
      <c r="B53" s="62"/>
      <c r="C53" s="62"/>
      <c r="D53" s="62"/>
      <c r="E53" s="62"/>
      <c r="G53" s="124" t="s">
        <v>59</v>
      </c>
      <c r="H53" s="123"/>
      <c r="I53" s="123"/>
      <c r="J53" s="123"/>
    </row>
    <row r="54" spans="1:11" x14ac:dyDescent="0.3">
      <c r="A54" s="61" t="s">
        <v>60</v>
      </c>
      <c r="B54" s="62"/>
      <c r="C54" s="62"/>
      <c r="D54" s="62"/>
      <c r="E54" s="62"/>
      <c r="G54" s="123"/>
      <c r="H54" s="123"/>
      <c r="I54" s="123"/>
      <c r="J54" s="123"/>
    </row>
    <row r="55" spans="1:11" x14ac:dyDescent="0.3">
      <c r="A55" s="61"/>
      <c r="B55" s="62"/>
      <c r="C55" s="62"/>
      <c r="D55" s="62"/>
      <c r="E55" s="62"/>
      <c r="G55" s="123"/>
      <c r="H55" s="123"/>
      <c r="I55" s="123"/>
      <c r="J55" s="123"/>
    </row>
    <row r="56" spans="1:11" x14ac:dyDescent="0.3">
      <c r="A56" s="45" t="s">
        <v>127</v>
      </c>
      <c r="B56" s="62"/>
      <c r="C56" s="62"/>
      <c r="D56" s="62"/>
      <c r="E56" s="62"/>
      <c r="G56" s="45" t="s">
        <v>127</v>
      </c>
      <c r="H56" s="123"/>
      <c r="I56" s="123"/>
      <c r="J56" s="123"/>
    </row>
    <row r="57" spans="1:11" x14ac:dyDescent="0.3">
      <c r="A57" s="45" t="s">
        <v>128</v>
      </c>
      <c r="B57" s="62"/>
      <c r="C57" s="62"/>
      <c r="D57" s="62"/>
      <c r="E57" s="62"/>
      <c r="G57" s="45" t="s">
        <v>128</v>
      </c>
      <c r="H57" s="123"/>
      <c r="I57" s="123"/>
      <c r="J57" s="123"/>
    </row>
    <row r="58" spans="1:11" x14ac:dyDescent="0.3">
      <c r="A58" s="61"/>
      <c r="B58" s="62"/>
      <c r="C58" s="62"/>
      <c r="D58" s="62"/>
      <c r="E58" s="62"/>
      <c r="G58" s="123"/>
      <c r="H58" s="123"/>
      <c r="I58" s="123"/>
      <c r="J58" s="123"/>
    </row>
    <row r="59" spans="1:11" x14ac:dyDescent="0.3">
      <c r="A59" s="30"/>
      <c r="B59" s="30" t="s">
        <v>6</v>
      </c>
      <c r="C59" s="30" t="s">
        <v>7</v>
      </c>
      <c r="G59" s="39"/>
      <c r="H59" s="138" t="s">
        <v>6</v>
      </c>
      <c r="I59" s="138"/>
      <c r="J59" s="53" t="s">
        <v>7</v>
      </c>
      <c r="K59" s="53"/>
    </row>
    <row r="60" spans="1:11" x14ac:dyDescent="0.3">
      <c r="A60" s="6" t="s">
        <v>25</v>
      </c>
      <c r="B60" s="6">
        <v>35</v>
      </c>
      <c r="C60" s="6">
        <v>30</v>
      </c>
      <c r="G60" s="35"/>
      <c r="H60" s="51" t="s">
        <v>30</v>
      </c>
      <c r="I60" s="51" t="s">
        <v>31</v>
      </c>
      <c r="J60" s="51" t="s">
        <v>30</v>
      </c>
      <c r="K60" s="51" t="s">
        <v>31</v>
      </c>
    </row>
    <row r="61" spans="1:11" x14ac:dyDescent="0.3">
      <c r="A61" s="6" t="s">
        <v>26</v>
      </c>
      <c r="B61" s="6">
        <v>27</v>
      </c>
      <c r="C61" s="6">
        <v>39</v>
      </c>
      <c r="G61" s="6" t="s">
        <v>25</v>
      </c>
      <c r="H61" s="6">
        <v>26</v>
      </c>
      <c r="I61" s="6">
        <v>45</v>
      </c>
      <c r="J61" s="6">
        <v>21</v>
      </c>
      <c r="K61" s="6">
        <v>40</v>
      </c>
    </row>
    <row r="62" spans="1:11" x14ac:dyDescent="0.3">
      <c r="A62" s="35" t="s">
        <v>27</v>
      </c>
      <c r="B62" s="35">
        <v>43</v>
      </c>
      <c r="C62" s="54" t="s">
        <v>61</v>
      </c>
      <c r="G62" s="6" t="s">
        <v>26</v>
      </c>
      <c r="H62" s="6">
        <v>17</v>
      </c>
      <c r="I62" s="6">
        <v>38</v>
      </c>
      <c r="J62" s="6">
        <v>27</v>
      </c>
      <c r="K62" s="6">
        <v>53</v>
      </c>
    </row>
    <row r="63" spans="1:11" x14ac:dyDescent="0.3">
      <c r="A63" s="36" t="s">
        <v>41</v>
      </c>
      <c r="G63" s="35" t="s">
        <v>27</v>
      </c>
      <c r="H63" s="35">
        <v>32</v>
      </c>
      <c r="I63" s="35">
        <v>53</v>
      </c>
      <c r="J63" s="54" t="s">
        <v>61</v>
      </c>
      <c r="K63" s="54" t="s">
        <v>61</v>
      </c>
    </row>
  </sheetData>
  <mergeCells count="14">
    <mergeCell ref="H59:I59"/>
    <mergeCell ref="A26:A27"/>
    <mergeCell ref="B26:C26"/>
    <mergeCell ref="G26:G27"/>
    <mergeCell ref="H26:I26"/>
    <mergeCell ref="H40:I40"/>
    <mergeCell ref="A50:D52"/>
    <mergeCell ref="G50:J52"/>
    <mergeCell ref="A20:D21"/>
    <mergeCell ref="A4:D5"/>
    <mergeCell ref="A8:D9"/>
    <mergeCell ref="G8:J9"/>
    <mergeCell ref="H11:I11"/>
    <mergeCell ref="J11:K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3319-C6DC-495A-8B30-C4E93DC52E71}">
  <dimension ref="A1:I53"/>
  <sheetViews>
    <sheetView workbookViewId="0"/>
  </sheetViews>
  <sheetFormatPr defaultRowHeight="13.8" x14ac:dyDescent="0.25"/>
  <cols>
    <col min="1" max="16384" width="8.88671875" style="29"/>
  </cols>
  <sheetData>
    <row r="1" spans="1:9" x14ac:dyDescent="0.25">
      <c r="A1" s="63" t="s">
        <v>62</v>
      </c>
    </row>
    <row r="2" spans="1:9" x14ac:dyDescent="0.25">
      <c r="A2" s="64" t="s">
        <v>63</v>
      </c>
    </row>
    <row r="3" spans="1:9" x14ac:dyDescent="0.25">
      <c r="A3" s="64"/>
    </row>
    <row r="4" spans="1:9" x14ac:dyDescent="0.25">
      <c r="A4" s="63" t="s">
        <v>64</v>
      </c>
      <c r="B4" s="74"/>
      <c r="C4" s="74"/>
      <c r="D4" s="74"/>
      <c r="E4" s="74"/>
      <c r="F4" s="74"/>
      <c r="G4" s="74"/>
      <c r="H4" s="74"/>
      <c r="I4" s="74"/>
    </row>
    <row r="5" spans="1:9" x14ac:dyDescent="0.25">
      <c r="A5" s="64" t="s">
        <v>65</v>
      </c>
      <c r="B5" s="64"/>
      <c r="C5" s="64"/>
      <c r="D5" s="64"/>
      <c r="E5" s="64"/>
      <c r="F5" s="64"/>
      <c r="G5" s="64"/>
      <c r="H5" s="64"/>
      <c r="I5" s="64"/>
    </row>
    <row r="6" spans="1:9" x14ac:dyDescent="0.25">
      <c r="A6" s="65" t="s">
        <v>66</v>
      </c>
      <c r="B6" s="144" t="s">
        <v>67</v>
      </c>
      <c r="C6" s="144"/>
      <c r="D6" s="144"/>
      <c r="E6" s="144"/>
      <c r="F6" s="144" t="s">
        <v>68</v>
      </c>
      <c r="G6" s="144"/>
      <c r="H6" s="144"/>
      <c r="I6" s="144"/>
    </row>
    <row r="7" spans="1:9" x14ac:dyDescent="0.25">
      <c r="A7" s="64"/>
      <c r="B7" s="145" t="s">
        <v>69</v>
      </c>
      <c r="C7" s="145"/>
      <c r="D7" s="145" t="s">
        <v>70</v>
      </c>
      <c r="E7" s="145"/>
      <c r="F7" s="145" t="s">
        <v>69</v>
      </c>
      <c r="G7" s="145"/>
      <c r="H7" s="145" t="s">
        <v>70</v>
      </c>
      <c r="I7" s="145"/>
    </row>
    <row r="8" spans="1:9" x14ac:dyDescent="0.25">
      <c r="A8" s="66"/>
      <c r="B8" s="66" t="s">
        <v>6</v>
      </c>
      <c r="C8" s="66" t="s">
        <v>7</v>
      </c>
      <c r="D8" s="66" t="s">
        <v>6</v>
      </c>
      <c r="E8" s="66" t="s">
        <v>7</v>
      </c>
      <c r="F8" s="66" t="s">
        <v>6</v>
      </c>
      <c r="G8" s="66" t="s">
        <v>7</v>
      </c>
      <c r="H8" s="66" t="s">
        <v>6</v>
      </c>
      <c r="I8" s="66" t="s">
        <v>7</v>
      </c>
    </row>
    <row r="9" spans="1:9" x14ac:dyDescent="0.25">
      <c r="A9" s="67">
        <v>1990</v>
      </c>
      <c r="B9" s="68">
        <v>1792</v>
      </c>
      <c r="C9" s="68">
        <v>10746</v>
      </c>
      <c r="D9" s="68">
        <v>1859</v>
      </c>
      <c r="E9" s="68">
        <v>3284</v>
      </c>
      <c r="F9" s="68">
        <v>1276</v>
      </c>
      <c r="G9" s="68">
        <v>4987</v>
      </c>
      <c r="H9" s="68">
        <v>9536</v>
      </c>
      <c r="I9" s="68">
        <v>5035</v>
      </c>
    </row>
    <row r="10" spans="1:9" x14ac:dyDescent="0.25">
      <c r="A10" s="67">
        <v>1991</v>
      </c>
      <c r="B10" s="68">
        <v>1814</v>
      </c>
      <c r="C10" s="68">
        <v>10995</v>
      </c>
      <c r="D10" s="68">
        <v>1803</v>
      </c>
      <c r="E10" s="68">
        <v>3253</v>
      </c>
      <c r="F10" s="68">
        <v>1330</v>
      </c>
      <c r="G10" s="68">
        <v>4945</v>
      </c>
      <c r="H10" s="68">
        <v>9338</v>
      </c>
      <c r="I10" s="68">
        <v>4511</v>
      </c>
    </row>
    <row r="11" spans="1:9" x14ac:dyDescent="0.25">
      <c r="A11" s="67">
        <v>1992</v>
      </c>
      <c r="B11" s="68">
        <v>1921</v>
      </c>
      <c r="C11" s="68">
        <v>12168</v>
      </c>
      <c r="D11" s="68">
        <v>2024</v>
      </c>
      <c r="E11" s="68">
        <v>3819</v>
      </c>
      <c r="F11" s="68">
        <v>1447</v>
      </c>
      <c r="G11" s="68">
        <v>5586</v>
      </c>
      <c r="H11" s="68">
        <v>10435</v>
      </c>
      <c r="I11" s="68">
        <v>4941</v>
      </c>
    </row>
    <row r="12" spans="1:9" x14ac:dyDescent="0.25">
      <c r="A12" s="67">
        <v>1993</v>
      </c>
      <c r="B12" s="68">
        <v>2149</v>
      </c>
      <c r="C12" s="68">
        <v>13194</v>
      </c>
      <c r="D12" s="68">
        <v>2328</v>
      </c>
      <c r="E12" s="68">
        <v>4149</v>
      </c>
      <c r="F12" s="68">
        <v>1724</v>
      </c>
      <c r="G12" s="68">
        <v>6614</v>
      </c>
      <c r="H12" s="68">
        <v>11727</v>
      </c>
      <c r="I12" s="68">
        <v>5676</v>
      </c>
    </row>
    <row r="13" spans="1:9" x14ac:dyDescent="0.25">
      <c r="A13" s="67">
        <v>1994</v>
      </c>
      <c r="B13" s="68">
        <v>2154</v>
      </c>
      <c r="C13" s="68">
        <v>13706</v>
      </c>
      <c r="D13" s="68">
        <v>2433</v>
      </c>
      <c r="E13" s="68">
        <v>4514</v>
      </c>
      <c r="F13" s="68">
        <v>1784</v>
      </c>
      <c r="G13" s="68">
        <v>6583</v>
      </c>
      <c r="H13" s="68">
        <v>12196</v>
      </c>
      <c r="I13" s="68">
        <v>5913</v>
      </c>
    </row>
    <row r="14" spans="1:9" x14ac:dyDescent="0.25">
      <c r="A14" s="67">
        <v>1995</v>
      </c>
      <c r="B14" s="68">
        <v>2209</v>
      </c>
      <c r="C14" s="68">
        <v>13133</v>
      </c>
      <c r="D14" s="68">
        <v>2556</v>
      </c>
      <c r="E14" s="68">
        <v>4708</v>
      </c>
      <c r="F14" s="68">
        <v>1834</v>
      </c>
      <c r="G14" s="68">
        <v>6513</v>
      </c>
      <c r="H14" s="68">
        <v>12334</v>
      </c>
      <c r="I14" s="68">
        <v>5852</v>
      </c>
    </row>
    <row r="15" spans="1:9" x14ac:dyDescent="0.25">
      <c r="A15" s="67">
        <v>1996</v>
      </c>
      <c r="B15" s="68">
        <v>2116</v>
      </c>
      <c r="C15" s="68">
        <v>12899</v>
      </c>
      <c r="D15" s="68">
        <v>2464</v>
      </c>
      <c r="E15" s="68">
        <v>4560</v>
      </c>
      <c r="F15" s="68">
        <v>1766</v>
      </c>
      <c r="G15" s="68">
        <v>6495</v>
      </c>
      <c r="H15" s="68">
        <v>12214</v>
      </c>
      <c r="I15" s="68">
        <v>6151</v>
      </c>
    </row>
    <row r="16" spans="1:9" x14ac:dyDescent="0.25">
      <c r="A16" s="67">
        <v>1997</v>
      </c>
      <c r="B16" s="68">
        <v>2307</v>
      </c>
      <c r="C16" s="68">
        <v>13473</v>
      </c>
      <c r="D16" s="68">
        <v>2632</v>
      </c>
      <c r="E16" s="68">
        <v>4692</v>
      </c>
      <c r="F16" s="68">
        <v>1808</v>
      </c>
      <c r="G16" s="68">
        <v>6552</v>
      </c>
      <c r="H16" s="68">
        <v>12348</v>
      </c>
      <c r="I16" s="68">
        <v>6054</v>
      </c>
    </row>
    <row r="17" spans="1:9" x14ac:dyDescent="0.25">
      <c r="A17" s="67">
        <v>1998</v>
      </c>
      <c r="B17" s="68">
        <v>2334</v>
      </c>
      <c r="C17" s="68">
        <v>13932</v>
      </c>
      <c r="D17" s="68">
        <v>2810</v>
      </c>
      <c r="E17" s="68">
        <v>4617</v>
      </c>
      <c r="F17" s="68">
        <v>2022</v>
      </c>
      <c r="G17" s="68">
        <v>6809</v>
      </c>
      <c r="H17" s="68">
        <v>13006</v>
      </c>
      <c r="I17" s="68">
        <v>6000</v>
      </c>
    </row>
    <row r="18" spans="1:9" x14ac:dyDescent="0.25">
      <c r="A18" s="67">
        <v>1999</v>
      </c>
      <c r="B18" s="68">
        <v>2573</v>
      </c>
      <c r="C18" s="68">
        <v>14732</v>
      </c>
      <c r="D18" s="68">
        <v>3032</v>
      </c>
      <c r="E18" s="68">
        <v>5094</v>
      </c>
      <c r="F18" s="68">
        <v>2071</v>
      </c>
      <c r="G18" s="68">
        <v>6922</v>
      </c>
      <c r="H18" s="68">
        <v>13236</v>
      </c>
      <c r="I18" s="68">
        <v>6165</v>
      </c>
    </row>
    <row r="19" spans="1:9" x14ac:dyDescent="0.25">
      <c r="A19" s="67">
        <v>2000</v>
      </c>
      <c r="B19" s="68">
        <v>2475</v>
      </c>
      <c r="C19" s="68">
        <v>14581</v>
      </c>
      <c r="D19" s="68">
        <v>2975</v>
      </c>
      <c r="E19" s="68">
        <v>4681</v>
      </c>
      <c r="F19" s="68">
        <v>2003</v>
      </c>
      <c r="G19" s="68">
        <v>6610</v>
      </c>
      <c r="H19" s="68">
        <v>13066</v>
      </c>
      <c r="I19" s="68">
        <v>5897</v>
      </c>
    </row>
    <row r="20" spans="1:9" x14ac:dyDescent="0.25">
      <c r="A20" s="67">
        <v>2001</v>
      </c>
      <c r="B20" s="68">
        <v>2770</v>
      </c>
      <c r="C20" s="68">
        <v>14931</v>
      </c>
      <c r="D20" s="68">
        <v>3038</v>
      </c>
      <c r="E20" s="68">
        <v>4799</v>
      </c>
      <c r="F20" s="68">
        <v>2063</v>
      </c>
      <c r="G20" s="68">
        <v>6440</v>
      </c>
      <c r="H20" s="68">
        <v>12619</v>
      </c>
      <c r="I20" s="68">
        <v>5931</v>
      </c>
    </row>
    <row r="21" spans="1:9" x14ac:dyDescent="0.25">
      <c r="A21" s="67">
        <v>2002</v>
      </c>
      <c r="B21" s="68">
        <v>3003</v>
      </c>
      <c r="C21" s="68">
        <v>15276</v>
      </c>
      <c r="D21" s="68">
        <v>3318</v>
      </c>
      <c r="E21" s="68">
        <v>5039</v>
      </c>
      <c r="F21" s="68">
        <v>2199</v>
      </c>
      <c r="G21" s="68">
        <v>6493</v>
      </c>
      <c r="H21" s="68">
        <v>12990</v>
      </c>
      <c r="I21" s="68">
        <v>6061</v>
      </c>
    </row>
    <row r="22" spans="1:9" x14ac:dyDescent="0.25">
      <c r="A22" s="67">
        <v>2003</v>
      </c>
      <c r="B22" s="68">
        <v>3355</v>
      </c>
      <c r="C22" s="68">
        <v>16296</v>
      </c>
      <c r="D22" s="68">
        <v>3464</v>
      </c>
      <c r="E22" s="68">
        <v>5219</v>
      </c>
      <c r="F22" s="68">
        <v>2272</v>
      </c>
      <c r="G22" s="68">
        <v>6971</v>
      </c>
      <c r="H22" s="68">
        <v>13390</v>
      </c>
      <c r="I22" s="68">
        <v>6586</v>
      </c>
    </row>
    <row r="23" spans="1:9" x14ac:dyDescent="0.25">
      <c r="A23" s="67">
        <v>2004</v>
      </c>
      <c r="B23" s="68">
        <v>3385</v>
      </c>
      <c r="C23" s="68">
        <v>16726</v>
      </c>
      <c r="D23" s="68">
        <v>3498</v>
      </c>
      <c r="E23" s="68">
        <v>5529</v>
      </c>
      <c r="F23" s="68">
        <v>2393</v>
      </c>
      <c r="G23" s="68">
        <v>7058</v>
      </c>
      <c r="H23" s="68">
        <v>13477</v>
      </c>
      <c r="I23" s="68">
        <v>6807</v>
      </c>
    </row>
    <row r="24" spans="1:9" x14ac:dyDescent="0.25">
      <c r="A24" s="67">
        <v>2005</v>
      </c>
      <c r="B24" s="68">
        <v>3953</v>
      </c>
      <c r="C24" s="68">
        <v>19238</v>
      </c>
      <c r="D24" s="68">
        <v>3797</v>
      </c>
      <c r="E24" s="68">
        <v>6007</v>
      </c>
      <c r="F24" s="68">
        <v>2618</v>
      </c>
      <c r="G24" s="68">
        <v>7816</v>
      </c>
      <c r="H24" s="68">
        <v>13729</v>
      </c>
      <c r="I24" s="68">
        <v>7201</v>
      </c>
    </row>
    <row r="25" spans="1:9" x14ac:dyDescent="0.25">
      <c r="A25" s="67">
        <v>2006</v>
      </c>
      <c r="B25" s="68">
        <v>4336</v>
      </c>
      <c r="C25" s="68">
        <v>20742</v>
      </c>
      <c r="D25" s="68">
        <v>4195</v>
      </c>
      <c r="E25" s="68">
        <v>6446</v>
      </c>
      <c r="F25" s="68">
        <v>2802</v>
      </c>
      <c r="G25" s="68">
        <v>7911</v>
      </c>
      <c r="H25" s="68">
        <v>14158</v>
      </c>
      <c r="I25" s="68">
        <v>7623</v>
      </c>
    </row>
    <row r="26" spans="1:9" x14ac:dyDescent="0.25">
      <c r="A26" s="67">
        <v>2007</v>
      </c>
      <c r="B26" s="68">
        <v>4328</v>
      </c>
      <c r="C26" s="68">
        <v>22061</v>
      </c>
      <c r="D26" s="68">
        <v>4346</v>
      </c>
      <c r="E26" s="68">
        <v>6966</v>
      </c>
      <c r="F26" s="68">
        <v>2932</v>
      </c>
      <c r="G26" s="68">
        <v>8414</v>
      </c>
      <c r="H26" s="68">
        <v>15251</v>
      </c>
      <c r="I26" s="68">
        <v>8345</v>
      </c>
    </row>
    <row r="27" spans="1:9" x14ac:dyDescent="0.25">
      <c r="A27" s="67">
        <v>2008</v>
      </c>
      <c r="B27" s="68">
        <v>4364</v>
      </c>
      <c r="C27" s="68">
        <v>21360</v>
      </c>
      <c r="D27" s="68">
        <v>4485</v>
      </c>
      <c r="E27" s="68">
        <v>7160</v>
      </c>
      <c r="F27" s="68">
        <v>3141</v>
      </c>
      <c r="G27" s="68">
        <v>8565</v>
      </c>
      <c r="H27" s="68">
        <v>16325</v>
      </c>
      <c r="I27" s="68">
        <v>8706</v>
      </c>
    </row>
    <row r="28" spans="1:9" x14ac:dyDescent="0.25">
      <c r="A28" s="67">
        <v>2009</v>
      </c>
      <c r="B28" s="68">
        <v>4393</v>
      </c>
      <c r="C28" s="68">
        <v>21564</v>
      </c>
      <c r="D28" s="68">
        <v>4612</v>
      </c>
      <c r="E28" s="68">
        <v>7027</v>
      </c>
      <c r="F28" s="68">
        <v>3547</v>
      </c>
      <c r="G28" s="68">
        <v>8640</v>
      </c>
      <c r="H28" s="68">
        <v>16730</v>
      </c>
      <c r="I28" s="68">
        <v>8668</v>
      </c>
    </row>
    <row r="29" spans="1:9" x14ac:dyDescent="0.25">
      <c r="A29" s="67">
        <v>2010</v>
      </c>
      <c r="B29" s="68">
        <v>4367</v>
      </c>
      <c r="C29" s="68">
        <v>20637</v>
      </c>
      <c r="D29" s="68">
        <v>4574</v>
      </c>
      <c r="E29" s="68">
        <v>6943</v>
      </c>
      <c r="F29" s="68">
        <v>3396</v>
      </c>
      <c r="G29" s="68">
        <v>8894</v>
      </c>
      <c r="H29" s="68">
        <v>17885</v>
      </c>
      <c r="I29" s="68">
        <v>9554</v>
      </c>
    </row>
    <row r="30" spans="1:9" x14ac:dyDescent="0.25">
      <c r="A30" s="67">
        <v>2011</v>
      </c>
      <c r="B30" s="68">
        <v>4294</v>
      </c>
      <c r="C30" s="68">
        <v>20673</v>
      </c>
      <c r="D30" s="68">
        <v>4706</v>
      </c>
      <c r="E30" s="68">
        <v>7179</v>
      </c>
      <c r="F30" s="68">
        <v>3491</v>
      </c>
      <c r="G30" s="68">
        <v>8831</v>
      </c>
      <c r="H30" s="68">
        <v>18114</v>
      </c>
      <c r="I30" s="68">
        <v>9976</v>
      </c>
    </row>
    <row r="31" spans="1:9" x14ac:dyDescent="0.25">
      <c r="A31" s="67">
        <v>2012</v>
      </c>
      <c r="B31" s="68">
        <v>4084</v>
      </c>
      <c r="C31" s="68">
        <v>18953</v>
      </c>
      <c r="D31" s="68">
        <v>4407</v>
      </c>
      <c r="E31" s="68">
        <v>6653</v>
      </c>
      <c r="F31" s="68">
        <v>3550</v>
      </c>
      <c r="G31" s="68">
        <v>8569</v>
      </c>
      <c r="H31" s="68">
        <v>18776</v>
      </c>
      <c r="I31" s="68">
        <v>10015</v>
      </c>
    </row>
    <row r="32" spans="1:9" x14ac:dyDescent="0.25">
      <c r="A32" s="67">
        <v>2013</v>
      </c>
      <c r="B32" s="68">
        <v>3803</v>
      </c>
      <c r="C32" s="68">
        <v>16378</v>
      </c>
      <c r="D32" s="68">
        <v>4188</v>
      </c>
      <c r="E32" s="68">
        <v>6277</v>
      </c>
      <c r="F32" s="68">
        <v>3056</v>
      </c>
      <c r="G32" s="68">
        <v>7065</v>
      </c>
      <c r="H32" s="68">
        <v>18299</v>
      </c>
      <c r="I32" s="68">
        <v>9267</v>
      </c>
    </row>
    <row r="33" spans="1:9" x14ac:dyDescent="0.25">
      <c r="A33" s="67">
        <v>2014</v>
      </c>
      <c r="B33" s="68">
        <v>3851</v>
      </c>
      <c r="C33" s="68">
        <v>16113</v>
      </c>
      <c r="D33" s="68">
        <v>4434</v>
      </c>
      <c r="E33" s="68">
        <v>6514</v>
      </c>
      <c r="F33" s="68">
        <v>3142</v>
      </c>
      <c r="G33" s="68">
        <v>6666</v>
      </c>
      <c r="H33" s="68">
        <v>19186</v>
      </c>
      <c r="I33" s="68">
        <v>9755</v>
      </c>
    </row>
    <row r="34" spans="1:9" x14ac:dyDescent="0.25">
      <c r="A34" s="67">
        <v>2015</v>
      </c>
      <c r="B34" s="68">
        <f>287+3811</f>
        <v>4098</v>
      </c>
      <c r="C34" s="68">
        <f>1120+14645</f>
        <v>15765</v>
      </c>
      <c r="D34" s="68">
        <f>582+3921</f>
        <v>4503</v>
      </c>
      <c r="E34" s="68">
        <f>866+5660</f>
        <v>6526</v>
      </c>
      <c r="F34" s="68">
        <f>141+2931</f>
        <v>3072</v>
      </c>
      <c r="G34" s="68">
        <f>379+6553</f>
        <v>6932</v>
      </c>
      <c r="H34" s="68">
        <f>1385+18304</f>
        <v>19689</v>
      </c>
      <c r="I34" s="68">
        <f>1622+8400</f>
        <v>10022</v>
      </c>
    </row>
    <row r="35" spans="1:9" x14ac:dyDescent="0.25">
      <c r="A35" s="67">
        <v>2016</v>
      </c>
      <c r="B35" s="68">
        <f>306+3516</f>
        <v>3822</v>
      </c>
      <c r="C35" s="68">
        <f>1454+14570</f>
        <v>16024</v>
      </c>
      <c r="D35" s="68">
        <f>602+4223</f>
        <v>4825</v>
      </c>
      <c r="E35" s="68">
        <f>1293+6149</f>
        <v>7442</v>
      </c>
      <c r="F35" s="68">
        <f>133+3131</f>
        <v>3264</v>
      </c>
      <c r="G35" s="68">
        <f>479+6994</f>
        <v>7473</v>
      </c>
      <c r="H35" s="68">
        <f>1443+18177</f>
        <v>19620</v>
      </c>
      <c r="I35" s="68">
        <f>2324+8086</f>
        <v>10410</v>
      </c>
    </row>
    <row r="36" spans="1:9" x14ac:dyDescent="0.25">
      <c r="A36" s="67">
        <v>2017</v>
      </c>
      <c r="B36" s="68">
        <v>3715</v>
      </c>
      <c r="C36" s="68">
        <v>15013</v>
      </c>
      <c r="D36" s="68">
        <v>4513</v>
      </c>
      <c r="E36" s="68">
        <v>6540</v>
      </c>
      <c r="F36" s="68">
        <v>3241</v>
      </c>
      <c r="G36" s="68">
        <v>6376</v>
      </c>
      <c r="H36" s="68">
        <v>19237</v>
      </c>
      <c r="I36" s="68">
        <v>9762</v>
      </c>
    </row>
    <row r="37" spans="1:9" x14ac:dyDescent="0.25">
      <c r="A37" s="67">
        <v>2018</v>
      </c>
      <c r="B37" s="68">
        <v>3546</v>
      </c>
      <c r="C37" s="68">
        <v>13601</v>
      </c>
      <c r="D37" s="68">
        <v>5429</v>
      </c>
      <c r="E37" s="68">
        <v>6311</v>
      </c>
      <c r="F37" s="68">
        <v>2775</v>
      </c>
      <c r="G37" s="68">
        <v>5789</v>
      </c>
      <c r="H37" s="68">
        <v>19670</v>
      </c>
      <c r="I37" s="68">
        <v>9680</v>
      </c>
    </row>
    <row r="38" spans="1:9" x14ac:dyDescent="0.25">
      <c r="A38" s="67">
        <v>2019</v>
      </c>
      <c r="B38" s="68">
        <v>3642</v>
      </c>
      <c r="C38" s="68">
        <v>13701</v>
      </c>
      <c r="D38" s="69">
        <v>4600</v>
      </c>
      <c r="E38" s="69">
        <v>5758</v>
      </c>
      <c r="F38" s="69">
        <v>3002</v>
      </c>
      <c r="G38" s="69">
        <v>6146</v>
      </c>
      <c r="H38" s="69">
        <v>19974</v>
      </c>
      <c r="I38" s="69">
        <v>9655</v>
      </c>
    </row>
    <row r="39" spans="1:9" x14ac:dyDescent="0.25">
      <c r="A39" s="67">
        <v>2020</v>
      </c>
      <c r="B39" s="68">
        <v>3555</v>
      </c>
      <c r="C39" s="68">
        <v>12949</v>
      </c>
      <c r="D39" s="69">
        <v>5117</v>
      </c>
      <c r="E39" s="69">
        <v>5883</v>
      </c>
      <c r="F39" s="69">
        <v>2450</v>
      </c>
      <c r="G39" s="69">
        <v>5086</v>
      </c>
      <c r="H39" s="69">
        <v>20949</v>
      </c>
      <c r="I39" s="69">
        <v>9715</v>
      </c>
    </row>
    <row r="40" spans="1:9" x14ac:dyDescent="0.25">
      <c r="A40" s="70">
        <v>2021</v>
      </c>
      <c r="B40" s="71">
        <v>3247</v>
      </c>
      <c r="C40" s="71">
        <v>12398</v>
      </c>
      <c r="D40" s="72">
        <v>4672</v>
      </c>
      <c r="E40" s="72">
        <v>5663</v>
      </c>
      <c r="F40" s="72">
        <v>2688</v>
      </c>
      <c r="G40" s="72">
        <v>5001</v>
      </c>
      <c r="H40" s="72">
        <v>21260</v>
      </c>
      <c r="I40" s="72">
        <v>9795</v>
      </c>
    </row>
    <row r="41" spans="1:9" x14ac:dyDescent="0.25">
      <c r="A41" s="73" t="s">
        <v>71</v>
      </c>
    </row>
    <row r="45" spans="1:9" x14ac:dyDescent="0.25">
      <c r="A45" s="143" t="s">
        <v>72</v>
      </c>
      <c r="B45" s="143"/>
      <c r="C45" s="143"/>
      <c r="D45" s="143"/>
      <c r="E45" s="143"/>
      <c r="F45" s="143"/>
      <c r="G45" s="143"/>
      <c r="H45" s="143"/>
      <c r="I45" s="143"/>
    </row>
    <row r="46" spans="1:9" x14ac:dyDescent="0.25">
      <c r="A46" s="143"/>
      <c r="B46" s="143"/>
      <c r="C46" s="143"/>
      <c r="D46" s="143"/>
      <c r="E46" s="143"/>
      <c r="F46" s="143"/>
      <c r="G46" s="143"/>
      <c r="H46" s="143"/>
      <c r="I46" s="143"/>
    </row>
    <row r="47" spans="1:9" x14ac:dyDescent="0.25">
      <c r="A47" s="143"/>
      <c r="B47" s="143"/>
      <c r="C47" s="143"/>
      <c r="D47" s="143"/>
      <c r="E47" s="143"/>
      <c r="F47" s="143"/>
      <c r="G47" s="143"/>
      <c r="H47" s="143"/>
      <c r="I47" s="143"/>
    </row>
    <row r="48" spans="1:9" x14ac:dyDescent="0.25">
      <c r="A48" s="143"/>
      <c r="B48" s="143"/>
      <c r="C48" s="143"/>
      <c r="D48" s="143"/>
      <c r="E48" s="143"/>
      <c r="F48" s="143"/>
      <c r="G48" s="143"/>
      <c r="H48" s="143"/>
      <c r="I48" s="143"/>
    </row>
    <row r="49" spans="1:9" x14ac:dyDescent="0.25">
      <c r="A49" s="143"/>
      <c r="B49" s="143"/>
      <c r="C49" s="143"/>
      <c r="D49" s="143"/>
      <c r="E49" s="143"/>
      <c r="F49" s="143"/>
      <c r="G49" s="143"/>
      <c r="H49" s="143"/>
      <c r="I49" s="143"/>
    </row>
    <row r="50" spans="1:9" x14ac:dyDescent="0.25">
      <c r="A50" s="143"/>
      <c r="B50" s="143"/>
      <c r="C50" s="143"/>
      <c r="D50" s="143"/>
      <c r="E50" s="143"/>
      <c r="F50" s="143"/>
      <c r="G50" s="143"/>
      <c r="H50" s="143"/>
      <c r="I50" s="143"/>
    </row>
    <row r="51" spans="1:9" x14ac:dyDescent="0.25">
      <c r="A51" s="143"/>
      <c r="B51" s="143"/>
      <c r="C51" s="143"/>
      <c r="D51" s="143"/>
      <c r="E51" s="143"/>
      <c r="F51" s="143"/>
      <c r="G51" s="143"/>
      <c r="H51" s="143"/>
      <c r="I51" s="143"/>
    </row>
    <row r="52" spans="1:9" x14ac:dyDescent="0.25">
      <c r="A52" s="143"/>
      <c r="B52" s="143"/>
      <c r="C52" s="143"/>
      <c r="D52" s="143"/>
      <c r="E52" s="143"/>
      <c r="F52" s="143"/>
      <c r="G52" s="143"/>
      <c r="H52" s="143"/>
      <c r="I52" s="143"/>
    </row>
    <row r="53" spans="1:9" x14ac:dyDescent="0.25">
      <c r="A53" s="143"/>
      <c r="B53" s="143"/>
      <c r="C53" s="143"/>
      <c r="D53" s="143"/>
      <c r="E53" s="143"/>
      <c r="F53" s="143"/>
      <c r="G53" s="143"/>
      <c r="H53" s="143"/>
      <c r="I53" s="143"/>
    </row>
  </sheetData>
  <mergeCells count="7">
    <mergeCell ref="A45:I53"/>
    <mergeCell ref="B6:E6"/>
    <mergeCell ref="F6:I6"/>
    <mergeCell ref="B7:C7"/>
    <mergeCell ref="D7:E7"/>
    <mergeCell ref="F7:G7"/>
    <mergeCell ref="H7:I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629C2-D4C3-4D7D-8B0E-96743F9937C1}">
  <dimension ref="A2:F33"/>
  <sheetViews>
    <sheetView workbookViewId="0"/>
  </sheetViews>
  <sheetFormatPr defaultRowHeight="14.4" x14ac:dyDescent="0.3"/>
  <cols>
    <col min="1" max="1" width="30.88671875" customWidth="1"/>
  </cols>
  <sheetData>
    <row r="2" spans="1:6" x14ac:dyDescent="0.3">
      <c r="A2" s="75" t="s">
        <v>73</v>
      </c>
      <c r="B2" s="1"/>
      <c r="C2" s="1"/>
      <c r="D2" s="1"/>
      <c r="E2" s="1"/>
      <c r="F2" s="1"/>
    </row>
    <row r="3" spans="1:6" x14ac:dyDescent="0.3">
      <c r="A3" s="76" t="s">
        <v>74</v>
      </c>
      <c r="B3" s="1"/>
      <c r="C3" s="1"/>
      <c r="D3" s="1"/>
      <c r="E3" s="1"/>
      <c r="F3" s="1"/>
    </row>
    <row r="4" spans="1:6" x14ac:dyDescent="0.3">
      <c r="A4" s="1"/>
      <c r="B4" s="77"/>
      <c r="C4" s="77"/>
      <c r="D4" s="77"/>
      <c r="E4" s="77"/>
      <c r="F4" s="77"/>
    </row>
    <row r="5" spans="1:6" x14ac:dyDescent="0.3">
      <c r="A5" s="75" t="s">
        <v>75</v>
      </c>
      <c r="B5" s="77"/>
      <c r="C5" s="77"/>
      <c r="D5" s="77"/>
      <c r="E5" s="77"/>
      <c r="F5" s="77"/>
    </row>
    <row r="6" spans="1:6" x14ac:dyDescent="0.3">
      <c r="A6" s="76" t="s">
        <v>76</v>
      </c>
      <c r="B6" s="77"/>
      <c r="C6" s="77"/>
      <c r="D6" s="77"/>
      <c r="E6" s="77"/>
      <c r="F6" s="77"/>
    </row>
    <row r="7" spans="1:6" ht="22.8" x14ac:dyDescent="0.3">
      <c r="A7" s="78" t="s">
        <v>77</v>
      </c>
      <c r="B7" s="79" t="s">
        <v>78</v>
      </c>
      <c r="C7" s="79" t="s">
        <v>79</v>
      </c>
      <c r="D7" s="9"/>
      <c r="E7" s="9"/>
      <c r="F7" s="9"/>
    </row>
    <row r="8" spans="1:6" x14ac:dyDescent="0.3">
      <c r="A8" s="80" t="s">
        <v>80</v>
      </c>
      <c r="B8" s="81">
        <v>13580</v>
      </c>
      <c r="C8" s="81">
        <v>2950</v>
      </c>
      <c r="D8" s="82"/>
      <c r="E8" s="82"/>
      <c r="F8" s="9"/>
    </row>
    <row r="9" spans="1:6" x14ac:dyDescent="0.3">
      <c r="A9" s="80" t="s">
        <v>81</v>
      </c>
      <c r="B9" s="81">
        <v>3340</v>
      </c>
      <c r="C9" s="81">
        <v>1730</v>
      </c>
      <c r="D9" s="82"/>
      <c r="E9" s="82"/>
      <c r="F9" s="9"/>
    </row>
    <row r="10" spans="1:6" x14ac:dyDescent="0.3">
      <c r="A10" s="80" t="s">
        <v>82</v>
      </c>
      <c r="B10" s="81">
        <v>6900</v>
      </c>
      <c r="C10" s="81">
        <v>8400</v>
      </c>
      <c r="D10" s="82"/>
      <c r="E10" s="82"/>
      <c r="F10" s="9"/>
    </row>
    <row r="11" spans="1:6" x14ac:dyDescent="0.3">
      <c r="A11" s="80" t="s">
        <v>83</v>
      </c>
      <c r="B11" s="81">
        <v>1970</v>
      </c>
      <c r="C11" s="81">
        <v>3830</v>
      </c>
      <c r="D11" s="82"/>
      <c r="E11" s="82"/>
      <c r="F11" s="9"/>
    </row>
    <row r="12" spans="1:6" x14ac:dyDescent="0.3">
      <c r="A12" s="80" t="s">
        <v>84</v>
      </c>
      <c r="B12" s="81">
        <v>4930</v>
      </c>
      <c r="C12" s="81">
        <v>4570</v>
      </c>
      <c r="D12" s="82"/>
      <c r="E12" s="82"/>
      <c r="F12" s="9"/>
    </row>
    <row r="13" spans="1:6" x14ac:dyDescent="0.3">
      <c r="A13" s="80" t="s">
        <v>85</v>
      </c>
      <c r="B13" s="81">
        <v>5440</v>
      </c>
      <c r="C13" s="81">
        <v>15740</v>
      </c>
      <c r="D13" s="82"/>
      <c r="E13" s="82"/>
      <c r="F13" s="9"/>
    </row>
    <row r="14" spans="1:6" x14ac:dyDescent="0.3">
      <c r="A14" s="80" t="s">
        <v>83</v>
      </c>
      <c r="B14" s="81">
        <v>2910</v>
      </c>
      <c r="C14" s="81">
        <v>11060</v>
      </c>
      <c r="D14" s="82"/>
      <c r="E14" s="82"/>
      <c r="F14" s="9"/>
    </row>
    <row r="15" spans="1:6" x14ac:dyDescent="0.3">
      <c r="A15" s="80" t="s">
        <v>84</v>
      </c>
      <c r="B15" s="81">
        <v>2530</v>
      </c>
      <c r="C15" s="81">
        <v>4680</v>
      </c>
      <c r="D15" s="82"/>
      <c r="E15" s="82"/>
      <c r="F15" s="9"/>
    </row>
    <row r="16" spans="1:6" x14ac:dyDescent="0.3">
      <c r="A16" s="83" t="s">
        <v>40</v>
      </c>
      <c r="B16" s="84">
        <f>B8+B9+B10+B13</f>
        <v>29260</v>
      </c>
      <c r="C16" s="84">
        <f>C8+C9+C10+C13</f>
        <v>28820</v>
      </c>
      <c r="D16" s="85"/>
      <c r="E16" s="86"/>
      <c r="F16" s="9"/>
    </row>
    <row r="17" spans="1:6" x14ac:dyDescent="0.3">
      <c r="A17" s="87"/>
      <c r="B17" s="88"/>
      <c r="C17" s="88"/>
      <c r="D17" s="88"/>
      <c r="E17" s="88"/>
      <c r="F17" s="88"/>
    </row>
    <row r="18" spans="1:6" x14ac:dyDescent="0.3">
      <c r="A18" s="146" t="s">
        <v>86</v>
      </c>
      <c r="B18" s="146"/>
      <c r="C18" s="146"/>
      <c r="D18" s="146"/>
      <c r="E18" s="88"/>
      <c r="F18" s="88"/>
    </row>
    <row r="19" spans="1:6" x14ac:dyDescent="0.3">
      <c r="A19" s="146"/>
      <c r="B19" s="146"/>
      <c r="C19" s="146"/>
      <c r="D19" s="146"/>
      <c r="E19" s="88"/>
      <c r="F19" s="88"/>
    </row>
    <row r="20" spans="1:6" x14ac:dyDescent="0.3">
      <c r="A20" s="146"/>
      <c r="B20" s="146"/>
      <c r="C20" s="146"/>
      <c r="D20" s="146"/>
      <c r="E20" s="88"/>
      <c r="F20" s="88"/>
    </row>
    <row r="21" spans="1:6" x14ac:dyDescent="0.3">
      <c r="A21" s="146"/>
      <c r="B21" s="146"/>
      <c r="C21" s="146"/>
      <c r="D21" s="146"/>
      <c r="E21" s="88"/>
      <c r="F21" s="88"/>
    </row>
    <row r="22" spans="1:6" x14ac:dyDescent="0.3">
      <c r="A22" s="146"/>
      <c r="B22" s="146"/>
      <c r="C22" s="146"/>
      <c r="D22" s="146"/>
      <c r="E22" s="88"/>
      <c r="F22" s="88"/>
    </row>
    <row r="23" spans="1:6" ht="0.6" customHeight="1" x14ac:dyDescent="0.3">
      <c r="A23" s="146"/>
      <c r="B23" s="146"/>
      <c r="C23" s="146"/>
      <c r="D23" s="146"/>
      <c r="E23" s="89"/>
      <c r="F23" s="89"/>
    </row>
    <row r="24" spans="1:6" hidden="1" x14ac:dyDescent="0.3">
      <c r="A24" s="146"/>
      <c r="B24" s="146"/>
      <c r="C24" s="146"/>
      <c r="D24" s="146"/>
      <c r="E24" s="89"/>
      <c r="F24" s="89"/>
    </row>
    <row r="25" spans="1:6" hidden="1" x14ac:dyDescent="0.3">
      <c r="A25" s="146"/>
      <c r="B25" s="146"/>
      <c r="C25" s="146"/>
      <c r="D25" s="146"/>
      <c r="E25" s="89"/>
      <c r="F25" s="89"/>
    </row>
    <row r="26" spans="1:6" hidden="1" x14ac:dyDescent="0.3">
      <c r="A26" s="146"/>
      <c r="B26" s="146"/>
      <c r="C26" s="146"/>
      <c r="D26" s="146"/>
      <c r="E26" s="89"/>
      <c r="F26" s="89"/>
    </row>
    <row r="27" spans="1:6" hidden="1" x14ac:dyDescent="0.3">
      <c r="A27" s="146"/>
      <c r="B27" s="146"/>
      <c r="C27" s="146"/>
      <c r="D27" s="146"/>
      <c r="E27" s="89"/>
      <c r="F27" s="89"/>
    </row>
    <row r="28" spans="1:6" hidden="1" x14ac:dyDescent="0.3">
      <c r="A28" s="90"/>
      <c r="B28" s="89"/>
      <c r="C28" s="89"/>
      <c r="D28" s="89"/>
      <c r="E28" s="89"/>
      <c r="F28" s="89"/>
    </row>
    <row r="29" spans="1:6" x14ac:dyDescent="0.3">
      <c r="A29" s="91" t="s">
        <v>87</v>
      </c>
      <c r="B29" s="89"/>
      <c r="C29" s="89"/>
      <c r="D29" s="89"/>
      <c r="E29" s="89"/>
      <c r="F29" s="89"/>
    </row>
    <row r="30" spans="1:6" x14ac:dyDescent="0.3">
      <c r="A30" s="89"/>
      <c r="B30" s="89"/>
      <c r="C30" s="89"/>
      <c r="D30" s="89"/>
      <c r="E30" s="89"/>
      <c r="F30" s="89"/>
    </row>
    <row r="31" spans="1:6" x14ac:dyDescent="0.3">
      <c r="A31" s="1"/>
      <c r="B31" s="1"/>
      <c r="C31" s="1"/>
      <c r="D31" s="1"/>
      <c r="E31" s="1"/>
      <c r="F31" s="1"/>
    </row>
    <row r="32" spans="1:6" x14ac:dyDescent="0.3">
      <c r="A32" s="1"/>
      <c r="B32" s="1"/>
      <c r="C32" s="1"/>
      <c r="D32" s="1"/>
      <c r="E32" s="1"/>
      <c r="F32" s="1"/>
    </row>
    <row r="33" spans="1:6" x14ac:dyDescent="0.3">
      <c r="A33" s="1"/>
      <c r="B33" s="1"/>
      <c r="C33" s="1"/>
      <c r="D33" s="1"/>
      <c r="E33" s="1"/>
      <c r="F33" s="1"/>
    </row>
  </sheetData>
  <mergeCells count="1">
    <mergeCell ref="A18:D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6BB1-5D13-43DD-968C-7F6E29D082F0}">
  <dimension ref="A2:E12"/>
  <sheetViews>
    <sheetView workbookViewId="0"/>
  </sheetViews>
  <sheetFormatPr defaultRowHeight="14.4" x14ac:dyDescent="0.3"/>
  <cols>
    <col min="1" max="1" width="27.6640625" customWidth="1"/>
  </cols>
  <sheetData>
    <row r="2" spans="1:5" x14ac:dyDescent="0.3">
      <c r="A2" s="5" t="s">
        <v>88</v>
      </c>
      <c r="B2" s="29"/>
      <c r="C2" s="6"/>
      <c r="D2" s="6"/>
      <c r="E2" s="6"/>
    </row>
    <row r="3" spans="1:5" x14ac:dyDescent="0.3">
      <c r="A3" s="6" t="s">
        <v>74</v>
      </c>
      <c r="B3" s="29"/>
      <c r="C3" s="6"/>
      <c r="D3" s="6"/>
      <c r="E3" s="6"/>
    </row>
    <row r="4" spans="1:5" x14ac:dyDescent="0.3">
      <c r="A4" s="5"/>
      <c r="B4" s="29"/>
      <c r="C4" s="6"/>
      <c r="D4" s="6"/>
      <c r="E4" s="6"/>
    </row>
    <row r="5" spans="1:5" x14ac:dyDescent="0.3">
      <c r="A5" s="5" t="s">
        <v>89</v>
      </c>
      <c r="B5" s="29"/>
      <c r="C5" s="6"/>
      <c r="D5" s="6"/>
      <c r="E5" s="6"/>
    </row>
    <row r="6" spans="1:5" x14ac:dyDescent="0.3">
      <c r="A6" s="6" t="s">
        <v>76</v>
      </c>
      <c r="B6" s="29"/>
      <c r="C6" s="6"/>
      <c r="D6" s="6"/>
      <c r="E6" s="6"/>
    </row>
    <row r="7" spans="1:5" x14ac:dyDescent="0.3">
      <c r="A7" s="30"/>
      <c r="B7" s="92"/>
      <c r="C7" s="30">
        <v>2019</v>
      </c>
      <c r="D7" s="30">
        <v>2020</v>
      </c>
      <c r="E7" s="30">
        <v>2021</v>
      </c>
    </row>
    <row r="8" spans="1:5" x14ac:dyDescent="0.3">
      <c r="A8" s="6" t="s">
        <v>90</v>
      </c>
      <c r="B8" s="6" t="s">
        <v>6</v>
      </c>
      <c r="C8" s="93">
        <v>18210</v>
      </c>
      <c r="D8" s="93">
        <v>17510</v>
      </c>
      <c r="E8" s="93">
        <v>17630</v>
      </c>
    </row>
    <row r="9" spans="1:5" x14ac:dyDescent="0.3">
      <c r="A9" s="6"/>
      <c r="B9" s="6" t="s">
        <v>7</v>
      </c>
      <c r="C9" s="93">
        <v>18650</v>
      </c>
      <c r="D9" s="93">
        <v>18340</v>
      </c>
      <c r="E9" s="93">
        <v>17790</v>
      </c>
    </row>
    <row r="10" spans="1:5" x14ac:dyDescent="0.3">
      <c r="A10" s="6" t="s">
        <v>91</v>
      </c>
      <c r="B10" s="6" t="s">
        <v>6</v>
      </c>
      <c r="C10" s="93">
        <v>2550</v>
      </c>
      <c r="D10" s="93">
        <v>3360</v>
      </c>
      <c r="E10" s="93">
        <v>3080</v>
      </c>
    </row>
    <row r="11" spans="1:5" x14ac:dyDescent="0.3">
      <c r="A11" s="35"/>
      <c r="B11" s="35" t="s">
        <v>7</v>
      </c>
      <c r="C11" s="94">
        <v>2270</v>
      </c>
      <c r="D11" s="94">
        <v>2590</v>
      </c>
      <c r="E11" s="94">
        <v>2630</v>
      </c>
    </row>
    <row r="12" spans="1:5" x14ac:dyDescent="0.3">
      <c r="A12" s="36" t="s">
        <v>71</v>
      </c>
      <c r="B12" s="6"/>
      <c r="C12" s="6"/>
      <c r="D12" s="6"/>
      <c r="E12" s="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132D8-8AAA-40E2-9C6A-B063133FBB82}">
  <dimension ref="A2:F31"/>
  <sheetViews>
    <sheetView workbookViewId="0"/>
  </sheetViews>
  <sheetFormatPr defaultRowHeight="14.4" x14ac:dyDescent="0.3"/>
  <cols>
    <col min="1" max="1" width="40.44140625" customWidth="1"/>
  </cols>
  <sheetData>
    <row r="2" spans="1:6" x14ac:dyDescent="0.3">
      <c r="A2" s="95" t="s">
        <v>92</v>
      </c>
      <c r="B2" s="96"/>
      <c r="C2" s="96"/>
      <c r="D2" s="97"/>
      <c r="E2" s="97"/>
      <c r="F2" s="1"/>
    </row>
    <row r="3" spans="1:6" x14ac:dyDescent="0.3">
      <c r="A3" s="98" t="s">
        <v>93</v>
      </c>
      <c r="B3" s="98"/>
      <c r="C3" s="98"/>
      <c r="D3" s="99"/>
      <c r="E3" s="99"/>
      <c r="F3" s="1"/>
    </row>
    <row r="4" spans="1:6" x14ac:dyDescent="0.3">
      <c r="A4" s="98"/>
      <c r="B4" s="98"/>
      <c r="C4" s="98"/>
      <c r="D4" s="99"/>
      <c r="E4" s="99"/>
      <c r="F4" s="1"/>
    </row>
    <row r="5" spans="1:6" x14ac:dyDescent="0.3">
      <c r="A5" s="95" t="s">
        <v>94</v>
      </c>
      <c r="B5" s="98"/>
      <c r="C5" s="98"/>
      <c r="D5" s="99"/>
      <c r="E5" s="99"/>
      <c r="F5" s="1"/>
    </row>
    <row r="6" spans="1:6" x14ac:dyDescent="0.3">
      <c r="A6" s="95" t="s">
        <v>95</v>
      </c>
      <c r="B6" s="98"/>
      <c r="C6" s="98"/>
      <c r="D6" s="99"/>
      <c r="E6" s="99"/>
      <c r="F6" s="1"/>
    </row>
    <row r="7" spans="1:6" x14ac:dyDescent="0.3">
      <c r="A7" s="98" t="s">
        <v>96</v>
      </c>
      <c r="B7" s="98"/>
      <c r="C7" s="98"/>
      <c r="D7" s="100"/>
      <c r="E7" s="100"/>
      <c r="F7" s="1"/>
    </row>
    <row r="8" spans="1:6" x14ac:dyDescent="0.3">
      <c r="A8" s="101" t="s">
        <v>97</v>
      </c>
      <c r="B8" s="147" t="s">
        <v>98</v>
      </c>
      <c r="C8" s="147"/>
      <c r="D8" s="147" t="s">
        <v>99</v>
      </c>
      <c r="E8" s="147"/>
      <c r="F8" s="1"/>
    </row>
    <row r="9" spans="1:6" x14ac:dyDescent="0.3">
      <c r="A9" s="102"/>
      <c r="B9" s="103" t="s">
        <v>100</v>
      </c>
      <c r="C9" s="103" t="s">
        <v>101</v>
      </c>
      <c r="D9" s="103" t="s">
        <v>100</v>
      </c>
      <c r="E9" s="103" t="s">
        <v>101</v>
      </c>
      <c r="F9" s="1"/>
    </row>
    <row r="10" spans="1:6" x14ac:dyDescent="0.3">
      <c r="A10" s="104" t="s">
        <v>102</v>
      </c>
      <c r="B10" s="93">
        <v>1320</v>
      </c>
      <c r="C10" s="93">
        <v>8340</v>
      </c>
      <c r="D10" s="105">
        <v>13.664596273291925</v>
      </c>
      <c r="E10" s="105">
        <v>86.335403726708066</v>
      </c>
      <c r="F10" s="106"/>
    </row>
    <row r="11" spans="1:6" x14ac:dyDescent="0.3">
      <c r="A11" s="98" t="s">
        <v>103</v>
      </c>
      <c r="B11" s="93">
        <v>860</v>
      </c>
      <c r="C11" s="93">
        <v>4490</v>
      </c>
      <c r="D11" s="105">
        <v>16.074766355140188</v>
      </c>
      <c r="E11" s="105">
        <v>83.925233644859816</v>
      </c>
      <c r="F11" s="106"/>
    </row>
    <row r="12" spans="1:6" x14ac:dyDescent="0.3">
      <c r="A12" s="98" t="s">
        <v>104</v>
      </c>
      <c r="B12" s="93">
        <v>750</v>
      </c>
      <c r="C12" s="93">
        <v>3990</v>
      </c>
      <c r="D12" s="105">
        <v>15.822784810126583</v>
      </c>
      <c r="E12" s="105">
        <v>84.177215189873422</v>
      </c>
      <c r="F12" s="106"/>
    </row>
    <row r="13" spans="1:6" x14ac:dyDescent="0.3">
      <c r="A13" s="98" t="s">
        <v>105</v>
      </c>
      <c r="B13" s="93">
        <v>410</v>
      </c>
      <c r="C13" s="93">
        <v>2190</v>
      </c>
      <c r="D13" s="105">
        <v>15.769230769230768</v>
      </c>
      <c r="E13" s="105">
        <v>84.230769230769226</v>
      </c>
      <c r="F13" s="106"/>
    </row>
    <row r="14" spans="1:6" x14ac:dyDescent="0.3">
      <c r="A14" s="98" t="s">
        <v>106</v>
      </c>
      <c r="B14" s="93">
        <v>10</v>
      </c>
      <c r="C14" s="93">
        <v>60</v>
      </c>
      <c r="D14" s="105">
        <v>14.285714285714285</v>
      </c>
      <c r="E14" s="105">
        <v>85.714285714285708</v>
      </c>
      <c r="F14" s="106"/>
    </row>
    <row r="15" spans="1:6" x14ac:dyDescent="0.3">
      <c r="A15" s="98" t="s">
        <v>107</v>
      </c>
      <c r="B15" s="107" t="s">
        <v>108</v>
      </c>
      <c r="C15" s="93">
        <v>140</v>
      </c>
      <c r="D15" s="105" t="s">
        <v>108</v>
      </c>
      <c r="E15" s="105" t="s">
        <v>108</v>
      </c>
      <c r="F15" s="1"/>
    </row>
    <row r="16" spans="1:6" x14ac:dyDescent="0.3">
      <c r="A16" s="98" t="s">
        <v>109</v>
      </c>
      <c r="B16" s="93">
        <v>130</v>
      </c>
      <c r="C16" s="93">
        <v>970</v>
      </c>
      <c r="D16" s="105">
        <v>11.818181818181818</v>
      </c>
      <c r="E16" s="105">
        <v>88.181818181818187</v>
      </c>
      <c r="F16" s="106"/>
    </row>
    <row r="17" spans="1:6" x14ac:dyDescent="0.3">
      <c r="A17" s="98" t="s">
        <v>27</v>
      </c>
      <c r="B17" s="93">
        <v>20</v>
      </c>
      <c r="C17" s="93">
        <v>1630</v>
      </c>
      <c r="D17" s="105">
        <v>1.2121212121212122</v>
      </c>
      <c r="E17" s="105">
        <v>98.787878787878796</v>
      </c>
      <c r="F17" s="106"/>
    </row>
    <row r="18" spans="1:6" x14ac:dyDescent="0.3">
      <c r="A18" s="98" t="s">
        <v>110</v>
      </c>
      <c r="B18" s="108" t="s">
        <v>61</v>
      </c>
      <c r="C18" s="109">
        <v>320</v>
      </c>
      <c r="D18" s="105" t="s">
        <v>61</v>
      </c>
      <c r="E18" s="105" t="s">
        <v>61</v>
      </c>
      <c r="F18" s="1"/>
    </row>
    <row r="19" spans="1:6" x14ac:dyDescent="0.3">
      <c r="A19" s="98" t="s">
        <v>111</v>
      </c>
      <c r="B19" s="108" t="s">
        <v>61</v>
      </c>
      <c r="C19" s="109">
        <v>180</v>
      </c>
      <c r="D19" s="105" t="s">
        <v>61</v>
      </c>
      <c r="E19" s="105" t="s">
        <v>61</v>
      </c>
      <c r="F19" s="1"/>
    </row>
    <row r="20" spans="1:6" x14ac:dyDescent="0.3">
      <c r="A20" s="104" t="s">
        <v>112</v>
      </c>
      <c r="B20" s="110">
        <v>6630</v>
      </c>
      <c r="C20" s="110">
        <v>15660</v>
      </c>
      <c r="D20" s="105">
        <v>29.744279946164198</v>
      </c>
      <c r="E20" s="105">
        <v>70.255720053835802</v>
      </c>
      <c r="F20" s="106"/>
    </row>
    <row r="21" spans="1:6" x14ac:dyDescent="0.3">
      <c r="A21" s="104" t="s">
        <v>113</v>
      </c>
      <c r="B21" s="110">
        <v>330</v>
      </c>
      <c r="C21" s="110">
        <v>1110</v>
      </c>
      <c r="D21" s="105">
        <v>22.916666666666664</v>
      </c>
      <c r="E21" s="105">
        <v>77.083333333333343</v>
      </c>
      <c r="F21" s="106"/>
    </row>
    <row r="22" spans="1:6" x14ac:dyDescent="0.3">
      <c r="A22" s="104" t="s">
        <v>114</v>
      </c>
      <c r="B22" s="110">
        <v>470</v>
      </c>
      <c r="C22" s="110">
        <v>2490</v>
      </c>
      <c r="D22" s="105">
        <v>15.878378378378377</v>
      </c>
      <c r="E22" s="105">
        <v>84.121621621621628</v>
      </c>
      <c r="F22" s="106"/>
    </row>
    <row r="23" spans="1:6" x14ac:dyDescent="0.3">
      <c r="A23" s="104" t="s">
        <v>115</v>
      </c>
      <c r="B23" s="110">
        <v>8750</v>
      </c>
      <c r="C23" s="110">
        <v>27600</v>
      </c>
      <c r="D23" s="105">
        <v>8.8001609172282009</v>
      </c>
      <c r="E23" s="105">
        <v>91.199839082771788</v>
      </c>
      <c r="F23" s="106"/>
    </row>
    <row r="24" spans="1:6" x14ac:dyDescent="0.3">
      <c r="A24" s="104" t="s">
        <v>116</v>
      </c>
      <c r="B24" s="110">
        <v>2900</v>
      </c>
      <c r="C24" s="110">
        <v>19630</v>
      </c>
      <c r="D24" s="105">
        <v>12.871726586773191</v>
      </c>
      <c r="E24" s="105">
        <v>87.128273413226808</v>
      </c>
      <c r="F24" s="106"/>
    </row>
    <row r="25" spans="1:6" x14ac:dyDescent="0.3">
      <c r="A25" s="111" t="s">
        <v>117</v>
      </c>
      <c r="B25" s="112">
        <v>4090</v>
      </c>
      <c r="C25" s="112">
        <v>25450</v>
      </c>
      <c r="D25" s="113">
        <v>13.845633039945838</v>
      </c>
      <c r="E25" s="113">
        <v>86.154366960054162</v>
      </c>
      <c r="F25" s="106"/>
    </row>
    <row r="26" spans="1:6" x14ac:dyDescent="0.3">
      <c r="A26" s="148" t="s">
        <v>118</v>
      </c>
      <c r="B26" s="148"/>
      <c r="C26" s="148"/>
      <c r="D26" s="148"/>
      <c r="E26" s="148"/>
      <c r="F26" s="1"/>
    </row>
    <row r="27" spans="1:6" x14ac:dyDescent="0.3">
      <c r="A27" s="148"/>
      <c r="B27" s="148"/>
      <c r="C27" s="148"/>
      <c r="D27" s="148"/>
      <c r="E27" s="148"/>
      <c r="F27" s="1"/>
    </row>
    <row r="28" spans="1:6" x14ac:dyDescent="0.3">
      <c r="A28" s="114" t="s">
        <v>119</v>
      </c>
      <c r="B28" s="1"/>
      <c r="C28" s="1"/>
      <c r="D28" s="115"/>
      <c r="E28" s="115"/>
      <c r="F28" s="1"/>
    </row>
    <row r="29" spans="1:6" x14ac:dyDescent="0.3">
      <c r="A29" s="116"/>
      <c r="B29" s="1"/>
      <c r="C29" s="1"/>
      <c r="D29" s="115"/>
      <c r="E29" s="115"/>
      <c r="F29" s="1"/>
    </row>
    <row r="30" spans="1:6" x14ac:dyDescent="0.3">
      <c r="A30" s="1"/>
      <c r="B30" s="1"/>
      <c r="C30" s="1"/>
      <c r="D30" s="115"/>
      <c r="E30" s="115"/>
      <c r="F30" s="1"/>
    </row>
    <row r="31" spans="1:6" x14ac:dyDescent="0.3">
      <c r="A31" s="1"/>
      <c r="B31" s="1"/>
      <c r="C31" s="1"/>
      <c r="D31" s="115"/>
      <c r="E31" s="115"/>
      <c r="F31" s="1"/>
    </row>
  </sheetData>
  <mergeCells count="3">
    <mergeCell ref="B8:C8"/>
    <mergeCell ref="D8:E8"/>
    <mergeCell ref="A26:E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Innehåll</vt:lpstr>
      <vt:lpstr>LBR01-02</vt:lpstr>
      <vt:lpstr>LBR03</vt:lpstr>
      <vt:lpstr>LBR04</vt:lpstr>
      <vt:lpstr>LBR05-08</vt:lpstr>
      <vt:lpstr>LBR09</vt:lpstr>
      <vt:lpstr>LBR10</vt:lpstr>
      <vt:lpstr>LBR11</vt:lpstr>
      <vt:lpstr>LBR12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Löf Helena SSA/SU/ST-Ö</dc:creator>
  <cp:lastModifiedBy>Löf Helena SSA/SU/ST-Ö</cp:lastModifiedBy>
  <dcterms:created xsi:type="dcterms:W3CDTF">2022-06-17T14:10:46Z</dcterms:created>
  <dcterms:modified xsi:type="dcterms:W3CDTF">2022-06-19T18:34:39Z</dcterms:modified>
</cp:coreProperties>
</file>