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360" yWindow="50" windowWidth="11360" windowHeight="5640"/>
  </bookViews>
  <sheets>
    <sheet name="Innehåll" sheetId="25" r:id="rId1"/>
    <sheet name="LBR01" sheetId="2" r:id="rId2"/>
    <sheet name="LBR02" sheetId="3" r:id="rId3"/>
    <sheet name="LB03" sheetId="20" r:id="rId4"/>
    <sheet name="LBR04" sheetId="9" r:id="rId5"/>
    <sheet name="LBR05" sheetId="4" r:id="rId6"/>
    <sheet name="LBR06" sheetId="5" r:id="rId7"/>
    <sheet name="LBR07" sheetId="6" r:id="rId8"/>
    <sheet name="LBR08" sheetId="8" r:id="rId9"/>
    <sheet name="LBR09" sheetId="24" r:id="rId10"/>
    <sheet name="LBR10" sheetId="12" r:id="rId11"/>
    <sheet name="LBR11" sheetId="21" r:id="rId12"/>
    <sheet name="LBR12" sheetId="13" r:id="rId13"/>
    <sheet name="LBR113" sheetId="15" r:id="rId14"/>
  </sheets>
  <calcPr calcId="162913"/>
</workbook>
</file>

<file path=xl/calcChain.xml><?xml version="1.0" encoding="utf-8"?>
<calcChain xmlns="http://schemas.openxmlformats.org/spreadsheetml/2006/main">
  <c r="I37" i="21" l="1"/>
  <c r="H37" i="21"/>
  <c r="G37" i="21"/>
  <c r="F37" i="21"/>
  <c r="E37" i="21"/>
  <c r="D37" i="21"/>
  <c r="C37" i="21"/>
  <c r="B37" i="21"/>
  <c r="I36" i="21"/>
  <c r="H36" i="21"/>
  <c r="G36" i="21"/>
  <c r="F36" i="21"/>
  <c r="E36" i="21"/>
  <c r="D36" i="21"/>
  <c r="C36" i="21"/>
  <c r="B36" i="21"/>
</calcChain>
</file>

<file path=xl/sharedStrings.xml><?xml version="1.0" encoding="utf-8"?>
<sst xmlns="http://schemas.openxmlformats.org/spreadsheetml/2006/main" count="439" uniqueCount="130">
  <si>
    <t>Andel (%) av alla i respektive grupp</t>
  </si>
  <si>
    <t>Ålder</t>
  </si>
  <si>
    <t>Kvinnor</t>
  </si>
  <si>
    <t>Män</t>
  </si>
  <si>
    <t>16-24 år</t>
  </si>
  <si>
    <t>25-44 år</t>
  </si>
  <si>
    <t>45-64 år</t>
  </si>
  <si>
    <t>Källa: Nationella trygghetsundersökningen (NTU), Brottsförebyggande rådet (Brå)</t>
  </si>
  <si>
    <t>%</t>
  </si>
  <si>
    <t xml:space="preserve">16-24 </t>
  </si>
  <si>
    <t>25-44</t>
  </si>
  <si>
    <t>45-64</t>
  </si>
  <si>
    <t xml:space="preserve">Personer som mycket eller ganska ofta väljer en annan väg eller </t>
  </si>
  <si>
    <t xml:space="preserve">Familjesituation  
Ålder
</t>
  </si>
  <si>
    <t>Sammanboende utan barn</t>
  </si>
  <si>
    <t xml:space="preserve">därav </t>
  </si>
  <si>
    <t>Sammanboende med barn</t>
  </si>
  <si>
    <t>Ensamstående utan barn</t>
  </si>
  <si>
    <t>16-24</t>
  </si>
  <si>
    <t>Ensamstående med barn</t>
  </si>
  <si>
    <t>Sexualbrott</t>
  </si>
  <si>
    <t>Källa: Brottsförebyggande rådet (Brå)</t>
  </si>
  <si>
    <t>Antal</t>
  </si>
  <si>
    <t>Obekant</t>
  </si>
  <si>
    <t xml:space="preserve">  Utomhus</t>
  </si>
  <si>
    <t xml:space="preserve">   Inomhus</t>
  </si>
  <si>
    <t>Bekant</t>
  </si>
  <si>
    <t xml:space="preserve">   Utomhus</t>
  </si>
  <si>
    <t xml:space="preserve">      I nära relation</t>
  </si>
  <si>
    <t xml:space="preserve">      Ej i nära relation</t>
  </si>
  <si>
    <t>Antal anmälda brott mot person 15 år eller äldre</t>
  </si>
  <si>
    <t>År</t>
  </si>
  <si>
    <t>Anmäld misshandel utomhus</t>
  </si>
  <si>
    <t>Anmäld misshandel inomhus</t>
  </si>
  <si>
    <t>Förövaren obekant</t>
  </si>
  <si>
    <t>Förövaren bekant</t>
  </si>
  <si>
    <t>Antal och könsfördelning (%)</t>
  </si>
  <si>
    <t>Huvudbrott</t>
  </si>
  <si>
    <t>Könsfördelning</t>
  </si>
  <si>
    <t>Kv</t>
  </si>
  <si>
    <t>M</t>
  </si>
  <si>
    <t>Brott mot person</t>
  </si>
  <si>
    <t>Brott mot liv och hälsa</t>
  </si>
  <si>
    <t xml:space="preserve">  därav misshandel</t>
  </si>
  <si>
    <t>Brott mot frihet och frid</t>
  </si>
  <si>
    <t xml:space="preserve">  därav grov fridskränkning</t>
  </si>
  <si>
    <t xml:space="preserve">             grov kvinnofridskränkning</t>
  </si>
  <si>
    <t xml:space="preserve">             olaga hot</t>
  </si>
  <si>
    <t xml:space="preserve">  därav våldtäkt</t>
  </si>
  <si>
    <t xml:space="preserve">             våldtäkt mot barn</t>
  </si>
  <si>
    <t>Brott mot förmögenhet</t>
  </si>
  <si>
    <t>Samtliga brott mot brottsbalken</t>
  </si>
  <si>
    <t>Brott mot trafikbrottslagen</t>
  </si>
  <si>
    <t>Brott mot narkotikastrafflagen</t>
  </si>
  <si>
    <t>Källa: Personer lagförda för brott, Brottsförebyggande rådet (Brå)</t>
  </si>
  <si>
    <t xml:space="preserve">Antal anmälda brott som personer i åldern 18 år och äldre utsatts för, plats för brottet </t>
  </si>
  <si>
    <t>samt relation mellan offer och gärningsperson</t>
  </si>
  <si>
    <t>Införandet av brotten grov fridskränkning respektive grov kvinnofridskränkning i lagstiftningen år 1998 kan påverka jämförbarheten över tid. Sedan 1998 kan exempelvis upprepade fall av misshandel i nära relation leda till en anmälan om grov fridskränkning eller grov kvinnofridskränkning istället för anmälan om misshandel.</t>
  </si>
  <si>
    <t xml:space="preserve">Uppgifter avseende misshandel, våldtäkt, stöld och rån inkluderar även grov misshandel och grov misshandel, synnerligen grovt brott, grov våldtäkt, grov stöld respektive grovt rån.
</t>
  </si>
  <si>
    <t>Tabellförteckning</t>
  </si>
  <si>
    <t>Avsnitt: Brott</t>
  </si>
  <si>
    <t>LBR01</t>
  </si>
  <si>
    <t>LBR02</t>
  </si>
  <si>
    <t>LBR03</t>
  </si>
  <si>
    <t>LBR04</t>
  </si>
  <si>
    <t>LBR05</t>
  </si>
  <si>
    <t>LBR06</t>
  </si>
  <si>
    <t>LBR07</t>
  </si>
  <si>
    <t>LBR08</t>
  </si>
  <si>
    <t>LBR11</t>
  </si>
  <si>
    <t>LBR12</t>
  </si>
  <si>
    <t>LBR13</t>
  </si>
  <si>
    <t>Proportion (%) of all in each group</t>
  </si>
  <si>
    <t>Number of reported crimes against victims 15 years and above</t>
  </si>
  <si>
    <t xml:space="preserve">Number of reported crimes that persons aged 18 and older were subjected to, location of the crime </t>
  </si>
  <si>
    <t>and the relationship between victim and perpetrator</t>
  </si>
  <si>
    <t>Number and sex distribution (%)</t>
  </si>
  <si>
    <t>LBR09</t>
  </si>
  <si>
    <t>LBR10</t>
  </si>
  <si>
    <t>65-84</t>
  </si>
  <si>
    <t>Nedre gräns</t>
  </si>
  <si>
    <t>Övre gräns</t>
  </si>
  <si>
    <t>People who fear assault by age, 2019</t>
  </si>
  <si>
    <t>Konfidensintervall (95 %)</t>
  </si>
  <si>
    <t>3.0</t>
  </si>
  <si>
    <t>65-84 år</t>
  </si>
  <si>
    <t>Personer som känner oro för att utsättas för våldtäkt/andra sexuella övergrepp efter ålder 2019</t>
  </si>
  <si>
    <t>Andel (%) av alla i gruppen</t>
  </si>
  <si>
    <t>Källa: Nationella trygghetsundersökningen (NTU) 2019, Brottsförebyggande rådet (BRÅ)</t>
  </si>
  <si>
    <t>Personer som känner sig otrygga vid utevistelse sen kväll efter ålder 2019</t>
  </si>
  <si>
    <t>Persons who do not feel safe when out at night by age, 2019</t>
  </si>
  <si>
    <t>färdsätt på grund av oro att utsättas för brott efter ålder 2019</t>
  </si>
  <si>
    <t>because of fear of being subjected to crime, by age, 2019</t>
  </si>
  <si>
    <t>16-84</t>
  </si>
  <si>
    <t>..</t>
  </si>
  <si>
    <t>Personer utsatta för hot efter ålder 2018</t>
  </si>
  <si>
    <t>Personer utsatta för sexualbrott efter ålder 2018</t>
  </si>
  <si>
    <t>Persons subjected to sexual crimes, by age, 2018</t>
  </si>
  <si>
    <t>Anmäld misshandel 2018</t>
  </si>
  <si>
    <t>Lagförda för brott mot brottsbalken, trafikbrottslagen och narkotikastrafflagen 2018</t>
  </si>
  <si>
    <t xml:space="preserve">Persons found guilty of crime under the Penal Code, the Road Traffic Offences Act and the Penal Law on Narcotics 2018
</t>
  </si>
  <si>
    <t>Brott mot allmänheten</t>
  </si>
  <si>
    <t>Brott mot staten</t>
  </si>
  <si>
    <t xml:space="preserve">Confidence interval </t>
  </si>
  <si>
    <r>
      <t>Personer utsatta för misshandel</t>
    </r>
    <r>
      <rPr>
        <b/>
        <sz val="10"/>
        <color theme="1"/>
        <rFont val="Arial"/>
        <family val="2"/>
      </rPr>
      <t xml:space="preserve"> efter ålder 2018</t>
    </r>
  </si>
  <si>
    <t>Persons subjected to assault by age, 2018</t>
  </si>
  <si>
    <r>
      <t>Personer utsatta för misshandel</t>
    </r>
    <r>
      <rPr>
        <b/>
        <sz val="10"/>
        <rFont val="Arial"/>
        <family val="2"/>
      </rPr>
      <t xml:space="preserve"> efter familjesituation och ålder 2018</t>
    </r>
  </si>
  <si>
    <t>Anmäld misshandel 1990-2018</t>
  </si>
  <si>
    <t>Reported assaults 1990–2018</t>
  </si>
  <si>
    <t>Statistiken över anmäld misshandel där den utsatta och gärningspersonen har eller har haft en nära relation baseras på de brottskoder som polisen registrerar för de anmälda brotten. Definitionen för begreppet nära relation har till följd av förändrade användarbehov och anpassning till standarder inom europeisk statistik dock justerats flera gånger genom åren. Även praxis för hur brottskoderna tillämpats inom Polis- och Åklagarmyndigheten har förändrats. Sammantaget innebär detta stora svårigheter med att följa utvecklingen av antalet anmälda misshandelsbrott i nära relation över tid. Alla jämförelser bör ske med stor försiktighet och i beaktande av kända definitionsförändringar och ändrad praxis.</t>
  </si>
  <si>
    <t>Personer som känner oro för att utsättas för misshandel efter ålder 2019</t>
  </si>
  <si>
    <t>På tal om kvinnor och män, Lathund om jämställdhet 2020</t>
  </si>
  <si>
    <t>Personer utsatta för misshandel efter ålder 2018</t>
  </si>
  <si>
    <t>Personer som mycket eller ganska ofta väljer en annan väg eller färdsätt på grund av oro att utsättas för brott efter ålder 2019</t>
  </si>
  <si>
    <t>Personer utsatta för misshandel efter familjesituation och ålder 2018</t>
  </si>
  <si>
    <r>
      <t>Persons subjected to assault</t>
    </r>
    <r>
      <rPr>
        <sz val="10"/>
        <color rgb="FF231F20"/>
        <rFont val="Arial"/>
        <family val="2"/>
        <scheme val="minor"/>
      </rPr>
      <t>, by family situation and age, 2018</t>
    </r>
  </si>
  <si>
    <t xml:space="preserve">Anmälda brott- text </t>
  </si>
  <si>
    <t>Grov kvinnofridskränkning 2018</t>
  </si>
  <si>
    <t>Gross violation of a woman’s integrity, 2018</t>
  </si>
  <si>
    <r>
      <t>Reported assaults</t>
    </r>
    <r>
      <rPr>
        <sz val="10"/>
        <color rgb="FF231F20"/>
        <rFont val="Arial"/>
        <family val="2"/>
        <scheme val="minor"/>
      </rPr>
      <t xml:space="preserve"> 2018</t>
    </r>
  </si>
  <si>
    <t>Reported crime</t>
  </si>
  <si>
    <t>Persons who fear rape/other sexual assault, by age, 2019</t>
  </si>
  <si>
    <t xml:space="preserve">People who often or quite often choose a different route or mode of transport because of fear of being subjected to crime, by age, 2019
</t>
  </si>
  <si>
    <t>People who often or quite often choose a different route or mode of transport</t>
  </si>
  <si>
    <t>People who have been subjected to threats, by age, 2018</t>
  </si>
  <si>
    <r>
      <rPr>
        <b/>
        <sz val="10"/>
        <rFont val="Arial"/>
        <family val="2"/>
      </rPr>
      <t xml:space="preserve">Reported assaults </t>
    </r>
    <r>
      <rPr>
        <b/>
        <sz val="10"/>
        <rFont val="Arial"/>
        <family val="2"/>
        <scheme val="minor"/>
      </rPr>
      <t>2018</t>
    </r>
  </si>
  <si>
    <t>Persons subjected to assault, by family situation and age, 2018</t>
  </si>
  <si>
    <r>
      <t>Persons subjected to assault</t>
    </r>
    <r>
      <rPr>
        <b/>
        <sz val="9"/>
        <rFont val="Arial"/>
        <family val="2"/>
        <scheme val="minor"/>
      </rPr>
      <t>, b</t>
    </r>
    <r>
      <rPr>
        <b/>
        <sz val="10"/>
        <rFont val="Arial"/>
        <family val="2"/>
        <scheme val="minor"/>
      </rPr>
      <t>y family situation and age, 2018</t>
    </r>
  </si>
  <si>
    <t>Note that the method for the Swedish Crime Survey (SCS) was revised in 2017, and as of the SCS for 2018, the survey is only performed using the new method. Because different levels give different result levels, these tables (which are based on SCS 2019) are only comparable with SCS 2018. Source: National Council for Crime Prevention</t>
  </si>
  <si>
    <t>Notera att metoden för NTU reviderades under 2017, och från och med NTU 2018 genomförs NTU enbart med den nya metoden. Eftersom olika metoder ger olika resultatnivåer är dessa tabeller (som bygger på NTU 2019) enbart jämförbara med resultaten från NTU 2018. Källa: Brottsförebyggande rådet (BRÅ)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</si>
</sst>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 _k_r_-;\-* #,##0.00\ _k_r_-;_-* &quot;-&quot;??\ _k_r_-;_-@_-"/>
    <numFmt numFmtId="165" formatCode="0.0"/>
    <numFmt numFmtId="166" formatCode="&quot;kr&quot;#,##0_);[Red]\(&quot;kr&quot;#,##0\)"/>
    <numFmt numFmtId="167" formatCode="_(&quot;kr&quot;* #,##0.00_);_(&quot;kr&quot;* \(#,##0.00\);_(&quot;kr&quot;* &quot;-&quot;??_);_(@_)"/>
    <numFmt numFmtId="168" formatCode="#,##0;[Red]&quot;-&quot;#,##0"/>
    <numFmt numFmtId="169" formatCode="&quot;$&quot;#,##0.00_);[Red]\(&quot;$&quot;#,##0.00\)"/>
    <numFmt numFmtId="170" formatCode="#\ ##0_2;\-#\ ##0_2;&quot;-&quot;_2;&quot;.&quot;_2"/>
  </numFmts>
  <fonts count="74" x14ac:knownFonts="1">
    <font>
      <sz val="10"/>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scheme val="minor"/>
    </font>
    <font>
      <sz val="11"/>
      <color rgb="FF9C0006"/>
      <name val="Arial"/>
      <family val="2"/>
      <scheme val="minor"/>
    </font>
    <font>
      <b/>
      <sz val="10"/>
      <color theme="1"/>
      <name val="Arial"/>
      <family val="2"/>
      <scheme val="minor"/>
    </font>
    <font>
      <sz val="10"/>
      <color indexed="10"/>
      <name val="Calibri"/>
      <family val="2"/>
    </font>
    <font>
      <sz val="10"/>
      <name val="Arial"/>
      <family val="2"/>
    </font>
    <font>
      <sz val="9"/>
      <color theme="1"/>
      <name val="Arial"/>
      <family val="2"/>
    </font>
    <font>
      <sz val="11"/>
      <color theme="1"/>
      <name val="Arial"/>
      <family val="2"/>
    </font>
    <font>
      <b/>
      <sz val="10"/>
      <name val="Arial"/>
      <family val="2"/>
    </font>
    <font>
      <sz val="9"/>
      <color indexed="8"/>
      <name val="Arial"/>
      <family val="2"/>
    </font>
    <font>
      <sz val="9"/>
      <name val="Arial"/>
      <family val="2"/>
    </font>
    <font>
      <sz val="8"/>
      <color theme="1"/>
      <name val="Arial"/>
      <family val="2"/>
    </font>
    <font>
      <sz val="8"/>
      <color indexed="8"/>
      <name val="Arial"/>
      <family val="2"/>
    </font>
    <font>
      <i/>
      <sz val="9"/>
      <color indexed="8"/>
      <name val="Arial"/>
      <family val="2"/>
    </font>
    <font>
      <b/>
      <sz val="10"/>
      <color indexed="8"/>
      <name val="Arial"/>
      <family val="2"/>
    </font>
    <font>
      <b/>
      <sz val="9"/>
      <color theme="1"/>
      <name val="Arial"/>
      <family val="2"/>
    </font>
    <font>
      <b/>
      <sz val="10"/>
      <color theme="1"/>
      <name val="Arial"/>
      <family val="2"/>
    </font>
    <font>
      <sz val="11"/>
      <color indexed="8"/>
      <name val="Calibri"/>
      <family val="2"/>
    </font>
    <font>
      <sz val="10"/>
      <name val="MS Sans Serif"/>
      <family val="2"/>
    </font>
    <font>
      <u/>
      <sz val="10"/>
      <color indexed="12"/>
      <name val="Arial"/>
      <family val="2"/>
    </font>
    <font>
      <sz val="9"/>
      <name val="Helvetica"/>
      <family val="2"/>
    </font>
    <font>
      <u/>
      <sz val="11"/>
      <color theme="10"/>
      <name val="Calibri"/>
      <family val="2"/>
    </font>
    <font>
      <sz val="10"/>
      <color theme="1"/>
      <name val="Arial"/>
      <family val="2"/>
    </font>
    <font>
      <sz val="11"/>
      <color indexed="10"/>
      <name val="Arial"/>
      <family val="2"/>
    </font>
    <font>
      <sz val="8"/>
      <color theme="1"/>
      <name val="Arial"/>
      <family val="2"/>
      <scheme val="minor"/>
    </font>
    <font>
      <sz val="9"/>
      <color theme="1"/>
      <name val="Arial"/>
      <family val="2"/>
      <scheme val="major"/>
    </font>
    <font>
      <sz val="8"/>
      <color rgb="FF000000"/>
      <name val="Arial"/>
      <family val="2"/>
      <scheme val="major"/>
    </font>
    <font>
      <b/>
      <sz val="9"/>
      <color theme="1"/>
      <name val="Arial"/>
      <family val="2"/>
      <scheme val="minor"/>
    </font>
    <font>
      <sz val="10"/>
      <name val="Arial"/>
      <family val="2"/>
    </font>
    <font>
      <sz val="11"/>
      <color indexed="60"/>
      <name val="Calibri"/>
      <family val="2"/>
    </font>
    <font>
      <b/>
      <sz val="18"/>
      <color theme="3"/>
      <name val="Arial"/>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u/>
      <sz val="11"/>
      <color indexed="12"/>
      <name val="Calibri"/>
      <family val="2"/>
    </font>
    <font>
      <b/>
      <sz val="9"/>
      <color rgb="FF000000"/>
      <name val="Arial"/>
      <family val="2"/>
    </font>
    <font>
      <sz val="8"/>
      <name val="Arial"/>
      <family val="2"/>
    </font>
    <font>
      <sz val="10"/>
      <color indexed="8"/>
      <name val="Arial"/>
      <family val="2"/>
    </font>
    <font>
      <u/>
      <sz val="6.75"/>
      <color indexed="12"/>
      <name val="Helvetica"/>
      <family val="2"/>
    </font>
    <font>
      <sz val="11"/>
      <color rgb="FF000000"/>
      <name val="Calibri"/>
      <family val="2"/>
    </font>
    <font>
      <sz val="9"/>
      <color theme="1"/>
      <name val="Arial"/>
      <family val="2"/>
      <scheme val="minor"/>
    </font>
    <font>
      <sz val="10"/>
      <color rgb="FFFF0000"/>
      <name val="Arial"/>
      <family val="2"/>
      <scheme val="minor"/>
    </font>
    <font>
      <b/>
      <sz val="12"/>
      <color theme="1"/>
      <name val="Arial"/>
      <family val="2"/>
      <scheme val="minor"/>
    </font>
    <font>
      <sz val="10"/>
      <name val="Arial"/>
      <family val="2"/>
      <scheme val="minor"/>
    </font>
    <font>
      <sz val="10"/>
      <color indexed="8"/>
      <name val="Arial"/>
      <family val="2"/>
      <scheme val="minor"/>
    </font>
    <font>
      <sz val="10"/>
      <color rgb="FF231F20"/>
      <name val="Arial"/>
      <family val="2"/>
      <scheme val="minor"/>
    </font>
    <font>
      <sz val="10"/>
      <color rgb="FF000000"/>
      <name val="Arial"/>
      <family val="2"/>
      <scheme val="minor"/>
    </font>
    <font>
      <b/>
      <u/>
      <sz val="9"/>
      <color theme="1"/>
      <name val="Arial"/>
      <family val="2"/>
    </font>
    <font>
      <b/>
      <sz val="10"/>
      <name val="Arial"/>
      <family val="2"/>
      <scheme val="minor"/>
    </font>
    <font>
      <b/>
      <sz val="8"/>
      <color theme="1"/>
      <name val="Arial"/>
      <family val="2"/>
    </font>
    <font>
      <u/>
      <sz val="9"/>
      <color theme="10"/>
      <name val="Arial"/>
      <family val="2"/>
    </font>
    <font>
      <b/>
      <sz val="9"/>
      <color indexed="8"/>
      <name val="Arial"/>
      <family val="2"/>
    </font>
    <font>
      <b/>
      <sz val="9"/>
      <name val="Arial"/>
      <family val="2"/>
    </font>
    <font>
      <sz val="11"/>
      <color rgb="FF000000"/>
      <name val="Arial"/>
      <family val="2"/>
      <scheme val="minor"/>
    </font>
    <font>
      <b/>
      <sz val="9"/>
      <name val="Arial"/>
      <family val="2"/>
      <scheme val="minor"/>
    </font>
  </fonts>
  <fills count="36">
    <fill>
      <patternFill patternType="none"/>
    </fill>
    <fill>
      <patternFill patternType="gray125"/>
    </fill>
    <fill>
      <patternFill patternType="solid">
        <fgColor rgb="FFFFC7CE"/>
      </patternFill>
    </fill>
    <fill>
      <patternFill patternType="solid">
        <fgColor indexed="43"/>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AB23B"/>
        <bgColor indexed="64"/>
      </patternFill>
    </fill>
    <fill>
      <patternFill patternType="solid">
        <fgColor rgb="FFB8C976"/>
        <bgColor indexed="64"/>
      </patternFill>
    </fill>
  </fills>
  <borders count="1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ck">
        <color rgb="FFB8B8B8"/>
      </top>
      <bottom/>
      <diagonal/>
    </border>
  </borders>
  <cellStyleXfs count="1506">
    <xf numFmtId="0" fontId="0" fillId="0" borderId="0"/>
    <xf numFmtId="0" fontId="10" fillId="2" borderId="0" applyNumberFormat="0" applyBorder="0" applyAlignment="0" applyProtection="0"/>
    <xf numFmtId="0" fontId="8" fillId="0" borderId="0"/>
    <xf numFmtId="0" fontId="13" fillId="0" borderId="0"/>
    <xf numFmtId="0" fontId="25" fillId="0" borderId="0"/>
    <xf numFmtId="0" fontId="25" fillId="0" borderId="0"/>
    <xf numFmtId="0" fontId="25" fillId="0" borderId="0"/>
    <xf numFmtId="0" fontId="25" fillId="0" borderId="0"/>
    <xf numFmtId="0" fontId="27"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13" fillId="0" borderId="0"/>
    <xf numFmtId="0" fontId="28" fillId="0" borderId="0"/>
    <xf numFmtId="0" fontId="26" fillId="0" borderId="0"/>
    <xf numFmtId="0" fontId="13" fillId="0" borderId="0"/>
    <xf numFmtId="0" fontId="13" fillId="0" borderId="0"/>
    <xf numFmtId="0" fontId="13" fillId="0" borderId="0"/>
    <xf numFmtId="0" fontId="28" fillId="0" borderId="0"/>
    <xf numFmtId="0" fontId="28" fillId="0" borderId="0"/>
    <xf numFmtId="0" fontId="28" fillId="0" borderId="0"/>
    <xf numFmtId="0" fontId="13" fillId="0" borderId="0"/>
    <xf numFmtId="0" fontId="13" fillId="0" borderId="0"/>
    <xf numFmtId="0" fontId="13" fillId="0" borderId="0"/>
    <xf numFmtId="0" fontId="8" fillId="0" borderId="0"/>
    <xf numFmtId="0" fontId="13" fillId="0" borderId="0"/>
    <xf numFmtId="9" fontId="8" fillId="0" borderId="0" applyFont="0" applyFill="0" applyBorder="0" applyAlignment="0" applyProtection="0"/>
    <xf numFmtId="168" fontId="26"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6" fontId="26"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0" fontId="13" fillId="0" borderId="0"/>
    <xf numFmtId="0" fontId="13" fillId="0" borderId="0"/>
    <xf numFmtId="0" fontId="8" fillId="0" borderId="0"/>
    <xf numFmtId="0" fontId="8" fillId="0" borderId="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36" fillId="0" borderId="0"/>
    <xf numFmtId="0" fontId="37" fillId="3" borderId="0" applyNumberFormat="0" applyBorder="0" applyAlignment="0" applyProtection="0"/>
    <xf numFmtId="0" fontId="8" fillId="0" borderId="0"/>
    <xf numFmtId="0" fontId="8" fillId="0" borderId="0"/>
    <xf numFmtId="0" fontId="8" fillId="0" borderId="0"/>
    <xf numFmtId="0" fontId="9" fillId="0" borderId="0"/>
    <xf numFmtId="0" fontId="8" fillId="0" borderId="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13" fillId="0" borderId="0"/>
    <xf numFmtId="0" fontId="8" fillId="0" borderId="0"/>
    <xf numFmtId="0" fontId="8" fillId="0" borderId="0"/>
    <xf numFmtId="0" fontId="13"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38" fillId="0" borderId="0" applyNumberFormat="0" applyFill="0" applyBorder="0" applyAlignment="0" applyProtection="0"/>
    <xf numFmtId="0" fontId="39" fillId="0" borderId="4" applyNumberFormat="0" applyFill="0" applyAlignment="0" applyProtection="0"/>
    <xf numFmtId="0" fontId="40"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42" fillId="4" borderId="0" applyNumberFormat="0" applyBorder="0" applyAlignment="0" applyProtection="0"/>
    <xf numFmtId="0" fontId="43" fillId="5" borderId="0" applyNumberFormat="0" applyBorder="0" applyAlignment="0" applyProtection="0"/>
    <xf numFmtId="0" fontId="44" fillId="6" borderId="7" applyNumberFormat="0" applyAlignment="0" applyProtection="0"/>
    <xf numFmtId="0" fontId="45" fillId="7" borderId="8" applyNumberFormat="0" applyAlignment="0" applyProtection="0"/>
    <xf numFmtId="0" fontId="46" fillId="7" borderId="7" applyNumberFormat="0" applyAlignment="0" applyProtection="0"/>
    <xf numFmtId="0" fontId="47" fillId="0" borderId="9" applyNumberFormat="0" applyFill="0" applyAlignment="0" applyProtection="0"/>
    <xf numFmtId="0" fontId="48" fillId="8" borderId="10" applyNumberFormat="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51" fillId="0" borderId="12" applyNumberFormat="0" applyFill="0" applyAlignment="0" applyProtection="0"/>
    <xf numFmtId="0" fontId="52"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2" fillId="13" borderId="0" applyNumberFormat="0" applyBorder="0" applyAlignment="0" applyProtection="0"/>
    <xf numFmtId="0" fontId="52"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2" fillId="17" borderId="0" applyNumberFormat="0" applyBorder="0" applyAlignment="0" applyProtection="0"/>
    <xf numFmtId="0" fontId="52"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2" fillId="21" borderId="0" applyNumberFormat="0" applyBorder="0" applyAlignment="0" applyProtection="0"/>
    <xf numFmtId="0" fontId="52"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2" fillId="25" borderId="0" applyNumberFormat="0" applyBorder="0" applyAlignment="0" applyProtection="0"/>
    <xf numFmtId="0" fontId="52"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2" fillId="29" borderId="0" applyNumberFormat="0" applyBorder="0" applyAlignment="0" applyProtection="0"/>
    <xf numFmtId="0" fontId="52"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2" fillId="33" borderId="0" applyNumberFormat="0" applyBorder="0" applyAlignment="0" applyProtection="0"/>
    <xf numFmtId="0" fontId="5" fillId="0" borderId="0"/>
    <xf numFmtId="0" fontId="53" fillId="0" borderId="0" applyNumberFormat="0" applyFill="0" applyBorder="0" applyAlignment="0" applyProtection="0">
      <alignment vertical="top"/>
      <protection locked="0"/>
    </xf>
    <xf numFmtId="0" fontId="54" fillId="34" borderId="13" applyAlignment="0">
      <alignment horizontal="left" vertical="center"/>
      <protection locked="0"/>
    </xf>
    <xf numFmtId="0" fontId="54" fillId="35" borderId="13" applyAlignment="0">
      <alignment horizontal="left" vertical="center"/>
      <protection locked="0"/>
    </xf>
    <xf numFmtId="0" fontId="26" fillId="0" borderId="0"/>
    <xf numFmtId="0" fontId="28" fillId="0" borderId="0"/>
    <xf numFmtId="0" fontId="26" fillId="0" borderId="0"/>
    <xf numFmtId="9" fontId="5" fillId="0" borderId="0" applyFont="0" applyFill="0" applyBorder="0" applyAlignment="0" applyProtection="0"/>
    <xf numFmtId="0" fontId="5" fillId="9" borderId="11" applyNumberFormat="0" applyFont="0" applyAlignment="0" applyProtection="0"/>
    <xf numFmtId="0" fontId="25" fillId="0" borderId="0"/>
    <xf numFmtId="0" fontId="56" fillId="0" borderId="0"/>
    <xf numFmtId="169" fontId="55" fillId="0" borderId="0">
      <alignment vertical="top"/>
      <protection locked="0"/>
    </xf>
    <xf numFmtId="0" fontId="25" fillId="0" borderId="0"/>
    <xf numFmtId="0" fontId="25" fillId="0" borderId="0"/>
    <xf numFmtId="0" fontId="25" fillId="0" borderId="0"/>
    <xf numFmtId="0" fontId="2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13" fillId="0" borderId="0"/>
    <xf numFmtId="0" fontId="28" fillId="0" borderId="0"/>
    <xf numFmtId="0" fontId="5" fillId="0" borderId="0"/>
    <xf numFmtId="0" fontId="13" fillId="0" borderId="0"/>
    <xf numFmtId="0" fontId="28" fillId="0" borderId="0"/>
    <xf numFmtId="0" fontId="5" fillId="0" borderId="0"/>
    <xf numFmtId="0" fontId="13" fillId="0" borderId="0"/>
    <xf numFmtId="0" fontId="28" fillId="0" borderId="0"/>
    <xf numFmtId="0" fontId="13" fillId="0" borderId="0"/>
    <xf numFmtId="0" fontId="26" fillId="0" borderId="0"/>
    <xf numFmtId="0" fontId="26" fillId="0" borderId="0"/>
    <xf numFmtId="0" fontId="13" fillId="0" borderId="0"/>
    <xf numFmtId="0" fontId="13" fillId="0" borderId="0"/>
    <xf numFmtId="10" fontId="55" fillId="0" borderId="0">
      <alignment vertical="top"/>
      <protection locked="0"/>
    </xf>
    <xf numFmtId="9" fontId="28" fillId="0" borderId="0" applyFont="0" applyFill="0" applyBorder="0" applyAlignment="0" applyProtection="0"/>
    <xf numFmtId="9" fontId="28"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0" fontId="58" fillId="0" borderId="0" applyNumberFormat="0" applyBorder="0" applyAlignment="0"/>
    <xf numFmtId="0" fontId="9"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9" borderId="1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9" borderId="1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9" borderId="1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9" fontId="5" fillId="0" borderId="0" applyFont="0" applyFill="0" applyBorder="0" applyAlignment="0" applyProtection="0"/>
    <xf numFmtId="0" fontId="5" fillId="9" borderId="11"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9" borderId="1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9" borderId="1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9" borderId="1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8" fillId="0" borderId="0" applyNumberFormat="0" applyBorder="0" applyAlignment="0"/>
    <xf numFmtId="0" fontId="5" fillId="0" borderId="0"/>
    <xf numFmtId="0" fontId="5" fillId="0" borderId="0"/>
    <xf numFmtId="0" fontId="5" fillId="0" borderId="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9" fontId="5" fillId="0" borderId="0" applyFont="0" applyFill="0" applyBorder="0" applyAlignment="0" applyProtection="0"/>
    <xf numFmtId="0" fontId="5" fillId="9" borderId="11"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9" borderId="1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9" borderId="1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9" borderId="1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9" fontId="5" fillId="0" borderId="0" applyFont="0" applyFill="0" applyBorder="0" applyAlignment="0" applyProtection="0"/>
    <xf numFmtId="0" fontId="5" fillId="9" borderId="11"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9" borderId="1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9" borderId="1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9" borderId="1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9" fontId="5" fillId="0" borderId="0" applyFont="0" applyFill="0" applyBorder="0" applyAlignment="0" applyProtection="0"/>
    <xf numFmtId="0" fontId="5" fillId="9" borderId="11"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9" borderId="1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9" borderId="1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9" borderId="1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9" fontId="5" fillId="0" borderId="0" applyFont="0" applyFill="0" applyBorder="0" applyAlignment="0" applyProtection="0"/>
    <xf numFmtId="0" fontId="5" fillId="9" borderId="11"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9" borderId="1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9" borderId="1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9" borderId="1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9" fontId="5" fillId="0" borderId="0" applyFont="0" applyFill="0" applyBorder="0" applyAlignment="0" applyProtection="0"/>
    <xf numFmtId="0" fontId="5" fillId="9" borderId="11"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9" borderId="1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9" borderId="1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9" borderId="1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9" fontId="5" fillId="0" borderId="0" applyFont="0" applyFill="0" applyBorder="0" applyAlignment="0" applyProtection="0"/>
    <xf numFmtId="0" fontId="5" fillId="9" borderId="11"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9" borderId="1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9" borderId="1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9" borderId="1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9" fontId="5" fillId="0" borderId="0" applyFont="0" applyFill="0" applyBorder="0" applyAlignment="0" applyProtection="0"/>
    <xf numFmtId="0" fontId="5" fillId="9" borderId="11"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9" borderId="1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9" borderId="1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9" borderId="1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9" fontId="5" fillId="0" borderId="0" applyFont="0" applyFill="0" applyBorder="0" applyAlignment="0" applyProtection="0"/>
    <xf numFmtId="0" fontId="5" fillId="9" borderId="11"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9" borderId="1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9" borderId="1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9" borderId="1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9" fontId="5" fillId="0" borderId="0" applyFont="0" applyFill="0" applyBorder="0" applyAlignment="0" applyProtection="0"/>
    <xf numFmtId="0" fontId="5" fillId="9" borderId="11"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9" borderId="1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9" borderId="1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9" borderId="1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9" fontId="5" fillId="0" borderId="0" applyFont="0" applyFill="0" applyBorder="0" applyAlignment="0" applyProtection="0"/>
    <xf numFmtId="0" fontId="5" fillId="9" borderId="11"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9" borderId="1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9" borderId="1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9" borderId="1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9" fontId="5" fillId="0" borderId="0" applyFont="0" applyFill="0" applyBorder="0" applyAlignment="0" applyProtection="0"/>
    <xf numFmtId="0" fontId="5" fillId="9" borderId="11"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9" borderId="1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9" borderId="1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9" borderId="1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9" fontId="5" fillId="0" borderId="0" applyFont="0" applyFill="0" applyBorder="0" applyAlignment="0" applyProtection="0"/>
    <xf numFmtId="0" fontId="5" fillId="9" borderId="11"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9" borderId="1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9" borderId="1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9" borderId="1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9" fontId="5" fillId="0" borderId="0" applyFont="0" applyFill="0" applyBorder="0" applyAlignment="0" applyProtection="0"/>
    <xf numFmtId="0" fontId="5" fillId="9" borderId="11"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9" borderId="1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9" borderId="1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9" borderId="1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9" fontId="5" fillId="0" borderId="0" applyFont="0" applyFill="0" applyBorder="0" applyAlignment="0" applyProtection="0"/>
    <xf numFmtId="0" fontId="5" fillId="9" borderId="11"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9" borderId="1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9" borderId="1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9" borderId="1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3" fillId="0" borderId="0"/>
    <xf numFmtId="0" fontId="3" fillId="0" borderId="0"/>
    <xf numFmtId="0" fontId="3" fillId="0" borderId="0"/>
    <xf numFmtId="0" fontId="3" fillId="0" borderId="0"/>
    <xf numFmtId="0" fontId="2" fillId="0" borderId="0"/>
    <xf numFmtId="0" fontId="9" fillId="0" borderId="0"/>
    <xf numFmtId="0" fontId="2" fillId="0" borderId="0"/>
    <xf numFmtId="0" fontId="1" fillId="0" borderId="0"/>
    <xf numFmtId="0" fontId="1" fillId="0" borderId="0"/>
    <xf numFmtId="0" fontId="1" fillId="0" borderId="0"/>
    <xf numFmtId="0" fontId="1" fillId="0" borderId="0"/>
  </cellStyleXfs>
  <cellXfs count="260">
    <xf numFmtId="0" fontId="0" fillId="0" borderId="0" xfId="0"/>
    <xf numFmtId="0" fontId="23" fillId="0" borderId="0" xfId="23" applyFont="1" applyFill="1"/>
    <xf numFmtId="0" fontId="14" fillId="0" borderId="0" xfId="2" applyFont="1" applyFill="1"/>
    <xf numFmtId="0" fontId="8" fillId="0" borderId="0" xfId="2" applyFont="1" applyFill="1"/>
    <xf numFmtId="0" fontId="14" fillId="0" borderId="0" xfId="2" applyFont="1" applyFill="1" applyBorder="1"/>
    <xf numFmtId="0" fontId="14" fillId="0" borderId="2" xfId="2" applyFont="1" applyFill="1" applyBorder="1"/>
    <xf numFmtId="0" fontId="14" fillId="0" borderId="1" xfId="2" applyFont="1" applyFill="1" applyBorder="1" applyAlignment="1">
      <alignment vertical="center"/>
    </xf>
    <xf numFmtId="0" fontId="14" fillId="0" borderId="1" xfId="2" applyFont="1" applyFill="1" applyBorder="1" applyAlignment="1">
      <alignment horizontal="right" vertical="center"/>
    </xf>
    <xf numFmtId="0" fontId="17" fillId="0" borderId="2" xfId="2" applyFont="1" applyFill="1" applyBorder="1"/>
    <xf numFmtId="0" fontId="19" fillId="0" borderId="0" xfId="2" applyFont="1" applyFill="1" applyAlignment="1"/>
    <xf numFmtId="0" fontId="16" fillId="0" borderId="0" xfId="2" applyFont="1" applyFill="1" applyAlignment="1"/>
    <xf numFmtId="0" fontId="17" fillId="0" borderId="0" xfId="114" applyFont="1" applyFill="1"/>
    <xf numFmtId="0" fontId="31" fillId="0" borderId="0" xfId="114" applyFont="1" applyFill="1" applyBorder="1" applyAlignment="1">
      <alignment horizontal="right" vertical="top" wrapText="1"/>
    </xf>
    <xf numFmtId="0" fontId="19" fillId="0" borderId="0" xfId="114" applyFont="1" applyFill="1" applyBorder="1"/>
    <xf numFmtId="0" fontId="17" fillId="0" borderId="0" xfId="114" applyFont="1" applyFill="1"/>
    <xf numFmtId="0" fontId="15" fillId="0" borderId="0" xfId="114" applyFont="1" applyFill="1"/>
    <xf numFmtId="0" fontId="14" fillId="0" borderId="0" xfId="114" applyFont="1" applyFill="1" applyBorder="1"/>
    <xf numFmtId="0" fontId="14" fillId="0" borderId="1" xfId="114" applyFont="1" applyFill="1" applyBorder="1"/>
    <xf numFmtId="0" fontId="14" fillId="0" borderId="3" xfId="114" applyFont="1" applyFill="1" applyBorder="1" applyAlignment="1">
      <alignment horizontal="right"/>
    </xf>
    <xf numFmtId="0" fontId="14" fillId="0" borderId="3" xfId="114" applyFont="1" applyFill="1" applyBorder="1" applyAlignment="1">
      <alignment horizontal="center"/>
    </xf>
    <xf numFmtId="0" fontId="30" fillId="0" borderId="0" xfId="114" applyFont="1" applyFill="1"/>
    <xf numFmtId="0" fontId="8" fillId="0" borderId="0" xfId="23"/>
    <xf numFmtId="0" fontId="8" fillId="0" borderId="0" xfId="23" applyFill="1"/>
    <xf numFmtId="0" fontId="14" fillId="0" borderId="3" xfId="23" applyFont="1" applyFill="1" applyBorder="1"/>
    <xf numFmtId="0" fontId="14" fillId="0" borderId="3" xfId="23" applyFont="1" applyFill="1" applyBorder="1" applyAlignment="1">
      <alignment horizontal="right"/>
    </xf>
    <xf numFmtId="0" fontId="19" fillId="0" borderId="0" xfId="23" applyFont="1" applyFill="1" applyAlignment="1"/>
    <xf numFmtId="0" fontId="8" fillId="0" borderId="0" xfId="23"/>
    <xf numFmtId="0" fontId="14" fillId="0" borderId="3" xfId="23" applyFont="1" applyFill="1" applyBorder="1" applyAlignment="1">
      <alignment vertical="center"/>
    </xf>
    <xf numFmtId="0" fontId="0" fillId="0" borderId="0" xfId="0" applyFill="1"/>
    <xf numFmtId="0" fontId="16" fillId="0" borderId="0" xfId="23" applyFont="1" applyFill="1" applyAlignment="1"/>
    <xf numFmtId="0" fontId="8" fillId="0" borderId="0" xfId="23" applyFill="1"/>
    <xf numFmtId="0" fontId="14" fillId="0" borderId="0" xfId="23" applyFont="1" applyFill="1"/>
    <xf numFmtId="0" fontId="14" fillId="0" borderId="3" xfId="23" applyFont="1" applyFill="1" applyBorder="1" applyAlignment="1">
      <alignment horizontal="right" vertical="center"/>
    </xf>
    <xf numFmtId="165" fontId="14" fillId="0" borderId="0" xfId="23" applyNumberFormat="1" applyFont="1" applyFill="1" applyBorder="1" applyAlignment="1">
      <alignment horizontal="right"/>
    </xf>
    <xf numFmtId="0" fontId="21" fillId="0" borderId="0" xfId="23" applyFont="1" applyFill="1" applyBorder="1"/>
    <xf numFmtId="0" fontId="14" fillId="0" borderId="3" xfId="23" applyFont="1" applyFill="1" applyBorder="1" applyAlignment="1">
      <alignment horizontal="left" vertical="top" wrapText="1"/>
    </xf>
    <xf numFmtId="0" fontId="21" fillId="0" borderId="0" xfId="23" applyFont="1" applyFill="1"/>
    <xf numFmtId="0" fontId="14" fillId="0" borderId="0" xfId="23" applyFont="1" applyFill="1" applyBorder="1"/>
    <xf numFmtId="0" fontId="19" fillId="0" borderId="0" xfId="23" applyFont="1" applyFill="1"/>
    <xf numFmtId="0" fontId="19" fillId="0" borderId="0" xfId="23" applyFont="1" applyFill="1"/>
    <xf numFmtId="0" fontId="9" fillId="0" borderId="0" xfId="112" applyFill="1"/>
    <xf numFmtId="0" fontId="9" fillId="0" borderId="0" xfId="117" applyFont="1" applyFill="1"/>
    <xf numFmtId="0" fontId="12" fillId="0" borderId="0" xfId="117" applyFont="1" applyFill="1" applyBorder="1" applyAlignment="1">
      <alignment horizontal="right" vertical="top" wrapText="1"/>
    </xf>
    <xf numFmtId="0" fontId="19" fillId="0" borderId="0" xfId="117" applyFont="1" applyFill="1" applyBorder="1"/>
    <xf numFmtId="0" fontId="15" fillId="0" borderId="0" xfId="117" applyFont="1" applyFill="1"/>
    <xf numFmtId="0" fontId="8" fillId="0" borderId="0" xfId="117" applyFill="1"/>
    <xf numFmtId="0" fontId="14" fillId="0" borderId="3" xfId="117" applyFont="1" applyFill="1" applyBorder="1"/>
    <xf numFmtId="0" fontId="19" fillId="0" borderId="0" xfId="117" applyFont="1" applyFill="1"/>
    <xf numFmtId="0" fontId="9" fillId="0" borderId="0" xfId="112" applyFill="1"/>
    <xf numFmtId="0" fontId="8" fillId="0" borderId="0" xfId="117" applyFill="1"/>
    <xf numFmtId="0" fontId="14" fillId="0" borderId="0" xfId="117" applyFont="1" applyFill="1"/>
    <xf numFmtId="0" fontId="14" fillId="0" borderId="3" xfId="117" applyFont="1" applyFill="1" applyBorder="1"/>
    <xf numFmtId="0" fontId="14" fillId="0" borderId="3" xfId="117" applyFont="1" applyFill="1" applyBorder="1" applyAlignment="1">
      <alignment horizontal="right"/>
    </xf>
    <xf numFmtId="0" fontId="0" fillId="0" borderId="0" xfId="0" applyFill="1"/>
    <xf numFmtId="0" fontId="34" fillId="0" borderId="0" xfId="0" applyFont="1" applyFill="1"/>
    <xf numFmtId="0" fontId="33" fillId="0" borderId="0" xfId="0" applyFont="1" applyFill="1"/>
    <xf numFmtId="0" fontId="14" fillId="0" borderId="1" xfId="23" applyFont="1" applyFill="1" applyBorder="1"/>
    <xf numFmtId="0" fontId="14" fillId="0" borderId="0" xfId="23" applyFont="1" applyFill="1" applyBorder="1"/>
    <xf numFmtId="0" fontId="15" fillId="0" borderId="0" xfId="23" applyFont="1"/>
    <xf numFmtId="0" fontId="15" fillId="0" borderId="0" xfId="23" applyFont="1" applyFill="1"/>
    <xf numFmtId="0" fontId="24" fillId="0" borderId="0" xfId="23" applyFont="1" applyFill="1"/>
    <xf numFmtId="0" fontId="0" fillId="0" borderId="0" xfId="0"/>
    <xf numFmtId="0" fontId="0" fillId="0" borderId="0" xfId="0" applyFont="1"/>
    <xf numFmtId="0" fontId="0" fillId="0" borderId="0" xfId="0" applyFill="1"/>
    <xf numFmtId="0" fontId="14" fillId="0" borderId="0" xfId="23" applyFont="1" applyFill="1"/>
    <xf numFmtId="0" fontId="22" fillId="0" borderId="0" xfId="23" applyFont="1" applyFill="1" applyAlignment="1"/>
    <xf numFmtId="0" fontId="15" fillId="0" borderId="0" xfId="23" applyFont="1" applyFill="1"/>
    <xf numFmtId="0" fontId="14" fillId="0" borderId="0" xfId="101" applyFont="1" applyFill="1"/>
    <xf numFmtId="0" fontId="14" fillId="0" borderId="0" xfId="101" applyFont="1" applyFill="1" applyBorder="1"/>
    <xf numFmtId="0" fontId="14" fillId="0" borderId="1" xfId="101" applyFont="1" applyFill="1" applyBorder="1"/>
    <xf numFmtId="0" fontId="14" fillId="0" borderId="1" xfId="101" applyFont="1" applyFill="1" applyBorder="1" applyAlignment="1">
      <alignment horizontal="center"/>
    </xf>
    <xf numFmtId="0" fontId="14" fillId="0" borderId="2" xfId="101" applyFont="1" applyFill="1" applyBorder="1"/>
    <xf numFmtId="0" fontId="23" fillId="0" borderId="0" xfId="101" applyFont="1" applyFill="1" applyBorder="1"/>
    <xf numFmtId="0" fontId="23" fillId="0" borderId="1" xfId="101" applyFont="1" applyFill="1" applyBorder="1"/>
    <xf numFmtId="0" fontId="30" fillId="0" borderId="0" xfId="112" applyFont="1" applyFill="1"/>
    <xf numFmtId="0" fontId="11" fillId="0" borderId="0" xfId="101" applyFont="1" applyFill="1"/>
    <xf numFmtId="0" fontId="8" fillId="0" borderId="0" xfId="101" applyFill="1"/>
    <xf numFmtId="1" fontId="0" fillId="0" borderId="0" xfId="0" applyNumberFormat="1" applyFill="1"/>
    <xf numFmtId="0" fontId="0" fillId="0" borderId="0" xfId="0" applyFont="1" applyFill="1"/>
    <xf numFmtId="0" fontId="19" fillId="0" borderId="0" xfId="101" applyFont="1" applyFill="1"/>
    <xf numFmtId="0" fontId="35" fillId="0" borderId="0" xfId="101" applyFont="1" applyFill="1"/>
    <xf numFmtId="0" fontId="17" fillId="0" borderId="0" xfId="23" applyFont="1" applyFill="1"/>
    <xf numFmtId="0" fontId="7" fillId="0" borderId="0" xfId="23" applyFont="1" applyFill="1"/>
    <xf numFmtId="0" fontId="7" fillId="0" borderId="0" xfId="23" applyFo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20" fillId="0" borderId="0" xfId="0" applyFont="1" applyFill="1" applyBorder="1"/>
    <xf numFmtId="0" fontId="13" fillId="0" borderId="0" xfId="3"/>
    <xf numFmtId="0" fontId="59" fillId="0" borderId="0" xfId="0" applyFont="1"/>
    <xf numFmtId="1" fontId="60" fillId="0" borderId="0" xfId="0" applyNumberFormat="1" applyFont="1" applyFill="1"/>
    <xf numFmtId="0" fontId="32" fillId="0" borderId="0" xfId="0" applyFont="1"/>
    <xf numFmtId="0" fontId="11" fillId="0" borderId="0" xfId="0" applyFont="1" applyFill="1"/>
    <xf numFmtId="0" fontId="14" fillId="0" borderId="2" xfId="114" applyFont="1" applyFill="1" applyBorder="1" applyAlignment="1">
      <alignment horizontal="left" vertical="center"/>
    </xf>
    <xf numFmtId="0" fontId="14" fillId="0" borderId="1" xfId="114" applyFont="1" applyFill="1" applyBorder="1" applyAlignment="1">
      <alignment horizontal="left" vertical="center"/>
    </xf>
    <xf numFmtId="0" fontId="17" fillId="0" borderId="0" xfId="23" applyFont="1" applyFill="1" applyAlignment="1">
      <alignment horizontal="left"/>
    </xf>
    <xf numFmtId="0" fontId="14" fillId="0" borderId="0" xfId="117" applyFont="1" applyFill="1" applyAlignment="1">
      <alignment horizontal="left"/>
    </xf>
    <xf numFmtId="0" fontId="17" fillId="0" borderId="0" xfId="117" applyFont="1" applyFill="1" applyAlignment="1">
      <alignment horizontal="left"/>
    </xf>
    <xf numFmtId="0" fontId="61" fillId="0" borderId="0" xfId="0" applyFont="1"/>
    <xf numFmtId="0" fontId="61" fillId="0" borderId="0" xfId="0" applyFont="1" applyAlignment="1">
      <alignment wrapText="1"/>
    </xf>
    <xf numFmtId="0" fontId="16" fillId="0" borderId="0" xfId="0" applyFont="1" applyFill="1"/>
    <xf numFmtId="0" fontId="17" fillId="0" borderId="0" xfId="2" applyFont="1" applyFill="1"/>
    <xf numFmtId="0" fontId="17" fillId="0" borderId="0" xfId="1496" applyFont="1" applyFill="1"/>
    <xf numFmtId="0" fontId="3" fillId="0" borderId="0" xfId="1496" applyFill="1"/>
    <xf numFmtId="0" fontId="15" fillId="0" borderId="0" xfId="1496" applyFont="1" applyFill="1"/>
    <xf numFmtId="0" fontId="19" fillId="0" borderId="0" xfId="1496" applyFont="1" applyFill="1" applyBorder="1"/>
    <xf numFmtId="0" fontId="31" fillId="0" borderId="0" xfId="1496" applyFont="1" applyFill="1" applyBorder="1" applyAlignment="1">
      <alignment horizontal="right" vertical="top" wrapText="1"/>
    </xf>
    <xf numFmtId="0" fontId="23" fillId="0" borderId="0" xfId="1496" applyFont="1" applyFill="1"/>
    <xf numFmtId="0" fontId="22" fillId="0" borderId="0" xfId="1497" applyFont="1" applyFill="1" applyAlignment="1">
      <alignment horizontal="left"/>
    </xf>
    <xf numFmtId="0" fontId="17" fillId="0" borderId="0" xfId="1497" applyFont="1" applyFill="1"/>
    <xf numFmtId="0" fontId="18" fillId="0" borderId="0" xfId="1497" applyFont="1" applyFill="1" applyAlignment="1">
      <alignment horizontal="left"/>
    </xf>
    <xf numFmtId="0" fontId="16" fillId="0" borderId="0" xfId="1497" applyFont="1" applyFill="1" applyAlignment="1">
      <alignment horizontal="left" vertical="top"/>
    </xf>
    <xf numFmtId="0" fontId="17" fillId="0" borderId="0" xfId="1497" applyFont="1" applyFill="1" applyAlignment="1">
      <alignment horizontal="left"/>
    </xf>
    <xf numFmtId="0" fontId="16" fillId="0" borderId="0" xfId="23" applyFont="1" applyFill="1" applyAlignment="1">
      <alignment vertical="top"/>
    </xf>
    <xf numFmtId="0" fontId="17" fillId="0" borderId="0" xfId="23" applyFont="1" applyFill="1" applyAlignment="1"/>
    <xf numFmtId="0" fontId="56" fillId="0" borderId="0" xfId="3" applyFont="1" applyFill="1" applyAlignment="1">
      <alignment horizontal="left" wrapText="1"/>
    </xf>
    <xf numFmtId="0" fontId="14" fillId="0" borderId="0" xfId="1497" applyFont="1" applyFill="1"/>
    <xf numFmtId="0" fontId="14" fillId="0" borderId="1" xfId="1497" applyFont="1" applyFill="1" applyBorder="1"/>
    <xf numFmtId="0" fontId="11" fillId="0" borderId="0" xfId="112" applyFont="1" applyFill="1"/>
    <xf numFmtId="0" fontId="67" fillId="0" borderId="0" xfId="1495" applyFont="1" applyFill="1"/>
    <xf numFmtId="0" fontId="11" fillId="0" borderId="0" xfId="101" applyFont="1" applyFill="1" applyAlignment="1"/>
    <xf numFmtId="0" fontId="14" fillId="0" borderId="0" xfId="101" applyFont="1" applyFill="1" applyAlignment="1"/>
    <xf numFmtId="0" fontId="0" fillId="0" borderId="0" xfId="0" applyFont="1" applyFill="1" applyAlignment="1"/>
    <xf numFmtId="0" fontId="0" fillId="0" borderId="0" xfId="0" applyFont="1" applyAlignment="1"/>
    <xf numFmtId="0" fontId="22" fillId="0" borderId="0" xfId="23" applyFont="1" applyFill="1" applyAlignment="1">
      <alignment horizontal="left"/>
    </xf>
    <xf numFmtId="0" fontId="18" fillId="0" borderId="0" xfId="23" applyFont="1" applyFill="1" applyAlignment="1">
      <alignment horizontal="left"/>
    </xf>
    <xf numFmtId="0" fontId="17" fillId="0" borderId="0" xfId="23" applyFont="1" applyFill="1" applyAlignment="1">
      <alignment horizontal="left"/>
    </xf>
    <xf numFmtId="0" fontId="14" fillId="0" borderId="0" xfId="117" applyFont="1" applyFill="1" applyAlignment="1">
      <alignment horizontal="left"/>
    </xf>
    <xf numFmtId="0" fontId="14" fillId="0" borderId="0" xfId="1497" applyFont="1" applyFill="1" applyAlignment="1">
      <alignment horizontal="left"/>
    </xf>
    <xf numFmtId="0" fontId="17" fillId="0" borderId="0" xfId="117" applyFont="1" applyFill="1" applyAlignment="1">
      <alignment horizontal="left"/>
    </xf>
    <xf numFmtId="0" fontId="14" fillId="0" borderId="0" xfId="0" applyFont="1" applyFill="1" applyBorder="1"/>
    <xf numFmtId="0" fontId="14" fillId="0" borderId="1" xfId="0" applyFont="1" applyFill="1" applyBorder="1"/>
    <xf numFmtId="0" fontId="14" fillId="0" borderId="3" xfId="0" applyFont="1" applyFill="1" applyBorder="1" applyAlignment="1">
      <alignment vertical="top"/>
    </xf>
    <xf numFmtId="0" fontId="14" fillId="0" borderId="3" xfId="0" applyFont="1" applyFill="1" applyBorder="1" applyAlignment="1">
      <alignment horizontal="center"/>
    </xf>
    <xf numFmtId="0" fontId="14" fillId="0" borderId="0" xfId="0" applyFont="1"/>
    <xf numFmtId="0" fontId="16" fillId="0" borderId="0" xfId="9" applyFont="1" applyAlignment="1" applyProtection="1"/>
    <xf numFmtId="0" fontId="14" fillId="0" borderId="0" xfId="0" applyFont="1" applyFill="1"/>
    <xf numFmtId="0" fontId="14" fillId="0" borderId="3" xfId="0" applyFont="1" applyFill="1" applyBorder="1"/>
    <xf numFmtId="0" fontId="68" fillId="0" borderId="0" xfId="0" applyFont="1"/>
    <xf numFmtId="0" fontId="20" fillId="0" borderId="0" xfId="0" applyFont="1" applyFill="1" applyBorder="1" applyAlignment="1">
      <alignment horizontal="left" wrapText="1"/>
    </xf>
    <xf numFmtId="0" fontId="68" fillId="0" borderId="0" xfId="0" applyFont="1" applyFill="1" applyBorder="1"/>
    <xf numFmtId="0" fontId="8" fillId="0" borderId="0" xfId="114" applyFill="1"/>
    <xf numFmtId="0" fontId="14" fillId="0" borderId="0" xfId="0" applyFont="1" applyFill="1" applyBorder="1" applyAlignment="1">
      <alignment horizontal="right"/>
    </xf>
    <xf numFmtId="0" fontId="69" fillId="0" borderId="0" xfId="9" applyFont="1" applyAlignment="1" applyProtection="1"/>
    <xf numFmtId="0" fontId="70" fillId="0" borderId="0" xfId="0" applyFont="1" applyFill="1"/>
    <xf numFmtId="0" fontId="70" fillId="0" borderId="0" xfId="0" applyFont="1" applyFill="1" applyBorder="1"/>
    <xf numFmtId="0" fontId="17" fillId="0" borderId="0" xfId="0" applyFont="1" applyFill="1"/>
    <xf numFmtId="0" fontId="14" fillId="0" borderId="3" xfId="0" applyFont="1" applyFill="1" applyBorder="1" applyAlignment="1">
      <alignment horizontal="right"/>
    </xf>
    <xf numFmtId="165" fontId="17" fillId="0" borderId="2" xfId="0" applyNumberFormat="1" applyFont="1" applyFill="1" applyBorder="1"/>
    <xf numFmtId="0" fontId="19" fillId="0" borderId="0" xfId="0" applyFont="1" applyFill="1"/>
    <xf numFmtId="0" fontId="19" fillId="0" borderId="0" xfId="0" applyFont="1"/>
    <xf numFmtId="0" fontId="19" fillId="0" borderId="0" xfId="0" applyFont="1" applyAlignment="1" applyProtection="1">
      <alignment horizontal="left"/>
      <protection locked="0"/>
    </xf>
    <xf numFmtId="0" fontId="43" fillId="0" borderId="0" xfId="158" applyFill="1"/>
    <xf numFmtId="0" fontId="14" fillId="0" borderId="3" xfId="0" applyFont="1" applyBorder="1"/>
    <xf numFmtId="0" fontId="0" fillId="0" borderId="3" xfId="0" applyBorder="1" applyAlignment="1">
      <alignment horizontal="center"/>
    </xf>
    <xf numFmtId="0" fontId="68" fillId="0" borderId="0" xfId="0" applyFont="1" applyFill="1"/>
    <xf numFmtId="0" fontId="23" fillId="0" borderId="0" xfId="1497" applyFont="1" applyFill="1"/>
    <xf numFmtId="165" fontId="14" fillId="0" borderId="0" xfId="0" applyNumberFormat="1" applyFont="1" applyFill="1" applyBorder="1" applyAlignment="1">
      <alignment horizontal="right"/>
    </xf>
    <xf numFmtId="165" fontId="14" fillId="0" borderId="0" xfId="0" applyNumberFormat="1" applyFont="1" applyFill="1" applyBorder="1"/>
    <xf numFmtId="0" fontId="14" fillId="0" borderId="3"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1" xfId="0" applyFont="1" applyBorder="1"/>
    <xf numFmtId="165" fontId="14" fillId="0" borderId="1" xfId="0" applyNumberFormat="1" applyFont="1" applyFill="1" applyBorder="1"/>
    <xf numFmtId="0" fontId="22" fillId="0" borderId="0" xfId="117" applyFont="1" applyFill="1" applyAlignment="1">
      <alignment horizontal="left"/>
    </xf>
    <xf numFmtId="3" fontId="14" fillId="0" borderId="0" xfId="0" applyNumberFormat="1" applyFont="1" applyFill="1" applyBorder="1"/>
    <xf numFmtId="3" fontId="14" fillId="0" borderId="1" xfId="0" applyNumberFormat="1" applyFont="1" applyFill="1" applyBorder="1"/>
    <xf numFmtId="170" fontId="71" fillId="0" borderId="0" xfId="103" applyNumberFormat="1" applyFont="1" applyFill="1" applyBorder="1" applyAlignment="1">
      <alignment horizontal="right"/>
    </xf>
    <xf numFmtId="170" fontId="18" fillId="0" borderId="0" xfId="103" applyNumberFormat="1" applyFont="1" applyFill="1" applyBorder="1" applyAlignment="1">
      <alignment horizontal="right"/>
    </xf>
    <xf numFmtId="170" fontId="55" fillId="0" borderId="0" xfId="0" applyNumberFormat="1" applyFont="1" applyFill="1" applyBorder="1" applyAlignment="1"/>
    <xf numFmtId="0" fontId="11" fillId="0" borderId="0" xfId="1499" applyFont="1" applyFill="1"/>
    <xf numFmtId="0" fontId="2" fillId="0" borderId="0" xfId="1499" applyFill="1" applyAlignment="1"/>
    <xf numFmtId="0" fontId="9" fillId="0" borderId="0" xfId="1500"/>
    <xf numFmtId="0" fontId="14" fillId="0" borderId="0" xfId="1499" applyFont="1" applyFill="1"/>
    <xf numFmtId="0" fontId="14" fillId="0" borderId="0" xfId="1499" applyFont="1" applyFill="1" applyAlignment="1"/>
    <xf numFmtId="0" fontId="9" fillId="0" borderId="0" xfId="1500" applyFont="1"/>
    <xf numFmtId="0" fontId="11" fillId="0" borderId="0" xfId="1501" applyFont="1" applyFill="1"/>
    <xf numFmtId="0" fontId="14" fillId="0" borderId="0" xfId="1501" applyFont="1" applyFill="1"/>
    <xf numFmtId="0" fontId="14" fillId="0" borderId="2" xfId="1499" applyFont="1" applyFill="1" applyBorder="1"/>
    <xf numFmtId="0" fontId="14" fillId="0" borderId="0" xfId="1499" applyFont="1" applyFill="1" applyBorder="1"/>
    <xf numFmtId="0" fontId="14" fillId="0" borderId="1" xfId="1499" applyFont="1" applyFill="1" applyBorder="1"/>
    <xf numFmtId="0" fontId="14" fillId="0" borderId="1" xfId="1499" applyFont="1" applyFill="1" applyBorder="1" applyAlignment="1"/>
    <xf numFmtId="0" fontId="14" fillId="0" borderId="0" xfId="1499" applyFont="1" applyFill="1" applyAlignment="1">
      <alignment horizontal="left"/>
    </xf>
    <xf numFmtId="3" fontId="14" fillId="0" borderId="0" xfId="1499" applyNumberFormat="1" applyFont="1" applyFill="1" applyAlignment="1"/>
    <xf numFmtId="0" fontId="14" fillId="0" borderId="0" xfId="1499" applyFont="1" applyFill="1" applyBorder="1" applyAlignment="1">
      <alignment horizontal="left"/>
    </xf>
    <xf numFmtId="3" fontId="14" fillId="0" borderId="0" xfId="1499" applyNumberFormat="1" applyFont="1" applyFill="1" applyBorder="1" applyAlignment="1"/>
    <xf numFmtId="0" fontId="14" fillId="0" borderId="1" xfId="1499" applyFont="1" applyFill="1" applyBorder="1" applyAlignment="1">
      <alignment horizontal="left"/>
    </xf>
    <xf numFmtId="3" fontId="14" fillId="0" borderId="1" xfId="1499" applyNumberFormat="1" applyFont="1" applyFill="1" applyBorder="1" applyAlignment="1"/>
    <xf numFmtId="0" fontId="9" fillId="0" borderId="0" xfId="1500" applyBorder="1"/>
    <xf numFmtId="0" fontId="19" fillId="0" borderId="0" xfId="1499" applyFont="1" applyFill="1"/>
    <xf numFmtId="0" fontId="2" fillId="0" borderId="0" xfId="1499" applyFill="1" applyBorder="1" applyAlignment="1"/>
    <xf numFmtId="170" fontId="18" fillId="0" borderId="0" xfId="0" applyNumberFormat="1" applyFont="1" applyFill="1" applyBorder="1" applyAlignment="1"/>
    <xf numFmtId="0" fontId="16" fillId="0" borderId="0" xfId="9" applyFont="1" applyFill="1" applyAlignment="1" applyProtection="1"/>
    <xf numFmtId="0" fontId="16" fillId="0" borderId="0" xfId="1496" applyFont="1" applyFill="1" applyAlignment="1">
      <alignment horizontal="left"/>
    </xf>
    <xf numFmtId="0" fontId="22" fillId="0" borderId="0" xfId="23" applyFont="1" applyFill="1" applyAlignment="1">
      <alignment horizontal="left"/>
    </xf>
    <xf numFmtId="0" fontId="66" fillId="0" borderId="0" xfId="1497" applyFont="1" applyFill="1"/>
    <xf numFmtId="165" fontId="14" fillId="0" borderId="1" xfId="0" applyNumberFormat="1" applyFont="1" applyFill="1" applyBorder="1" applyAlignment="1">
      <alignment horizontal="right"/>
    </xf>
    <xf numFmtId="0" fontId="1" fillId="0" borderId="0" xfId="0" applyFont="1" applyAlignment="1">
      <alignment wrapText="1"/>
    </xf>
    <xf numFmtId="0" fontId="1" fillId="0" borderId="0" xfId="0" applyFont="1"/>
    <xf numFmtId="0" fontId="0" fillId="0" borderId="0" xfId="0" applyFont="1" applyFill="1" applyAlignment="1">
      <alignment wrapText="1"/>
    </xf>
    <xf numFmtId="0" fontId="59" fillId="0" borderId="0" xfId="0" applyFont="1" applyFill="1" applyAlignment="1">
      <alignment vertical="top"/>
    </xf>
    <xf numFmtId="0" fontId="62" fillId="0" borderId="0" xfId="1502" applyFont="1" applyFill="1"/>
    <xf numFmtId="0" fontId="62" fillId="0" borderId="0" xfId="1503" applyFont="1" applyFill="1" applyAlignment="1">
      <alignment horizontal="left"/>
    </xf>
    <xf numFmtId="0" fontId="13" fillId="0" borderId="0" xfId="0" applyFont="1" applyFill="1"/>
    <xf numFmtId="0" fontId="0" fillId="0" borderId="0" xfId="0" applyFill="1" applyAlignment="1">
      <alignment wrapText="1"/>
    </xf>
    <xf numFmtId="0" fontId="63" fillId="0" borderId="0" xfId="1504" applyFont="1" applyFill="1" applyAlignment="1">
      <alignment horizontal="left"/>
    </xf>
    <xf numFmtId="0" fontId="63" fillId="0" borderId="0" xfId="1504" applyFont="1" applyFill="1" applyAlignment="1">
      <alignment horizontal="left" vertical="top"/>
    </xf>
    <xf numFmtId="0" fontId="0" fillId="0" borderId="0" xfId="0" applyFont="1" applyFill="1" applyAlignment="1">
      <alignment vertical="top" wrapText="1"/>
    </xf>
    <xf numFmtId="0" fontId="62" fillId="0" borderId="0" xfId="1504" applyFont="1" applyFill="1" applyAlignment="1">
      <alignment horizontal="left" vertical="top"/>
    </xf>
    <xf numFmtId="0" fontId="65" fillId="0" borderId="0" xfId="0" applyFont="1" applyFill="1"/>
    <xf numFmtId="0" fontId="0" fillId="0" borderId="0" xfId="1505" applyFont="1" applyFill="1"/>
    <xf numFmtId="0" fontId="0" fillId="0" borderId="0" xfId="1504" applyFont="1" applyFill="1"/>
    <xf numFmtId="0" fontId="0" fillId="0" borderId="0" xfId="0" applyFill="1" applyAlignment="1">
      <alignment vertical="top" wrapText="1"/>
    </xf>
    <xf numFmtId="0" fontId="0" fillId="0" borderId="0" xfId="1504" applyFont="1" applyFill="1" applyAlignment="1">
      <alignment vertical="top" wrapText="1"/>
    </xf>
    <xf numFmtId="0" fontId="72" fillId="0" borderId="0" xfId="0" applyFont="1"/>
    <xf numFmtId="0" fontId="20" fillId="0" borderId="0" xfId="0" applyFont="1" applyFill="1" applyBorder="1" applyAlignment="1">
      <alignment horizontal="left" wrapText="1"/>
    </xf>
    <xf numFmtId="0" fontId="22" fillId="0" borderId="0" xfId="23" applyFont="1" applyFill="1" applyAlignment="1">
      <alignment horizontal="left"/>
    </xf>
    <xf numFmtId="0" fontId="63" fillId="0" borderId="0" xfId="1504" applyFont="1" applyFill="1" applyAlignment="1">
      <alignment vertical="top" wrapText="1"/>
    </xf>
    <xf numFmtId="0" fontId="14" fillId="0" borderId="0" xfId="1449" applyFont="1" applyFill="1"/>
    <xf numFmtId="0" fontId="24" fillId="0" borderId="0" xfId="1449" applyFont="1" applyFill="1" applyAlignment="1">
      <alignment horizontal="left"/>
    </xf>
    <xf numFmtId="0" fontId="11" fillId="0" borderId="0" xfId="0" applyFont="1"/>
    <xf numFmtId="0" fontId="16" fillId="0" borderId="0" xfId="1497" applyFont="1" applyFill="1"/>
    <xf numFmtId="170" fontId="71" fillId="0" borderId="0" xfId="0" applyNumberFormat="1" applyFont="1" applyAlignment="1">
      <alignment horizontal="right"/>
    </xf>
    <xf numFmtId="170" fontId="71" fillId="0" borderId="0" xfId="0" applyNumberFormat="1" applyFont="1" applyFill="1" applyAlignment="1">
      <alignment horizontal="right"/>
    </xf>
    <xf numFmtId="170" fontId="71" fillId="0" borderId="1" xfId="0" applyNumberFormat="1" applyFont="1" applyBorder="1" applyAlignment="1">
      <alignment horizontal="right"/>
    </xf>
    <xf numFmtId="170" fontId="71" fillId="0" borderId="1" xfId="0" applyNumberFormat="1" applyFont="1" applyFill="1" applyBorder="1" applyAlignment="1">
      <alignment horizontal="right"/>
    </xf>
    <xf numFmtId="1" fontId="14" fillId="0" borderId="0" xfId="101" applyNumberFormat="1" applyFont="1" applyFill="1" applyBorder="1"/>
    <xf numFmtId="1" fontId="59" fillId="0" borderId="0" xfId="0" applyNumberFormat="1" applyFont="1"/>
    <xf numFmtId="1" fontId="59" fillId="0" borderId="1" xfId="0" applyNumberFormat="1" applyFont="1" applyBorder="1"/>
    <xf numFmtId="0" fontId="14" fillId="0" borderId="3" xfId="0" applyFont="1" applyFill="1" applyBorder="1" applyAlignment="1">
      <alignment horizontal="center"/>
    </xf>
    <xf numFmtId="0" fontId="0" fillId="0" borderId="3" xfId="0" applyFill="1" applyBorder="1" applyAlignment="1">
      <alignment horizontal="center"/>
    </xf>
    <xf numFmtId="0" fontId="20" fillId="0" borderId="0" xfId="0" applyFont="1" applyFill="1" applyBorder="1" applyAlignment="1">
      <alignment horizontal="left" wrapText="1"/>
    </xf>
    <xf numFmtId="0" fontId="32" fillId="0" borderId="0" xfId="0" applyFont="1" applyAlignment="1">
      <alignment vertical="top" wrapText="1"/>
    </xf>
    <xf numFmtId="0" fontId="16" fillId="0" borderId="0" xfId="114" applyFont="1" applyFill="1" applyAlignment="1">
      <alignment horizontal="left"/>
    </xf>
    <xf numFmtId="0" fontId="16" fillId="0" borderId="0" xfId="1496" applyFont="1" applyFill="1" applyAlignment="1">
      <alignment horizontal="left"/>
    </xf>
    <xf numFmtId="0" fontId="22" fillId="0" borderId="0" xfId="117" applyFont="1" applyFill="1" applyAlignment="1">
      <alignment horizontal="left"/>
    </xf>
    <xf numFmtId="0" fontId="17" fillId="0" borderId="0" xfId="117" applyFont="1" applyFill="1" applyAlignment="1">
      <alignment horizontal="left"/>
    </xf>
    <xf numFmtId="0" fontId="22" fillId="0" borderId="0" xfId="23" applyFont="1" applyFill="1" applyAlignment="1">
      <alignment horizontal="left"/>
    </xf>
    <xf numFmtId="0" fontId="18" fillId="0" borderId="0" xfId="23" applyFont="1" applyFill="1" applyAlignment="1">
      <alignment horizontal="left"/>
    </xf>
    <xf numFmtId="0" fontId="22" fillId="0" borderId="0" xfId="23" applyFont="1" applyFill="1" applyAlignment="1">
      <alignment horizontal="left" wrapText="1"/>
    </xf>
    <xf numFmtId="0" fontId="17" fillId="0" borderId="0" xfId="23" applyFont="1" applyFill="1" applyAlignment="1">
      <alignment horizontal="left"/>
    </xf>
    <xf numFmtId="0" fontId="16" fillId="0" borderId="0" xfId="23" applyFont="1" applyFill="1" applyAlignment="1">
      <alignment horizontal="left" vertical="top" wrapText="1"/>
    </xf>
    <xf numFmtId="0" fontId="14" fillId="0" borderId="3" xfId="0" applyFont="1" applyFill="1" applyBorder="1" applyAlignment="1">
      <alignment horizontal="center" vertical="top"/>
    </xf>
    <xf numFmtId="0" fontId="0" fillId="0" borderId="3" xfId="0" applyBorder="1" applyAlignment="1">
      <alignment horizontal="center"/>
    </xf>
    <xf numFmtId="0" fontId="24" fillId="0" borderId="0" xfId="117" applyFont="1" applyFill="1" applyAlignment="1">
      <alignment horizontal="left"/>
    </xf>
    <xf numFmtId="0" fontId="24" fillId="0" borderId="0" xfId="1497" applyFont="1" applyFill="1" applyAlignment="1">
      <alignment horizontal="left"/>
    </xf>
    <xf numFmtId="0" fontId="14" fillId="0" borderId="0" xfId="1497" applyFont="1" applyFill="1" applyAlignment="1">
      <alignment horizontal="left"/>
    </xf>
    <xf numFmtId="0" fontId="14" fillId="0" borderId="0" xfId="117" applyFont="1" applyFill="1" applyAlignment="1">
      <alignment horizontal="left"/>
    </xf>
    <xf numFmtId="0" fontId="32" fillId="0" borderId="0" xfId="1500" applyFont="1" applyFill="1" applyAlignment="1">
      <alignment horizontal="left" vertical="top" wrapText="1"/>
    </xf>
    <xf numFmtId="0" fontId="14" fillId="0" borderId="2" xfId="1499" applyFont="1" applyFill="1" applyBorder="1" applyAlignment="1"/>
    <xf numFmtId="0" fontId="14" fillId="0" borderId="0" xfId="1499" applyFont="1" applyFill="1" applyBorder="1" applyAlignment="1"/>
    <xf numFmtId="0" fontId="14" fillId="0" borderId="2" xfId="23" applyFont="1" applyBorder="1" applyAlignment="1">
      <alignment horizontal="left" vertical="top" wrapText="1"/>
    </xf>
    <xf numFmtId="0" fontId="14" fillId="0" borderId="1" xfId="23" applyFont="1" applyBorder="1" applyAlignment="1">
      <alignment horizontal="left" vertical="top"/>
    </xf>
    <xf numFmtId="0" fontId="14" fillId="0" borderId="3" xfId="23" applyFont="1" applyFill="1" applyBorder="1" applyAlignment="1">
      <alignment horizontal="center"/>
    </xf>
    <xf numFmtId="0" fontId="8" fillId="0" borderId="3" xfId="23" applyFill="1" applyBorder="1" applyAlignment="1">
      <alignment horizontal="center"/>
    </xf>
    <xf numFmtId="0" fontId="19" fillId="0" borderId="0" xfId="23" applyFont="1" applyFill="1" applyBorder="1" applyAlignment="1">
      <alignment horizontal="left" vertical="top" wrapText="1"/>
    </xf>
    <xf numFmtId="0" fontId="14" fillId="0" borderId="2" xfId="101" applyFont="1" applyFill="1" applyBorder="1" applyAlignment="1">
      <alignment horizontal="center"/>
    </xf>
    <xf numFmtId="0" fontId="19" fillId="0" borderId="0" xfId="101" applyFont="1" applyFill="1" applyBorder="1" applyAlignment="1">
      <alignment horizontal="left" vertical="top" wrapText="1"/>
    </xf>
  </cellXfs>
  <cellStyles count="1506">
    <cellStyle name="20 % - Dekorfärg1" xfId="168" builtinId="30" customBuiltin="1"/>
    <cellStyle name="20 % - Dekorfärg2" xfId="172" builtinId="34" customBuiltin="1"/>
    <cellStyle name="20 % - Dekorfärg3" xfId="176" builtinId="38" customBuiltin="1"/>
    <cellStyle name="20 % - Dekorfärg4" xfId="180" builtinId="42" customBuiltin="1"/>
    <cellStyle name="20 % - Dekorfärg5" xfId="184" builtinId="46" customBuiltin="1"/>
    <cellStyle name="20 % - Dekorfärg6" xfId="188" builtinId="50" customBuiltin="1"/>
    <cellStyle name="20% - Dekorfärg1 2" xfId="260"/>
    <cellStyle name="20% - Dekorfärg1 2 2" xfId="337"/>
    <cellStyle name="20% - Dekorfärg1 2 2 2" xfId="495"/>
    <cellStyle name="20% - Dekorfärg1 2 2 2 2" xfId="809"/>
    <cellStyle name="20% - Dekorfärg1 2 2 2 2 2" xfId="1437"/>
    <cellStyle name="20% - Dekorfärg1 2 2 2 3" xfId="1123"/>
    <cellStyle name="20% - Dekorfärg1 2 2 3" xfId="652"/>
    <cellStyle name="20% - Dekorfärg1 2 2 3 2" xfId="1280"/>
    <cellStyle name="20% - Dekorfärg1 2 2 4" xfId="966"/>
    <cellStyle name="20% - Dekorfärg1 2 3" xfId="418"/>
    <cellStyle name="20% - Dekorfärg1 2 3 2" xfId="732"/>
    <cellStyle name="20% - Dekorfärg1 2 3 2 2" xfId="1360"/>
    <cellStyle name="20% - Dekorfärg1 2 3 3" xfId="1046"/>
    <cellStyle name="20% - Dekorfärg1 2 4" xfId="575"/>
    <cellStyle name="20% - Dekorfärg1 2 4 2" xfId="1203"/>
    <cellStyle name="20% - Dekorfärg1 2 5" xfId="889"/>
    <cellStyle name="20% - Dekorfärg1 3" xfId="279"/>
    <cellStyle name="20% - Dekorfärg1 3 2" xfId="356"/>
    <cellStyle name="20% - Dekorfärg1 3 2 2" xfId="514"/>
    <cellStyle name="20% - Dekorfärg1 3 2 2 2" xfId="828"/>
    <cellStyle name="20% - Dekorfärg1 3 2 2 2 2" xfId="1456"/>
    <cellStyle name="20% - Dekorfärg1 3 2 2 3" xfId="1142"/>
    <cellStyle name="20% - Dekorfärg1 3 2 3" xfId="671"/>
    <cellStyle name="20% - Dekorfärg1 3 2 3 2" xfId="1299"/>
    <cellStyle name="20% - Dekorfärg1 3 2 4" xfId="985"/>
    <cellStyle name="20% - Dekorfärg1 3 3" xfId="437"/>
    <cellStyle name="20% - Dekorfärg1 3 3 2" xfId="751"/>
    <cellStyle name="20% - Dekorfärg1 3 3 2 2" xfId="1379"/>
    <cellStyle name="20% - Dekorfärg1 3 3 3" xfId="1065"/>
    <cellStyle name="20% - Dekorfärg1 3 4" xfId="594"/>
    <cellStyle name="20% - Dekorfärg1 3 4 2" xfId="1222"/>
    <cellStyle name="20% - Dekorfärg1 3 5" xfId="908"/>
    <cellStyle name="20% - Dekorfärg1 4" xfId="297"/>
    <cellStyle name="20% - Dekorfärg1 4 2" xfId="374"/>
    <cellStyle name="20% - Dekorfärg1 4 2 2" xfId="532"/>
    <cellStyle name="20% - Dekorfärg1 4 2 2 2" xfId="846"/>
    <cellStyle name="20% - Dekorfärg1 4 2 2 2 2" xfId="1474"/>
    <cellStyle name="20% - Dekorfärg1 4 2 2 3" xfId="1160"/>
    <cellStyle name="20% - Dekorfärg1 4 2 3" xfId="689"/>
    <cellStyle name="20% - Dekorfärg1 4 2 3 2" xfId="1317"/>
    <cellStyle name="20% - Dekorfärg1 4 2 4" xfId="1003"/>
    <cellStyle name="20% - Dekorfärg1 4 3" xfId="455"/>
    <cellStyle name="20% - Dekorfärg1 4 3 2" xfId="769"/>
    <cellStyle name="20% - Dekorfärg1 4 3 2 2" xfId="1397"/>
    <cellStyle name="20% - Dekorfärg1 4 3 3" xfId="1083"/>
    <cellStyle name="20% - Dekorfärg1 4 4" xfId="612"/>
    <cellStyle name="20% - Dekorfärg1 4 4 2" xfId="1240"/>
    <cellStyle name="20% - Dekorfärg1 4 5" xfId="926"/>
    <cellStyle name="20% - Dekorfärg1 5" xfId="314"/>
    <cellStyle name="20% - Dekorfärg1 5 2" xfId="472"/>
    <cellStyle name="20% - Dekorfärg1 5 2 2" xfId="786"/>
    <cellStyle name="20% - Dekorfärg1 5 2 2 2" xfId="1414"/>
    <cellStyle name="20% - Dekorfärg1 5 2 3" xfId="1100"/>
    <cellStyle name="20% - Dekorfärg1 5 3" xfId="629"/>
    <cellStyle name="20% - Dekorfärg1 5 3 2" xfId="1257"/>
    <cellStyle name="20% - Dekorfärg1 5 4" xfId="943"/>
    <cellStyle name="20% - Dekorfärg1 6" xfId="395"/>
    <cellStyle name="20% - Dekorfärg1 6 2" xfId="709"/>
    <cellStyle name="20% - Dekorfärg1 6 2 2" xfId="1337"/>
    <cellStyle name="20% - Dekorfärg1 6 3" xfId="1023"/>
    <cellStyle name="20% - Dekorfärg1 7" xfId="552"/>
    <cellStyle name="20% - Dekorfärg1 7 2" xfId="1180"/>
    <cellStyle name="20% - Dekorfärg1 8" xfId="866"/>
    <cellStyle name="20% - Dekorfärg2 2" xfId="262"/>
    <cellStyle name="20% - Dekorfärg2 2 2" xfId="339"/>
    <cellStyle name="20% - Dekorfärg2 2 2 2" xfId="497"/>
    <cellStyle name="20% - Dekorfärg2 2 2 2 2" xfId="811"/>
    <cellStyle name="20% - Dekorfärg2 2 2 2 2 2" xfId="1439"/>
    <cellStyle name="20% - Dekorfärg2 2 2 2 3" xfId="1125"/>
    <cellStyle name="20% - Dekorfärg2 2 2 3" xfId="654"/>
    <cellStyle name="20% - Dekorfärg2 2 2 3 2" xfId="1282"/>
    <cellStyle name="20% - Dekorfärg2 2 2 4" xfId="968"/>
    <cellStyle name="20% - Dekorfärg2 2 3" xfId="420"/>
    <cellStyle name="20% - Dekorfärg2 2 3 2" xfId="734"/>
    <cellStyle name="20% - Dekorfärg2 2 3 2 2" xfId="1362"/>
    <cellStyle name="20% - Dekorfärg2 2 3 3" xfId="1048"/>
    <cellStyle name="20% - Dekorfärg2 2 4" xfId="577"/>
    <cellStyle name="20% - Dekorfärg2 2 4 2" xfId="1205"/>
    <cellStyle name="20% - Dekorfärg2 2 5" xfId="891"/>
    <cellStyle name="20% - Dekorfärg2 3" xfId="281"/>
    <cellStyle name="20% - Dekorfärg2 3 2" xfId="358"/>
    <cellStyle name="20% - Dekorfärg2 3 2 2" xfId="516"/>
    <cellStyle name="20% - Dekorfärg2 3 2 2 2" xfId="830"/>
    <cellStyle name="20% - Dekorfärg2 3 2 2 2 2" xfId="1458"/>
    <cellStyle name="20% - Dekorfärg2 3 2 2 3" xfId="1144"/>
    <cellStyle name="20% - Dekorfärg2 3 2 3" xfId="673"/>
    <cellStyle name="20% - Dekorfärg2 3 2 3 2" xfId="1301"/>
    <cellStyle name="20% - Dekorfärg2 3 2 4" xfId="987"/>
    <cellStyle name="20% - Dekorfärg2 3 3" xfId="439"/>
    <cellStyle name="20% - Dekorfärg2 3 3 2" xfId="753"/>
    <cellStyle name="20% - Dekorfärg2 3 3 2 2" xfId="1381"/>
    <cellStyle name="20% - Dekorfärg2 3 3 3" xfId="1067"/>
    <cellStyle name="20% - Dekorfärg2 3 4" xfId="596"/>
    <cellStyle name="20% - Dekorfärg2 3 4 2" xfId="1224"/>
    <cellStyle name="20% - Dekorfärg2 3 5" xfId="910"/>
    <cellStyle name="20% - Dekorfärg2 4" xfId="299"/>
    <cellStyle name="20% - Dekorfärg2 4 2" xfId="376"/>
    <cellStyle name="20% - Dekorfärg2 4 2 2" xfId="534"/>
    <cellStyle name="20% - Dekorfärg2 4 2 2 2" xfId="848"/>
    <cellStyle name="20% - Dekorfärg2 4 2 2 2 2" xfId="1476"/>
    <cellStyle name="20% - Dekorfärg2 4 2 2 3" xfId="1162"/>
    <cellStyle name="20% - Dekorfärg2 4 2 3" xfId="691"/>
    <cellStyle name="20% - Dekorfärg2 4 2 3 2" xfId="1319"/>
    <cellStyle name="20% - Dekorfärg2 4 2 4" xfId="1005"/>
    <cellStyle name="20% - Dekorfärg2 4 3" xfId="457"/>
    <cellStyle name="20% - Dekorfärg2 4 3 2" xfId="771"/>
    <cellStyle name="20% - Dekorfärg2 4 3 2 2" xfId="1399"/>
    <cellStyle name="20% - Dekorfärg2 4 3 3" xfId="1085"/>
    <cellStyle name="20% - Dekorfärg2 4 4" xfId="614"/>
    <cellStyle name="20% - Dekorfärg2 4 4 2" xfId="1242"/>
    <cellStyle name="20% - Dekorfärg2 4 5" xfId="928"/>
    <cellStyle name="20% - Dekorfärg2 5" xfId="316"/>
    <cellStyle name="20% - Dekorfärg2 5 2" xfId="474"/>
    <cellStyle name="20% - Dekorfärg2 5 2 2" xfId="788"/>
    <cellStyle name="20% - Dekorfärg2 5 2 2 2" xfId="1416"/>
    <cellStyle name="20% - Dekorfärg2 5 2 3" xfId="1102"/>
    <cellStyle name="20% - Dekorfärg2 5 3" xfId="631"/>
    <cellStyle name="20% - Dekorfärg2 5 3 2" xfId="1259"/>
    <cellStyle name="20% - Dekorfärg2 5 4" xfId="945"/>
    <cellStyle name="20% - Dekorfärg2 6" xfId="397"/>
    <cellStyle name="20% - Dekorfärg2 6 2" xfId="711"/>
    <cellStyle name="20% - Dekorfärg2 6 2 2" xfId="1339"/>
    <cellStyle name="20% - Dekorfärg2 6 3" xfId="1025"/>
    <cellStyle name="20% - Dekorfärg2 7" xfId="554"/>
    <cellStyle name="20% - Dekorfärg2 7 2" xfId="1182"/>
    <cellStyle name="20% - Dekorfärg2 8" xfId="868"/>
    <cellStyle name="20% - Dekorfärg3 2" xfId="264"/>
    <cellStyle name="20% - Dekorfärg3 2 2" xfId="341"/>
    <cellStyle name="20% - Dekorfärg3 2 2 2" xfId="499"/>
    <cellStyle name="20% - Dekorfärg3 2 2 2 2" xfId="813"/>
    <cellStyle name="20% - Dekorfärg3 2 2 2 2 2" xfId="1441"/>
    <cellStyle name="20% - Dekorfärg3 2 2 2 3" xfId="1127"/>
    <cellStyle name="20% - Dekorfärg3 2 2 3" xfId="656"/>
    <cellStyle name="20% - Dekorfärg3 2 2 3 2" xfId="1284"/>
    <cellStyle name="20% - Dekorfärg3 2 2 4" xfId="970"/>
    <cellStyle name="20% - Dekorfärg3 2 3" xfId="422"/>
    <cellStyle name="20% - Dekorfärg3 2 3 2" xfId="736"/>
    <cellStyle name="20% - Dekorfärg3 2 3 2 2" xfId="1364"/>
    <cellStyle name="20% - Dekorfärg3 2 3 3" xfId="1050"/>
    <cellStyle name="20% - Dekorfärg3 2 4" xfId="579"/>
    <cellStyle name="20% - Dekorfärg3 2 4 2" xfId="1207"/>
    <cellStyle name="20% - Dekorfärg3 2 5" xfId="893"/>
    <cellStyle name="20% - Dekorfärg3 3" xfId="283"/>
    <cellStyle name="20% - Dekorfärg3 3 2" xfId="360"/>
    <cellStyle name="20% - Dekorfärg3 3 2 2" xfId="518"/>
    <cellStyle name="20% - Dekorfärg3 3 2 2 2" xfId="832"/>
    <cellStyle name="20% - Dekorfärg3 3 2 2 2 2" xfId="1460"/>
    <cellStyle name="20% - Dekorfärg3 3 2 2 3" xfId="1146"/>
    <cellStyle name="20% - Dekorfärg3 3 2 3" xfId="675"/>
    <cellStyle name="20% - Dekorfärg3 3 2 3 2" xfId="1303"/>
    <cellStyle name="20% - Dekorfärg3 3 2 4" xfId="989"/>
    <cellStyle name="20% - Dekorfärg3 3 3" xfId="441"/>
    <cellStyle name="20% - Dekorfärg3 3 3 2" xfId="755"/>
    <cellStyle name="20% - Dekorfärg3 3 3 2 2" xfId="1383"/>
    <cellStyle name="20% - Dekorfärg3 3 3 3" xfId="1069"/>
    <cellStyle name="20% - Dekorfärg3 3 4" xfId="598"/>
    <cellStyle name="20% - Dekorfärg3 3 4 2" xfId="1226"/>
    <cellStyle name="20% - Dekorfärg3 3 5" xfId="912"/>
    <cellStyle name="20% - Dekorfärg3 4" xfId="301"/>
    <cellStyle name="20% - Dekorfärg3 4 2" xfId="378"/>
    <cellStyle name="20% - Dekorfärg3 4 2 2" xfId="536"/>
    <cellStyle name="20% - Dekorfärg3 4 2 2 2" xfId="850"/>
    <cellStyle name="20% - Dekorfärg3 4 2 2 2 2" xfId="1478"/>
    <cellStyle name="20% - Dekorfärg3 4 2 2 3" xfId="1164"/>
    <cellStyle name="20% - Dekorfärg3 4 2 3" xfId="693"/>
    <cellStyle name="20% - Dekorfärg3 4 2 3 2" xfId="1321"/>
    <cellStyle name="20% - Dekorfärg3 4 2 4" xfId="1007"/>
    <cellStyle name="20% - Dekorfärg3 4 3" xfId="459"/>
    <cellStyle name="20% - Dekorfärg3 4 3 2" xfId="773"/>
    <cellStyle name="20% - Dekorfärg3 4 3 2 2" xfId="1401"/>
    <cellStyle name="20% - Dekorfärg3 4 3 3" xfId="1087"/>
    <cellStyle name="20% - Dekorfärg3 4 4" xfId="616"/>
    <cellStyle name="20% - Dekorfärg3 4 4 2" xfId="1244"/>
    <cellStyle name="20% - Dekorfärg3 4 5" xfId="930"/>
    <cellStyle name="20% - Dekorfärg3 5" xfId="318"/>
    <cellStyle name="20% - Dekorfärg3 5 2" xfId="476"/>
    <cellStyle name="20% - Dekorfärg3 5 2 2" xfId="790"/>
    <cellStyle name="20% - Dekorfärg3 5 2 2 2" xfId="1418"/>
    <cellStyle name="20% - Dekorfärg3 5 2 3" xfId="1104"/>
    <cellStyle name="20% - Dekorfärg3 5 3" xfId="633"/>
    <cellStyle name="20% - Dekorfärg3 5 3 2" xfId="1261"/>
    <cellStyle name="20% - Dekorfärg3 5 4" xfId="947"/>
    <cellStyle name="20% - Dekorfärg3 6" xfId="399"/>
    <cellStyle name="20% - Dekorfärg3 6 2" xfId="713"/>
    <cellStyle name="20% - Dekorfärg3 6 2 2" xfId="1341"/>
    <cellStyle name="20% - Dekorfärg3 6 3" xfId="1027"/>
    <cellStyle name="20% - Dekorfärg3 7" xfId="556"/>
    <cellStyle name="20% - Dekorfärg3 7 2" xfId="1184"/>
    <cellStyle name="20% - Dekorfärg3 8" xfId="870"/>
    <cellStyle name="20% - Dekorfärg4 2" xfId="266"/>
    <cellStyle name="20% - Dekorfärg4 2 2" xfId="343"/>
    <cellStyle name="20% - Dekorfärg4 2 2 2" xfId="501"/>
    <cellStyle name="20% - Dekorfärg4 2 2 2 2" xfId="815"/>
    <cellStyle name="20% - Dekorfärg4 2 2 2 2 2" xfId="1443"/>
    <cellStyle name="20% - Dekorfärg4 2 2 2 3" xfId="1129"/>
    <cellStyle name="20% - Dekorfärg4 2 2 3" xfId="658"/>
    <cellStyle name="20% - Dekorfärg4 2 2 3 2" xfId="1286"/>
    <cellStyle name="20% - Dekorfärg4 2 2 4" xfId="972"/>
    <cellStyle name="20% - Dekorfärg4 2 3" xfId="424"/>
    <cellStyle name="20% - Dekorfärg4 2 3 2" xfId="738"/>
    <cellStyle name="20% - Dekorfärg4 2 3 2 2" xfId="1366"/>
    <cellStyle name="20% - Dekorfärg4 2 3 3" xfId="1052"/>
    <cellStyle name="20% - Dekorfärg4 2 4" xfId="581"/>
    <cellStyle name="20% - Dekorfärg4 2 4 2" xfId="1209"/>
    <cellStyle name="20% - Dekorfärg4 2 5" xfId="895"/>
    <cellStyle name="20% - Dekorfärg4 3" xfId="285"/>
    <cellStyle name="20% - Dekorfärg4 3 2" xfId="362"/>
    <cellStyle name="20% - Dekorfärg4 3 2 2" xfId="520"/>
    <cellStyle name="20% - Dekorfärg4 3 2 2 2" xfId="834"/>
    <cellStyle name="20% - Dekorfärg4 3 2 2 2 2" xfId="1462"/>
    <cellStyle name="20% - Dekorfärg4 3 2 2 3" xfId="1148"/>
    <cellStyle name="20% - Dekorfärg4 3 2 3" xfId="677"/>
    <cellStyle name="20% - Dekorfärg4 3 2 3 2" xfId="1305"/>
    <cellStyle name="20% - Dekorfärg4 3 2 4" xfId="991"/>
    <cellStyle name="20% - Dekorfärg4 3 3" xfId="443"/>
    <cellStyle name="20% - Dekorfärg4 3 3 2" xfId="757"/>
    <cellStyle name="20% - Dekorfärg4 3 3 2 2" xfId="1385"/>
    <cellStyle name="20% - Dekorfärg4 3 3 3" xfId="1071"/>
    <cellStyle name="20% - Dekorfärg4 3 4" xfId="600"/>
    <cellStyle name="20% - Dekorfärg4 3 4 2" xfId="1228"/>
    <cellStyle name="20% - Dekorfärg4 3 5" xfId="914"/>
    <cellStyle name="20% - Dekorfärg4 4" xfId="303"/>
    <cellStyle name="20% - Dekorfärg4 4 2" xfId="380"/>
    <cellStyle name="20% - Dekorfärg4 4 2 2" xfId="538"/>
    <cellStyle name="20% - Dekorfärg4 4 2 2 2" xfId="852"/>
    <cellStyle name="20% - Dekorfärg4 4 2 2 2 2" xfId="1480"/>
    <cellStyle name="20% - Dekorfärg4 4 2 2 3" xfId="1166"/>
    <cellStyle name="20% - Dekorfärg4 4 2 3" xfId="695"/>
    <cellStyle name="20% - Dekorfärg4 4 2 3 2" xfId="1323"/>
    <cellStyle name="20% - Dekorfärg4 4 2 4" xfId="1009"/>
    <cellStyle name="20% - Dekorfärg4 4 3" xfId="461"/>
    <cellStyle name="20% - Dekorfärg4 4 3 2" xfId="775"/>
    <cellStyle name="20% - Dekorfärg4 4 3 2 2" xfId="1403"/>
    <cellStyle name="20% - Dekorfärg4 4 3 3" xfId="1089"/>
    <cellStyle name="20% - Dekorfärg4 4 4" xfId="618"/>
    <cellStyle name="20% - Dekorfärg4 4 4 2" xfId="1246"/>
    <cellStyle name="20% - Dekorfärg4 4 5" xfId="932"/>
    <cellStyle name="20% - Dekorfärg4 5" xfId="320"/>
    <cellStyle name="20% - Dekorfärg4 5 2" xfId="478"/>
    <cellStyle name="20% - Dekorfärg4 5 2 2" xfId="792"/>
    <cellStyle name="20% - Dekorfärg4 5 2 2 2" xfId="1420"/>
    <cellStyle name="20% - Dekorfärg4 5 2 3" xfId="1106"/>
    <cellStyle name="20% - Dekorfärg4 5 3" xfId="635"/>
    <cellStyle name="20% - Dekorfärg4 5 3 2" xfId="1263"/>
    <cellStyle name="20% - Dekorfärg4 5 4" xfId="949"/>
    <cellStyle name="20% - Dekorfärg4 6" xfId="401"/>
    <cellStyle name="20% - Dekorfärg4 6 2" xfId="715"/>
    <cellStyle name="20% - Dekorfärg4 6 2 2" xfId="1343"/>
    <cellStyle name="20% - Dekorfärg4 6 3" xfId="1029"/>
    <cellStyle name="20% - Dekorfärg4 7" xfId="558"/>
    <cellStyle name="20% - Dekorfärg4 7 2" xfId="1186"/>
    <cellStyle name="20% - Dekorfärg4 8" xfId="872"/>
    <cellStyle name="20% - Dekorfärg5 2" xfId="268"/>
    <cellStyle name="20% - Dekorfärg5 2 2" xfId="345"/>
    <cellStyle name="20% - Dekorfärg5 2 2 2" xfId="503"/>
    <cellStyle name="20% - Dekorfärg5 2 2 2 2" xfId="817"/>
    <cellStyle name="20% - Dekorfärg5 2 2 2 2 2" xfId="1445"/>
    <cellStyle name="20% - Dekorfärg5 2 2 2 3" xfId="1131"/>
    <cellStyle name="20% - Dekorfärg5 2 2 3" xfId="660"/>
    <cellStyle name="20% - Dekorfärg5 2 2 3 2" xfId="1288"/>
    <cellStyle name="20% - Dekorfärg5 2 2 4" xfId="974"/>
    <cellStyle name="20% - Dekorfärg5 2 3" xfId="426"/>
    <cellStyle name="20% - Dekorfärg5 2 3 2" xfId="740"/>
    <cellStyle name="20% - Dekorfärg5 2 3 2 2" xfId="1368"/>
    <cellStyle name="20% - Dekorfärg5 2 3 3" xfId="1054"/>
    <cellStyle name="20% - Dekorfärg5 2 4" xfId="583"/>
    <cellStyle name="20% - Dekorfärg5 2 4 2" xfId="1211"/>
    <cellStyle name="20% - Dekorfärg5 2 5" xfId="897"/>
    <cellStyle name="20% - Dekorfärg5 3" xfId="287"/>
    <cellStyle name="20% - Dekorfärg5 3 2" xfId="364"/>
    <cellStyle name="20% - Dekorfärg5 3 2 2" xfId="522"/>
    <cellStyle name="20% - Dekorfärg5 3 2 2 2" xfId="836"/>
    <cellStyle name="20% - Dekorfärg5 3 2 2 2 2" xfId="1464"/>
    <cellStyle name="20% - Dekorfärg5 3 2 2 3" xfId="1150"/>
    <cellStyle name="20% - Dekorfärg5 3 2 3" xfId="679"/>
    <cellStyle name="20% - Dekorfärg5 3 2 3 2" xfId="1307"/>
    <cellStyle name="20% - Dekorfärg5 3 2 4" xfId="993"/>
    <cellStyle name="20% - Dekorfärg5 3 3" xfId="445"/>
    <cellStyle name="20% - Dekorfärg5 3 3 2" xfId="759"/>
    <cellStyle name="20% - Dekorfärg5 3 3 2 2" xfId="1387"/>
    <cellStyle name="20% - Dekorfärg5 3 3 3" xfId="1073"/>
    <cellStyle name="20% - Dekorfärg5 3 4" xfId="602"/>
    <cellStyle name="20% - Dekorfärg5 3 4 2" xfId="1230"/>
    <cellStyle name="20% - Dekorfärg5 3 5" xfId="916"/>
    <cellStyle name="20% - Dekorfärg5 4" xfId="305"/>
    <cellStyle name="20% - Dekorfärg5 4 2" xfId="382"/>
    <cellStyle name="20% - Dekorfärg5 4 2 2" xfId="540"/>
    <cellStyle name="20% - Dekorfärg5 4 2 2 2" xfId="854"/>
    <cellStyle name="20% - Dekorfärg5 4 2 2 2 2" xfId="1482"/>
    <cellStyle name="20% - Dekorfärg5 4 2 2 3" xfId="1168"/>
    <cellStyle name="20% - Dekorfärg5 4 2 3" xfId="697"/>
    <cellStyle name="20% - Dekorfärg5 4 2 3 2" xfId="1325"/>
    <cellStyle name="20% - Dekorfärg5 4 2 4" xfId="1011"/>
    <cellStyle name="20% - Dekorfärg5 4 3" xfId="463"/>
    <cellStyle name="20% - Dekorfärg5 4 3 2" xfId="777"/>
    <cellStyle name="20% - Dekorfärg5 4 3 2 2" xfId="1405"/>
    <cellStyle name="20% - Dekorfärg5 4 3 3" xfId="1091"/>
    <cellStyle name="20% - Dekorfärg5 4 4" xfId="620"/>
    <cellStyle name="20% - Dekorfärg5 4 4 2" xfId="1248"/>
    <cellStyle name="20% - Dekorfärg5 4 5" xfId="934"/>
    <cellStyle name="20% - Dekorfärg5 5" xfId="322"/>
    <cellStyle name="20% - Dekorfärg5 5 2" xfId="480"/>
    <cellStyle name="20% - Dekorfärg5 5 2 2" xfId="794"/>
    <cellStyle name="20% - Dekorfärg5 5 2 2 2" xfId="1422"/>
    <cellStyle name="20% - Dekorfärg5 5 2 3" xfId="1108"/>
    <cellStyle name="20% - Dekorfärg5 5 3" xfId="637"/>
    <cellStyle name="20% - Dekorfärg5 5 3 2" xfId="1265"/>
    <cellStyle name="20% - Dekorfärg5 5 4" xfId="951"/>
    <cellStyle name="20% - Dekorfärg5 6" xfId="403"/>
    <cellStyle name="20% - Dekorfärg5 6 2" xfId="717"/>
    <cellStyle name="20% - Dekorfärg5 6 2 2" xfId="1345"/>
    <cellStyle name="20% - Dekorfärg5 6 3" xfId="1031"/>
    <cellStyle name="20% - Dekorfärg5 7" xfId="560"/>
    <cellStyle name="20% - Dekorfärg5 7 2" xfId="1188"/>
    <cellStyle name="20% - Dekorfärg5 8" xfId="874"/>
    <cellStyle name="20% - Dekorfärg6 2" xfId="270"/>
    <cellStyle name="20% - Dekorfärg6 2 2" xfId="347"/>
    <cellStyle name="20% - Dekorfärg6 2 2 2" xfId="505"/>
    <cellStyle name="20% - Dekorfärg6 2 2 2 2" xfId="819"/>
    <cellStyle name="20% - Dekorfärg6 2 2 2 2 2" xfId="1447"/>
    <cellStyle name="20% - Dekorfärg6 2 2 2 3" xfId="1133"/>
    <cellStyle name="20% - Dekorfärg6 2 2 3" xfId="662"/>
    <cellStyle name="20% - Dekorfärg6 2 2 3 2" xfId="1290"/>
    <cellStyle name="20% - Dekorfärg6 2 2 4" xfId="976"/>
    <cellStyle name="20% - Dekorfärg6 2 3" xfId="428"/>
    <cellStyle name="20% - Dekorfärg6 2 3 2" xfId="742"/>
    <cellStyle name="20% - Dekorfärg6 2 3 2 2" xfId="1370"/>
    <cellStyle name="20% - Dekorfärg6 2 3 3" xfId="1056"/>
    <cellStyle name="20% - Dekorfärg6 2 4" xfId="585"/>
    <cellStyle name="20% - Dekorfärg6 2 4 2" xfId="1213"/>
    <cellStyle name="20% - Dekorfärg6 2 5" xfId="899"/>
    <cellStyle name="20% - Dekorfärg6 3" xfId="289"/>
    <cellStyle name="20% - Dekorfärg6 3 2" xfId="366"/>
    <cellStyle name="20% - Dekorfärg6 3 2 2" xfId="524"/>
    <cellStyle name="20% - Dekorfärg6 3 2 2 2" xfId="838"/>
    <cellStyle name="20% - Dekorfärg6 3 2 2 2 2" xfId="1466"/>
    <cellStyle name="20% - Dekorfärg6 3 2 2 3" xfId="1152"/>
    <cellStyle name="20% - Dekorfärg6 3 2 3" xfId="681"/>
    <cellStyle name="20% - Dekorfärg6 3 2 3 2" xfId="1309"/>
    <cellStyle name="20% - Dekorfärg6 3 2 4" xfId="995"/>
    <cellStyle name="20% - Dekorfärg6 3 3" xfId="447"/>
    <cellStyle name="20% - Dekorfärg6 3 3 2" xfId="761"/>
    <cellStyle name="20% - Dekorfärg6 3 3 2 2" xfId="1389"/>
    <cellStyle name="20% - Dekorfärg6 3 3 3" xfId="1075"/>
    <cellStyle name="20% - Dekorfärg6 3 4" xfId="604"/>
    <cellStyle name="20% - Dekorfärg6 3 4 2" xfId="1232"/>
    <cellStyle name="20% - Dekorfärg6 3 5" xfId="918"/>
    <cellStyle name="20% - Dekorfärg6 4" xfId="307"/>
    <cellStyle name="20% - Dekorfärg6 4 2" xfId="384"/>
    <cellStyle name="20% - Dekorfärg6 4 2 2" xfId="542"/>
    <cellStyle name="20% - Dekorfärg6 4 2 2 2" xfId="856"/>
    <cellStyle name="20% - Dekorfärg6 4 2 2 2 2" xfId="1484"/>
    <cellStyle name="20% - Dekorfärg6 4 2 2 3" xfId="1170"/>
    <cellStyle name="20% - Dekorfärg6 4 2 3" xfId="699"/>
    <cellStyle name="20% - Dekorfärg6 4 2 3 2" xfId="1327"/>
    <cellStyle name="20% - Dekorfärg6 4 2 4" xfId="1013"/>
    <cellStyle name="20% - Dekorfärg6 4 3" xfId="465"/>
    <cellStyle name="20% - Dekorfärg6 4 3 2" xfId="779"/>
    <cellStyle name="20% - Dekorfärg6 4 3 2 2" xfId="1407"/>
    <cellStyle name="20% - Dekorfärg6 4 3 3" xfId="1093"/>
    <cellStyle name="20% - Dekorfärg6 4 4" xfId="622"/>
    <cellStyle name="20% - Dekorfärg6 4 4 2" xfId="1250"/>
    <cellStyle name="20% - Dekorfärg6 4 5" xfId="936"/>
    <cellStyle name="20% - Dekorfärg6 5" xfId="324"/>
    <cellStyle name="20% - Dekorfärg6 5 2" xfId="482"/>
    <cellStyle name="20% - Dekorfärg6 5 2 2" xfId="796"/>
    <cellStyle name="20% - Dekorfärg6 5 2 2 2" xfId="1424"/>
    <cellStyle name="20% - Dekorfärg6 5 2 3" xfId="1110"/>
    <cellStyle name="20% - Dekorfärg6 5 3" xfId="639"/>
    <cellStyle name="20% - Dekorfärg6 5 3 2" xfId="1267"/>
    <cellStyle name="20% - Dekorfärg6 5 4" xfId="953"/>
    <cellStyle name="20% - Dekorfärg6 6" xfId="405"/>
    <cellStyle name="20% - Dekorfärg6 6 2" xfId="719"/>
    <cellStyle name="20% - Dekorfärg6 6 2 2" xfId="1347"/>
    <cellStyle name="20% - Dekorfärg6 6 3" xfId="1033"/>
    <cellStyle name="20% - Dekorfärg6 7" xfId="562"/>
    <cellStyle name="20% - Dekorfärg6 7 2" xfId="1190"/>
    <cellStyle name="20% - Dekorfärg6 8" xfId="876"/>
    <cellStyle name="40 % - Dekorfärg1" xfId="169" builtinId="31" customBuiltin="1"/>
    <cellStyle name="40 % - Dekorfärg2" xfId="173" builtinId="35" customBuiltin="1"/>
    <cellStyle name="40 % - Dekorfärg3" xfId="177" builtinId="39" customBuiltin="1"/>
    <cellStyle name="40 % - Dekorfärg4" xfId="181" builtinId="43" customBuiltin="1"/>
    <cellStyle name="40 % - Dekorfärg5" xfId="185" builtinId="47" customBuiltin="1"/>
    <cellStyle name="40 % - Dekorfärg6" xfId="189" builtinId="51" customBuiltin="1"/>
    <cellStyle name="40% - Dekorfärg1 2" xfId="261"/>
    <cellStyle name="40% - Dekorfärg1 2 2" xfId="338"/>
    <cellStyle name="40% - Dekorfärg1 2 2 2" xfId="496"/>
    <cellStyle name="40% - Dekorfärg1 2 2 2 2" xfId="810"/>
    <cellStyle name="40% - Dekorfärg1 2 2 2 2 2" xfId="1438"/>
    <cellStyle name="40% - Dekorfärg1 2 2 2 3" xfId="1124"/>
    <cellStyle name="40% - Dekorfärg1 2 2 3" xfId="653"/>
    <cellStyle name="40% - Dekorfärg1 2 2 3 2" xfId="1281"/>
    <cellStyle name="40% - Dekorfärg1 2 2 4" xfId="967"/>
    <cellStyle name="40% - Dekorfärg1 2 3" xfId="419"/>
    <cellStyle name="40% - Dekorfärg1 2 3 2" xfId="733"/>
    <cellStyle name="40% - Dekorfärg1 2 3 2 2" xfId="1361"/>
    <cellStyle name="40% - Dekorfärg1 2 3 3" xfId="1047"/>
    <cellStyle name="40% - Dekorfärg1 2 4" xfId="576"/>
    <cellStyle name="40% - Dekorfärg1 2 4 2" xfId="1204"/>
    <cellStyle name="40% - Dekorfärg1 2 5" xfId="890"/>
    <cellStyle name="40% - Dekorfärg1 3" xfId="280"/>
    <cellStyle name="40% - Dekorfärg1 3 2" xfId="357"/>
    <cellStyle name="40% - Dekorfärg1 3 2 2" xfId="515"/>
    <cellStyle name="40% - Dekorfärg1 3 2 2 2" xfId="829"/>
    <cellStyle name="40% - Dekorfärg1 3 2 2 2 2" xfId="1457"/>
    <cellStyle name="40% - Dekorfärg1 3 2 2 3" xfId="1143"/>
    <cellStyle name="40% - Dekorfärg1 3 2 3" xfId="672"/>
    <cellStyle name="40% - Dekorfärg1 3 2 3 2" xfId="1300"/>
    <cellStyle name="40% - Dekorfärg1 3 2 4" xfId="986"/>
    <cellStyle name="40% - Dekorfärg1 3 3" xfId="438"/>
    <cellStyle name="40% - Dekorfärg1 3 3 2" xfId="752"/>
    <cellStyle name="40% - Dekorfärg1 3 3 2 2" xfId="1380"/>
    <cellStyle name="40% - Dekorfärg1 3 3 3" xfId="1066"/>
    <cellStyle name="40% - Dekorfärg1 3 4" xfId="595"/>
    <cellStyle name="40% - Dekorfärg1 3 4 2" xfId="1223"/>
    <cellStyle name="40% - Dekorfärg1 3 5" xfId="909"/>
    <cellStyle name="40% - Dekorfärg1 4" xfId="298"/>
    <cellStyle name="40% - Dekorfärg1 4 2" xfId="375"/>
    <cellStyle name="40% - Dekorfärg1 4 2 2" xfId="533"/>
    <cellStyle name="40% - Dekorfärg1 4 2 2 2" xfId="847"/>
    <cellStyle name="40% - Dekorfärg1 4 2 2 2 2" xfId="1475"/>
    <cellStyle name="40% - Dekorfärg1 4 2 2 3" xfId="1161"/>
    <cellStyle name="40% - Dekorfärg1 4 2 3" xfId="690"/>
    <cellStyle name="40% - Dekorfärg1 4 2 3 2" xfId="1318"/>
    <cellStyle name="40% - Dekorfärg1 4 2 4" xfId="1004"/>
    <cellStyle name="40% - Dekorfärg1 4 3" xfId="456"/>
    <cellStyle name="40% - Dekorfärg1 4 3 2" xfId="770"/>
    <cellStyle name="40% - Dekorfärg1 4 3 2 2" xfId="1398"/>
    <cellStyle name="40% - Dekorfärg1 4 3 3" xfId="1084"/>
    <cellStyle name="40% - Dekorfärg1 4 4" xfId="613"/>
    <cellStyle name="40% - Dekorfärg1 4 4 2" xfId="1241"/>
    <cellStyle name="40% - Dekorfärg1 4 5" xfId="927"/>
    <cellStyle name="40% - Dekorfärg1 5" xfId="315"/>
    <cellStyle name="40% - Dekorfärg1 5 2" xfId="473"/>
    <cellStyle name="40% - Dekorfärg1 5 2 2" xfId="787"/>
    <cellStyle name="40% - Dekorfärg1 5 2 2 2" xfId="1415"/>
    <cellStyle name="40% - Dekorfärg1 5 2 3" xfId="1101"/>
    <cellStyle name="40% - Dekorfärg1 5 3" xfId="630"/>
    <cellStyle name="40% - Dekorfärg1 5 3 2" xfId="1258"/>
    <cellStyle name="40% - Dekorfärg1 5 4" xfId="944"/>
    <cellStyle name="40% - Dekorfärg1 6" xfId="396"/>
    <cellStyle name="40% - Dekorfärg1 6 2" xfId="710"/>
    <cellStyle name="40% - Dekorfärg1 6 2 2" xfId="1338"/>
    <cellStyle name="40% - Dekorfärg1 6 3" xfId="1024"/>
    <cellStyle name="40% - Dekorfärg1 7" xfId="553"/>
    <cellStyle name="40% - Dekorfärg1 7 2" xfId="1181"/>
    <cellStyle name="40% - Dekorfärg1 8" xfId="867"/>
    <cellStyle name="40% - Dekorfärg2 2" xfId="263"/>
    <cellStyle name="40% - Dekorfärg2 2 2" xfId="340"/>
    <cellStyle name="40% - Dekorfärg2 2 2 2" xfId="498"/>
    <cellStyle name="40% - Dekorfärg2 2 2 2 2" xfId="812"/>
    <cellStyle name="40% - Dekorfärg2 2 2 2 2 2" xfId="1440"/>
    <cellStyle name="40% - Dekorfärg2 2 2 2 3" xfId="1126"/>
    <cellStyle name="40% - Dekorfärg2 2 2 3" xfId="655"/>
    <cellStyle name="40% - Dekorfärg2 2 2 3 2" xfId="1283"/>
    <cellStyle name="40% - Dekorfärg2 2 2 4" xfId="969"/>
    <cellStyle name="40% - Dekorfärg2 2 3" xfId="421"/>
    <cellStyle name="40% - Dekorfärg2 2 3 2" xfId="735"/>
    <cellStyle name="40% - Dekorfärg2 2 3 2 2" xfId="1363"/>
    <cellStyle name="40% - Dekorfärg2 2 3 3" xfId="1049"/>
    <cellStyle name="40% - Dekorfärg2 2 4" xfId="578"/>
    <cellStyle name="40% - Dekorfärg2 2 4 2" xfId="1206"/>
    <cellStyle name="40% - Dekorfärg2 2 5" xfId="892"/>
    <cellStyle name="40% - Dekorfärg2 3" xfId="282"/>
    <cellStyle name="40% - Dekorfärg2 3 2" xfId="359"/>
    <cellStyle name="40% - Dekorfärg2 3 2 2" xfId="517"/>
    <cellStyle name="40% - Dekorfärg2 3 2 2 2" xfId="831"/>
    <cellStyle name="40% - Dekorfärg2 3 2 2 2 2" xfId="1459"/>
    <cellStyle name="40% - Dekorfärg2 3 2 2 3" xfId="1145"/>
    <cellStyle name="40% - Dekorfärg2 3 2 3" xfId="674"/>
    <cellStyle name="40% - Dekorfärg2 3 2 3 2" xfId="1302"/>
    <cellStyle name="40% - Dekorfärg2 3 2 4" xfId="988"/>
    <cellStyle name="40% - Dekorfärg2 3 3" xfId="440"/>
    <cellStyle name="40% - Dekorfärg2 3 3 2" xfId="754"/>
    <cellStyle name="40% - Dekorfärg2 3 3 2 2" xfId="1382"/>
    <cellStyle name="40% - Dekorfärg2 3 3 3" xfId="1068"/>
    <cellStyle name="40% - Dekorfärg2 3 4" xfId="597"/>
    <cellStyle name="40% - Dekorfärg2 3 4 2" xfId="1225"/>
    <cellStyle name="40% - Dekorfärg2 3 5" xfId="911"/>
    <cellStyle name="40% - Dekorfärg2 4" xfId="300"/>
    <cellStyle name="40% - Dekorfärg2 4 2" xfId="377"/>
    <cellStyle name="40% - Dekorfärg2 4 2 2" xfId="535"/>
    <cellStyle name="40% - Dekorfärg2 4 2 2 2" xfId="849"/>
    <cellStyle name="40% - Dekorfärg2 4 2 2 2 2" xfId="1477"/>
    <cellStyle name="40% - Dekorfärg2 4 2 2 3" xfId="1163"/>
    <cellStyle name="40% - Dekorfärg2 4 2 3" xfId="692"/>
    <cellStyle name="40% - Dekorfärg2 4 2 3 2" xfId="1320"/>
    <cellStyle name="40% - Dekorfärg2 4 2 4" xfId="1006"/>
    <cellStyle name="40% - Dekorfärg2 4 3" xfId="458"/>
    <cellStyle name="40% - Dekorfärg2 4 3 2" xfId="772"/>
    <cellStyle name="40% - Dekorfärg2 4 3 2 2" xfId="1400"/>
    <cellStyle name="40% - Dekorfärg2 4 3 3" xfId="1086"/>
    <cellStyle name="40% - Dekorfärg2 4 4" xfId="615"/>
    <cellStyle name="40% - Dekorfärg2 4 4 2" xfId="1243"/>
    <cellStyle name="40% - Dekorfärg2 4 5" xfId="929"/>
    <cellStyle name="40% - Dekorfärg2 5" xfId="317"/>
    <cellStyle name="40% - Dekorfärg2 5 2" xfId="475"/>
    <cellStyle name="40% - Dekorfärg2 5 2 2" xfId="789"/>
    <cellStyle name="40% - Dekorfärg2 5 2 2 2" xfId="1417"/>
    <cellStyle name="40% - Dekorfärg2 5 2 3" xfId="1103"/>
    <cellStyle name="40% - Dekorfärg2 5 3" xfId="632"/>
    <cellStyle name="40% - Dekorfärg2 5 3 2" xfId="1260"/>
    <cellStyle name="40% - Dekorfärg2 5 4" xfId="946"/>
    <cellStyle name="40% - Dekorfärg2 6" xfId="398"/>
    <cellStyle name="40% - Dekorfärg2 6 2" xfId="712"/>
    <cellStyle name="40% - Dekorfärg2 6 2 2" xfId="1340"/>
    <cellStyle name="40% - Dekorfärg2 6 3" xfId="1026"/>
    <cellStyle name="40% - Dekorfärg2 7" xfId="555"/>
    <cellStyle name="40% - Dekorfärg2 7 2" xfId="1183"/>
    <cellStyle name="40% - Dekorfärg2 8" xfId="869"/>
    <cellStyle name="40% - Dekorfärg3 2" xfId="265"/>
    <cellStyle name="40% - Dekorfärg3 2 2" xfId="342"/>
    <cellStyle name="40% - Dekorfärg3 2 2 2" xfId="500"/>
    <cellStyle name="40% - Dekorfärg3 2 2 2 2" xfId="814"/>
    <cellStyle name="40% - Dekorfärg3 2 2 2 2 2" xfId="1442"/>
    <cellStyle name="40% - Dekorfärg3 2 2 2 3" xfId="1128"/>
    <cellStyle name="40% - Dekorfärg3 2 2 3" xfId="657"/>
    <cellStyle name="40% - Dekorfärg3 2 2 3 2" xfId="1285"/>
    <cellStyle name="40% - Dekorfärg3 2 2 4" xfId="971"/>
    <cellStyle name="40% - Dekorfärg3 2 3" xfId="423"/>
    <cellStyle name="40% - Dekorfärg3 2 3 2" xfId="737"/>
    <cellStyle name="40% - Dekorfärg3 2 3 2 2" xfId="1365"/>
    <cellStyle name="40% - Dekorfärg3 2 3 3" xfId="1051"/>
    <cellStyle name="40% - Dekorfärg3 2 4" xfId="580"/>
    <cellStyle name="40% - Dekorfärg3 2 4 2" xfId="1208"/>
    <cellStyle name="40% - Dekorfärg3 2 5" xfId="894"/>
    <cellStyle name="40% - Dekorfärg3 3" xfId="284"/>
    <cellStyle name="40% - Dekorfärg3 3 2" xfId="361"/>
    <cellStyle name="40% - Dekorfärg3 3 2 2" xfId="519"/>
    <cellStyle name="40% - Dekorfärg3 3 2 2 2" xfId="833"/>
    <cellStyle name="40% - Dekorfärg3 3 2 2 2 2" xfId="1461"/>
    <cellStyle name="40% - Dekorfärg3 3 2 2 3" xfId="1147"/>
    <cellStyle name="40% - Dekorfärg3 3 2 3" xfId="676"/>
    <cellStyle name="40% - Dekorfärg3 3 2 3 2" xfId="1304"/>
    <cellStyle name="40% - Dekorfärg3 3 2 4" xfId="990"/>
    <cellStyle name="40% - Dekorfärg3 3 3" xfId="442"/>
    <cellStyle name="40% - Dekorfärg3 3 3 2" xfId="756"/>
    <cellStyle name="40% - Dekorfärg3 3 3 2 2" xfId="1384"/>
    <cellStyle name="40% - Dekorfärg3 3 3 3" xfId="1070"/>
    <cellStyle name="40% - Dekorfärg3 3 4" xfId="599"/>
    <cellStyle name="40% - Dekorfärg3 3 4 2" xfId="1227"/>
    <cellStyle name="40% - Dekorfärg3 3 5" xfId="913"/>
    <cellStyle name="40% - Dekorfärg3 4" xfId="302"/>
    <cellStyle name="40% - Dekorfärg3 4 2" xfId="379"/>
    <cellStyle name="40% - Dekorfärg3 4 2 2" xfId="537"/>
    <cellStyle name="40% - Dekorfärg3 4 2 2 2" xfId="851"/>
    <cellStyle name="40% - Dekorfärg3 4 2 2 2 2" xfId="1479"/>
    <cellStyle name="40% - Dekorfärg3 4 2 2 3" xfId="1165"/>
    <cellStyle name="40% - Dekorfärg3 4 2 3" xfId="694"/>
    <cellStyle name="40% - Dekorfärg3 4 2 3 2" xfId="1322"/>
    <cellStyle name="40% - Dekorfärg3 4 2 4" xfId="1008"/>
    <cellStyle name="40% - Dekorfärg3 4 3" xfId="460"/>
    <cellStyle name="40% - Dekorfärg3 4 3 2" xfId="774"/>
    <cellStyle name="40% - Dekorfärg3 4 3 2 2" xfId="1402"/>
    <cellStyle name="40% - Dekorfärg3 4 3 3" xfId="1088"/>
    <cellStyle name="40% - Dekorfärg3 4 4" xfId="617"/>
    <cellStyle name="40% - Dekorfärg3 4 4 2" xfId="1245"/>
    <cellStyle name="40% - Dekorfärg3 4 5" xfId="931"/>
    <cellStyle name="40% - Dekorfärg3 5" xfId="319"/>
    <cellStyle name="40% - Dekorfärg3 5 2" xfId="477"/>
    <cellStyle name="40% - Dekorfärg3 5 2 2" xfId="791"/>
    <cellStyle name="40% - Dekorfärg3 5 2 2 2" xfId="1419"/>
    <cellStyle name="40% - Dekorfärg3 5 2 3" xfId="1105"/>
    <cellStyle name="40% - Dekorfärg3 5 3" xfId="634"/>
    <cellStyle name="40% - Dekorfärg3 5 3 2" xfId="1262"/>
    <cellStyle name="40% - Dekorfärg3 5 4" xfId="948"/>
    <cellStyle name="40% - Dekorfärg3 6" xfId="400"/>
    <cellStyle name="40% - Dekorfärg3 6 2" xfId="714"/>
    <cellStyle name="40% - Dekorfärg3 6 2 2" xfId="1342"/>
    <cellStyle name="40% - Dekorfärg3 6 3" xfId="1028"/>
    <cellStyle name="40% - Dekorfärg3 7" xfId="557"/>
    <cellStyle name="40% - Dekorfärg3 7 2" xfId="1185"/>
    <cellStyle name="40% - Dekorfärg3 8" xfId="871"/>
    <cellStyle name="40% - Dekorfärg4 2" xfId="267"/>
    <cellStyle name="40% - Dekorfärg4 2 2" xfId="344"/>
    <cellStyle name="40% - Dekorfärg4 2 2 2" xfId="502"/>
    <cellStyle name="40% - Dekorfärg4 2 2 2 2" xfId="816"/>
    <cellStyle name="40% - Dekorfärg4 2 2 2 2 2" xfId="1444"/>
    <cellStyle name="40% - Dekorfärg4 2 2 2 3" xfId="1130"/>
    <cellStyle name="40% - Dekorfärg4 2 2 3" xfId="659"/>
    <cellStyle name="40% - Dekorfärg4 2 2 3 2" xfId="1287"/>
    <cellStyle name="40% - Dekorfärg4 2 2 4" xfId="973"/>
    <cellStyle name="40% - Dekorfärg4 2 3" xfId="425"/>
    <cellStyle name="40% - Dekorfärg4 2 3 2" xfId="739"/>
    <cellStyle name="40% - Dekorfärg4 2 3 2 2" xfId="1367"/>
    <cellStyle name="40% - Dekorfärg4 2 3 3" xfId="1053"/>
    <cellStyle name="40% - Dekorfärg4 2 4" xfId="582"/>
    <cellStyle name="40% - Dekorfärg4 2 4 2" xfId="1210"/>
    <cellStyle name="40% - Dekorfärg4 2 5" xfId="896"/>
    <cellStyle name="40% - Dekorfärg4 3" xfId="286"/>
    <cellStyle name="40% - Dekorfärg4 3 2" xfId="363"/>
    <cellStyle name="40% - Dekorfärg4 3 2 2" xfId="521"/>
    <cellStyle name="40% - Dekorfärg4 3 2 2 2" xfId="835"/>
    <cellStyle name="40% - Dekorfärg4 3 2 2 2 2" xfId="1463"/>
    <cellStyle name="40% - Dekorfärg4 3 2 2 3" xfId="1149"/>
    <cellStyle name="40% - Dekorfärg4 3 2 3" xfId="678"/>
    <cellStyle name="40% - Dekorfärg4 3 2 3 2" xfId="1306"/>
    <cellStyle name="40% - Dekorfärg4 3 2 4" xfId="992"/>
    <cellStyle name="40% - Dekorfärg4 3 3" xfId="444"/>
    <cellStyle name="40% - Dekorfärg4 3 3 2" xfId="758"/>
    <cellStyle name="40% - Dekorfärg4 3 3 2 2" xfId="1386"/>
    <cellStyle name="40% - Dekorfärg4 3 3 3" xfId="1072"/>
    <cellStyle name="40% - Dekorfärg4 3 4" xfId="601"/>
    <cellStyle name="40% - Dekorfärg4 3 4 2" xfId="1229"/>
    <cellStyle name="40% - Dekorfärg4 3 5" xfId="915"/>
    <cellStyle name="40% - Dekorfärg4 4" xfId="304"/>
    <cellStyle name="40% - Dekorfärg4 4 2" xfId="381"/>
    <cellStyle name="40% - Dekorfärg4 4 2 2" xfId="539"/>
    <cellStyle name="40% - Dekorfärg4 4 2 2 2" xfId="853"/>
    <cellStyle name="40% - Dekorfärg4 4 2 2 2 2" xfId="1481"/>
    <cellStyle name="40% - Dekorfärg4 4 2 2 3" xfId="1167"/>
    <cellStyle name="40% - Dekorfärg4 4 2 3" xfId="696"/>
    <cellStyle name="40% - Dekorfärg4 4 2 3 2" xfId="1324"/>
    <cellStyle name="40% - Dekorfärg4 4 2 4" xfId="1010"/>
    <cellStyle name="40% - Dekorfärg4 4 3" xfId="462"/>
    <cellStyle name="40% - Dekorfärg4 4 3 2" xfId="776"/>
    <cellStyle name="40% - Dekorfärg4 4 3 2 2" xfId="1404"/>
    <cellStyle name="40% - Dekorfärg4 4 3 3" xfId="1090"/>
    <cellStyle name="40% - Dekorfärg4 4 4" xfId="619"/>
    <cellStyle name="40% - Dekorfärg4 4 4 2" xfId="1247"/>
    <cellStyle name="40% - Dekorfärg4 4 5" xfId="933"/>
    <cellStyle name="40% - Dekorfärg4 5" xfId="321"/>
    <cellStyle name="40% - Dekorfärg4 5 2" xfId="479"/>
    <cellStyle name="40% - Dekorfärg4 5 2 2" xfId="793"/>
    <cellStyle name="40% - Dekorfärg4 5 2 2 2" xfId="1421"/>
    <cellStyle name="40% - Dekorfärg4 5 2 3" xfId="1107"/>
    <cellStyle name="40% - Dekorfärg4 5 3" xfId="636"/>
    <cellStyle name="40% - Dekorfärg4 5 3 2" xfId="1264"/>
    <cellStyle name="40% - Dekorfärg4 5 4" xfId="950"/>
    <cellStyle name="40% - Dekorfärg4 6" xfId="402"/>
    <cellStyle name="40% - Dekorfärg4 6 2" xfId="716"/>
    <cellStyle name="40% - Dekorfärg4 6 2 2" xfId="1344"/>
    <cellStyle name="40% - Dekorfärg4 6 3" xfId="1030"/>
    <cellStyle name="40% - Dekorfärg4 7" xfId="559"/>
    <cellStyle name="40% - Dekorfärg4 7 2" xfId="1187"/>
    <cellStyle name="40% - Dekorfärg4 8" xfId="873"/>
    <cellStyle name="40% - Dekorfärg5 2" xfId="269"/>
    <cellStyle name="40% - Dekorfärg5 2 2" xfId="346"/>
    <cellStyle name="40% - Dekorfärg5 2 2 2" xfId="504"/>
    <cellStyle name="40% - Dekorfärg5 2 2 2 2" xfId="818"/>
    <cellStyle name="40% - Dekorfärg5 2 2 2 2 2" xfId="1446"/>
    <cellStyle name="40% - Dekorfärg5 2 2 2 3" xfId="1132"/>
    <cellStyle name="40% - Dekorfärg5 2 2 3" xfId="661"/>
    <cellStyle name="40% - Dekorfärg5 2 2 3 2" xfId="1289"/>
    <cellStyle name="40% - Dekorfärg5 2 2 4" xfId="975"/>
    <cellStyle name="40% - Dekorfärg5 2 3" xfId="427"/>
    <cellStyle name="40% - Dekorfärg5 2 3 2" xfId="741"/>
    <cellStyle name="40% - Dekorfärg5 2 3 2 2" xfId="1369"/>
    <cellStyle name="40% - Dekorfärg5 2 3 3" xfId="1055"/>
    <cellStyle name="40% - Dekorfärg5 2 4" xfId="584"/>
    <cellStyle name="40% - Dekorfärg5 2 4 2" xfId="1212"/>
    <cellStyle name="40% - Dekorfärg5 2 5" xfId="898"/>
    <cellStyle name="40% - Dekorfärg5 3" xfId="288"/>
    <cellStyle name="40% - Dekorfärg5 3 2" xfId="365"/>
    <cellStyle name="40% - Dekorfärg5 3 2 2" xfId="523"/>
    <cellStyle name="40% - Dekorfärg5 3 2 2 2" xfId="837"/>
    <cellStyle name="40% - Dekorfärg5 3 2 2 2 2" xfId="1465"/>
    <cellStyle name="40% - Dekorfärg5 3 2 2 3" xfId="1151"/>
    <cellStyle name="40% - Dekorfärg5 3 2 3" xfId="680"/>
    <cellStyle name="40% - Dekorfärg5 3 2 3 2" xfId="1308"/>
    <cellStyle name="40% - Dekorfärg5 3 2 4" xfId="994"/>
    <cellStyle name="40% - Dekorfärg5 3 3" xfId="446"/>
    <cellStyle name="40% - Dekorfärg5 3 3 2" xfId="760"/>
    <cellStyle name="40% - Dekorfärg5 3 3 2 2" xfId="1388"/>
    <cellStyle name="40% - Dekorfärg5 3 3 3" xfId="1074"/>
    <cellStyle name="40% - Dekorfärg5 3 4" xfId="603"/>
    <cellStyle name="40% - Dekorfärg5 3 4 2" xfId="1231"/>
    <cellStyle name="40% - Dekorfärg5 3 5" xfId="917"/>
    <cellStyle name="40% - Dekorfärg5 4" xfId="306"/>
    <cellStyle name="40% - Dekorfärg5 4 2" xfId="383"/>
    <cellStyle name="40% - Dekorfärg5 4 2 2" xfId="541"/>
    <cellStyle name="40% - Dekorfärg5 4 2 2 2" xfId="855"/>
    <cellStyle name="40% - Dekorfärg5 4 2 2 2 2" xfId="1483"/>
    <cellStyle name="40% - Dekorfärg5 4 2 2 3" xfId="1169"/>
    <cellStyle name="40% - Dekorfärg5 4 2 3" xfId="698"/>
    <cellStyle name="40% - Dekorfärg5 4 2 3 2" xfId="1326"/>
    <cellStyle name="40% - Dekorfärg5 4 2 4" xfId="1012"/>
    <cellStyle name="40% - Dekorfärg5 4 3" xfId="464"/>
    <cellStyle name="40% - Dekorfärg5 4 3 2" xfId="778"/>
    <cellStyle name="40% - Dekorfärg5 4 3 2 2" xfId="1406"/>
    <cellStyle name="40% - Dekorfärg5 4 3 3" xfId="1092"/>
    <cellStyle name="40% - Dekorfärg5 4 4" xfId="621"/>
    <cellStyle name="40% - Dekorfärg5 4 4 2" xfId="1249"/>
    <cellStyle name="40% - Dekorfärg5 4 5" xfId="935"/>
    <cellStyle name="40% - Dekorfärg5 5" xfId="323"/>
    <cellStyle name="40% - Dekorfärg5 5 2" xfId="481"/>
    <cellStyle name="40% - Dekorfärg5 5 2 2" xfId="795"/>
    <cellStyle name="40% - Dekorfärg5 5 2 2 2" xfId="1423"/>
    <cellStyle name="40% - Dekorfärg5 5 2 3" xfId="1109"/>
    <cellStyle name="40% - Dekorfärg5 5 3" xfId="638"/>
    <cellStyle name="40% - Dekorfärg5 5 3 2" xfId="1266"/>
    <cellStyle name="40% - Dekorfärg5 5 4" xfId="952"/>
    <cellStyle name="40% - Dekorfärg5 6" xfId="404"/>
    <cellStyle name="40% - Dekorfärg5 6 2" xfId="718"/>
    <cellStyle name="40% - Dekorfärg5 6 2 2" xfId="1346"/>
    <cellStyle name="40% - Dekorfärg5 6 3" xfId="1032"/>
    <cellStyle name="40% - Dekorfärg5 7" xfId="561"/>
    <cellStyle name="40% - Dekorfärg5 7 2" xfId="1189"/>
    <cellStyle name="40% - Dekorfärg5 8" xfId="875"/>
    <cellStyle name="40% - Dekorfärg6 2" xfId="271"/>
    <cellStyle name="40% - Dekorfärg6 2 2" xfId="348"/>
    <cellStyle name="40% - Dekorfärg6 2 2 2" xfId="506"/>
    <cellStyle name="40% - Dekorfärg6 2 2 2 2" xfId="820"/>
    <cellStyle name="40% - Dekorfärg6 2 2 2 2 2" xfId="1448"/>
    <cellStyle name="40% - Dekorfärg6 2 2 2 3" xfId="1134"/>
    <cellStyle name="40% - Dekorfärg6 2 2 3" xfId="663"/>
    <cellStyle name="40% - Dekorfärg6 2 2 3 2" xfId="1291"/>
    <cellStyle name="40% - Dekorfärg6 2 2 4" xfId="977"/>
    <cellStyle name="40% - Dekorfärg6 2 3" xfId="429"/>
    <cellStyle name="40% - Dekorfärg6 2 3 2" xfId="743"/>
    <cellStyle name="40% - Dekorfärg6 2 3 2 2" xfId="1371"/>
    <cellStyle name="40% - Dekorfärg6 2 3 3" xfId="1057"/>
    <cellStyle name="40% - Dekorfärg6 2 4" xfId="586"/>
    <cellStyle name="40% - Dekorfärg6 2 4 2" xfId="1214"/>
    <cellStyle name="40% - Dekorfärg6 2 5" xfId="900"/>
    <cellStyle name="40% - Dekorfärg6 3" xfId="290"/>
    <cellStyle name="40% - Dekorfärg6 3 2" xfId="367"/>
    <cellStyle name="40% - Dekorfärg6 3 2 2" xfId="525"/>
    <cellStyle name="40% - Dekorfärg6 3 2 2 2" xfId="839"/>
    <cellStyle name="40% - Dekorfärg6 3 2 2 2 2" xfId="1467"/>
    <cellStyle name="40% - Dekorfärg6 3 2 2 3" xfId="1153"/>
    <cellStyle name="40% - Dekorfärg6 3 2 3" xfId="682"/>
    <cellStyle name="40% - Dekorfärg6 3 2 3 2" xfId="1310"/>
    <cellStyle name="40% - Dekorfärg6 3 2 4" xfId="996"/>
    <cellStyle name="40% - Dekorfärg6 3 3" xfId="448"/>
    <cellStyle name="40% - Dekorfärg6 3 3 2" xfId="762"/>
    <cellStyle name="40% - Dekorfärg6 3 3 2 2" xfId="1390"/>
    <cellStyle name="40% - Dekorfärg6 3 3 3" xfId="1076"/>
    <cellStyle name="40% - Dekorfärg6 3 4" xfId="605"/>
    <cellStyle name="40% - Dekorfärg6 3 4 2" xfId="1233"/>
    <cellStyle name="40% - Dekorfärg6 3 5" xfId="919"/>
    <cellStyle name="40% - Dekorfärg6 4" xfId="308"/>
    <cellStyle name="40% - Dekorfärg6 4 2" xfId="385"/>
    <cellStyle name="40% - Dekorfärg6 4 2 2" xfId="543"/>
    <cellStyle name="40% - Dekorfärg6 4 2 2 2" xfId="857"/>
    <cellStyle name="40% - Dekorfärg6 4 2 2 2 2" xfId="1485"/>
    <cellStyle name="40% - Dekorfärg6 4 2 2 3" xfId="1171"/>
    <cellStyle name="40% - Dekorfärg6 4 2 3" xfId="700"/>
    <cellStyle name="40% - Dekorfärg6 4 2 3 2" xfId="1328"/>
    <cellStyle name="40% - Dekorfärg6 4 2 4" xfId="1014"/>
    <cellStyle name="40% - Dekorfärg6 4 3" xfId="466"/>
    <cellStyle name="40% - Dekorfärg6 4 3 2" xfId="780"/>
    <cellStyle name="40% - Dekorfärg6 4 3 2 2" xfId="1408"/>
    <cellStyle name="40% - Dekorfärg6 4 3 3" xfId="1094"/>
    <cellStyle name="40% - Dekorfärg6 4 4" xfId="623"/>
    <cellStyle name="40% - Dekorfärg6 4 4 2" xfId="1251"/>
    <cellStyle name="40% - Dekorfärg6 4 5" xfId="937"/>
    <cellStyle name="40% - Dekorfärg6 5" xfId="325"/>
    <cellStyle name="40% - Dekorfärg6 5 2" xfId="483"/>
    <cellStyle name="40% - Dekorfärg6 5 2 2" xfId="797"/>
    <cellStyle name="40% - Dekorfärg6 5 2 2 2" xfId="1425"/>
    <cellStyle name="40% - Dekorfärg6 5 2 3" xfId="1111"/>
    <cellStyle name="40% - Dekorfärg6 5 3" xfId="640"/>
    <cellStyle name="40% - Dekorfärg6 5 3 2" xfId="1268"/>
    <cellStyle name="40% - Dekorfärg6 5 4" xfId="954"/>
    <cellStyle name="40% - Dekorfärg6 6" xfId="406"/>
    <cellStyle name="40% - Dekorfärg6 6 2" xfId="720"/>
    <cellStyle name="40% - Dekorfärg6 6 2 2" xfId="1348"/>
    <cellStyle name="40% - Dekorfärg6 6 3" xfId="1034"/>
    <cellStyle name="40% - Dekorfärg6 7" xfId="563"/>
    <cellStyle name="40% - Dekorfärg6 7 2" xfId="1191"/>
    <cellStyle name="40% - Dekorfärg6 8" xfId="877"/>
    <cellStyle name="60 % - Dekorfärg1" xfId="170" builtinId="32" customBuiltin="1"/>
    <cellStyle name="60 % - Dekorfärg2" xfId="174" builtinId="36" customBuiltin="1"/>
    <cellStyle name="60 % - Dekorfärg3" xfId="178" builtinId="40" customBuiltin="1"/>
    <cellStyle name="60 % - Dekorfärg4" xfId="182" builtinId="44" customBuiltin="1"/>
    <cellStyle name="60 % - Dekorfärg5" xfId="186" builtinId="48" customBuiltin="1"/>
    <cellStyle name="60 % - Dekorfärg6" xfId="190" builtinId="52" customBuiltin="1"/>
    <cellStyle name="Anteckning 2" xfId="199"/>
    <cellStyle name="Anteckning 2 2" xfId="328"/>
    <cellStyle name="Anteckning 2 2 2" xfId="486"/>
    <cellStyle name="Anteckning 2 2 2 2" xfId="800"/>
    <cellStyle name="Anteckning 2 2 2 2 2" xfId="1428"/>
    <cellStyle name="Anteckning 2 2 2 3" xfId="1114"/>
    <cellStyle name="Anteckning 2 2 3" xfId="643"/>
    <cellStyle name="Anteckning 2 2 3 2" xfId="1271"/>
    <cellStyle name="Anteckning 2 2 4" xfId="957"/>
    <cellStyle name="Anteckning 2 3" xfId="409"/>
    <cellStyle name="Anteckning 2 3 2" xfId="723"/>
    <cellStyle name="Anteckning 2 3 2 2" xfId="1351"/>
    <cellStyle name="Anteckning 2 3 3" xfId="1037"/>
    <cellStyle name="Anteckning 2 4" xfId="566"/>
    <cellStyle name="Anteckning 2 4 2" xfId="1194"/>
    <cellStyle name="Anteckning 2 5" xfId="880"/>
    <cellStyle name="Anteckning 3" xfId="259"/>
    <cellStyle name="Anteckning 3 2" xfId="336"/>
    <cellStyle name="Anteckning 3 2 2" xfId="494"/>
    <cellStyle name="Anteckning 3 2 2 2" xfId="808"/>
    <cellStyle name="Anteckning 3 2 2 2 2" xfId="1436"/>
    <cellStyle name="Anteckning 3 2 2 3" xfId="1122"/>
    <cellStyle name="Anteckning 3 2 3" xfId="651"/>
    <cellStyle name="Anteckning 3 2 3 2" xfId="1279"/>
    <cellStyle name="Anteckning 3 2 4" xfId="965"/>
    <cellStyle name="Anteckning 3 3" xfId="417"/>
    <cellStyle name="Anteckning 3 3 2" xfId="731"/>
    <cellStyle name="Anteckning 3 3 2 2" xfId="1359"/>
    <cellStyle name="Anteckning 3 3 3" xfId="1045"/>
    <cellStyle name="Anteckning 3 4" xfId="574"/>
    <cellStyle name="Anteckning 3 4 2" xfId="1202"/>
    <cellStyle name="Anteckning 3 5" xfId="888"/>
    <cellStyle name="Anteckning 4" xfId="278"/>
    <cellStyle name="Anteckning 4 2" xfId="355"/>
    <cellStyle name="Anteckning 4 2 2" xfId="513"/>
    <cellStyle name="Anteckning 4 2 2 2" xfId="827"/>
    <cellStyle name="Anteckning 4 2 2 2 2" xfId="1455"/>
    <cellStyle name="Anteckning 4 2 2 3" xfId="1141"/>
    <cellStyle name="Anteckning 4 2 3" xfId="670"/>
    <cellStyle name="Anteckning 4 2 3 2" xfId="1298"/>
    <cellStyle name="Anteckning 4 2 4" xfId="984"/>
    <cellStyle name="Anteckning 4 3" xfId="436"/>
    <cellStyle name="Anteckning 4 3 2" xfId="750"/>
    <cellStyle name="Anteckning 4 3 2 2" xfId="1378"/>
    <cellStyle name="Anteckning 4 3 3" xfId="1064"/>
    <cellStyle name="Anteckning 4 4" xfId="593"/>
    <cellStyle name="Anteckning 4 4 2" xfId="1221"/>
    <cellStyle name="Anteckning 4 5" xfId="907"/>
    <cellStyle name="Anteckning 5" xfId="296"/>
    <cellStyle name="Anteckning 5 2" xfId="373"/>
    <cellStyle name="Anteckning 5 2 2" xfId="531"/>
    <cellStyle name="Anteckning 5 2 2 2" xfId="845"/>
    <cellStyle name="Anteckning 5 2 2 2 2" xfId="1473"/>
    <cellStyle name="Anteckning 5 2 2 3" xfId="1159"/>
    <cellStyle name="Anteckning 5 2 3" xfId="688"/>
    <cellStyle name="Anteckning 5 2 3 2" xfId="1316"/>
    <cellStyle name="Anteckning 5 2 4" xfId="1002"/>
    <cellStyle name="Anteckning 5 3" xfId="454"/>
    <cellStyle name="Anteckning 5 3 2" xfId="768"/>
    <cellStyle name="Anteckning 5 3 2 2" xfId="1396"/>
    <cellStyle name="Anteckning 5 3 3" xfId="1082"/>
    <cellStyle name="Anteckning 5 4" xfId="611"/>
    <cellStyle name="Anteckning 5 4 2" xfId="1239"/>
    <cellStyle name="Anteckning 5 5" xfId="925"/>
    <cellStyle name="Beräkning" xfId="161" builtinId="22" customBuiltin="1"/>
    <cellStyle name="Bra" xfId="157" builtinId="26" customBuiltin="1"/>
    <cellStyle name="Currency" xfId="202"/>
    <cellStyle name="Dekorfärg1" xfId="167" builtinId="29" customBuiltin="1"/>
    <cellStyle name="Dekorfärg2" xfId="171" builtinId="33" customBuiltin="1"/>
    <cellStyle name="Dekorfärg3" xfId="175" builtinId="37" customBuiltin="1"/>
    <cellStyle name="Dekorfärg4" xfId="179" builtinId="41" customBuiltin="1"/>
    <cellStyle name="Dekorfärg5" xfId="183" builtinId="45" customBuiltin="1"/>
    <cellStyle name="Dekorfärg6" xfId="187" builtinId="49" customBuiltin="1"/>
    <cellStyle name="Dålig" xfId="1" builtinId="27" customBuiltin="1"/>
    <cellStyle name="Excel Built-in Normal" xfId="4"/>
    <cellStyle name="Excel Built-in Normal 2" xfId="5"/>
    <cellStyle name="Excel Built-in Normal 2 2" xfId="6"/>
    <cellStyle name="Excel Built-in Normal 3" xfId="7"/>
    <cellStyle name="Excel Built-in Normal 3 2" xfId="203"/>
    <cellStyle name="Excel Built-in Normal 4" xfId="200"/>
    <cellStyle name="Excel Built-in Normal 4 2" xfId="204"/>
    <cellStyle name="Excel Built-in Normal 5" xfId="205"/>
    <cellStyle name="Förklarande text" xfId="165" builtinId="53" customBuiltin="1"/>
    <cellStyle name="Hyperlänk 2" xfId="8"/>
    <cellStyle name="Hyperlänk 2 2" xfId="9"/>
    <cellStyle name="Hyperlänk 2 3" xfId="206"/>
    <cellStyle name="Hyperlänk 2 4" xfId="192"/>
    <cellStyle name="Hyperlänk 3" xfId="10"/>
    <cellStyle name="Hyperlänk 4" xfId="207"/>
    <cellStyle name="Indata" xfId="159" builtinId="20" customBuiltin="1"/>
    <cellStyle name="Kontrollcell" xfId="163" builtinId="23" customBuiltin="1"/>
    <cellStyle name="Länkad cell" xfId="162" builtinId="24" customBuiltin="1"/>
    <cellStyle name="Neutral" xfId="158" builtinId="28" customBuiltin="1"/>
    <cellStyle name="Neutral 2" xfId="108"/>
    <cellStyle name="Normal" xfId="0" builtinId="0" customBuiltin="1"/>
    <cellStyle name="Normal 10" xfId="105"/>
    <cellStyle name="Normal 10 2" xfId="121"/>
    <cellStyle name="Normal 10 2 2" xfId="148"/>
    <cellStyle name="Normal 10 3" xfId="135"/>
    <cellStyle name="Normal 10 4" xfId="195"/>
    <cellStyle name="Normal 11" xfId="107"/>
    <cellStyle name="Normal 11 2" xfId="126"/>
    <cellStyle name="Normal 11 3" xfId="123"/>
    <cellStyle name="Normal 11 4" xfId="253"/>
    <cellStyle name="Normal 12" xfId="109"/>
    <cellStyle name="Normal 12 2" xfId="124"/>
    <cellStyle name="Normal 12 2 2" xfId="150"/>
    <cellStyle name="Normal 12 2 2 2" xfId="798"/>
    <cellStyle name="Normal 12 2 2 2 2" xfId="1426"/>
    <cellStyle name="Normal 12 2 2 3" xfId="1112"/>
    <cellStyle name="Normal 12 2 2 4" xfId="484"/>
    <cellStyle name="Normal 12 2 3" xfId="641"/>
    <cellStyle name="Normal 12 2 3 2" xfId="1269"/>
    <cellStyle name="Normal 12 2 4" xfId="955"/>
    <cellStyle name="Normal 12 2 5" xfId="326"/>
    <cellStyle name="Normal 12 3" xfId="137"/>
    <cellStyle name="Normal 12 3 2" xfId="721"/>
    <cellStyle name="Normal 12 3 2 2" xfId="1349"/>
    <cellStyle name="Normal 12 3 3" xfId="1035"/>
    <cellStyle name="Normal 12 3 4" xfId="407"/>
    <cellStyle name="Normal 12 4" xfId="564"/>
    <cellStyle name="Normal 12 4 2" xfId="1192"/>
    <cellStyle name="Normal 12 5" xfId="878"/>
    <cellStyle name="Normal 12 6" xfId="191"/>
    <cellStyle name="Normal 13" xfId="112"/>
    <cellStyle name="Normal 13 2" xfId="334"/>
    <cellStyle name="Normal 13 2 2" xfId="492"/>
    <cellStyle name="Normal 13 2 2 2" xfId="806"/>
    <cellStyle name="Normal 13 2 2 2 2" xfId="1434"/>
    <cellStyle name="Normal 13 2 2 3" xfId="1120"/>
    <cellStyle name="Normal 13 2 3" xfId="649"/>
    <cellStyle name="Normal 13 2 3 2" xfId="1277"/>
    <cellStyle name="Normal 13 2 4" xfId="963"/>
    <cellStyle name="Normal 13 3" xfId="415"/>
    <cellStyle name="Normal 13 3 2" xfId="729"/>
    <cellStyle name="Normal 13 3 2 2" xfId="1357"/>
    <cellStyle name="Normal 13 3 3" xfId="1043"/>
    <cellStyle name="Normal 13 4" xfId="572"/>
    <cellStyle name="Normal 13 4 2" xfId="1200"/>
    <cellStyle name="Normal 13 5" xfId="886"/>
    <cellStyle name="Normal 13 6" xfId="257"/>
    <cellStyle name="Normal 14" xfId="111"/>
    <cellStyle name="Normal 14 2" xfId="139"/>
    <cellStyle name="Normal 14 2 2" xfId="512"/>
    <cellStyle name="Normal 14 2 2 2" xfId="826"/>
    <cellStyle name="Normal 14 2 2 2 2" xfId="1454"/>
    <cellStyle name="Normal 14 2 2 3" xfId="1140"/>
    <cellStyle name="Normal 14 2 3" xfId="669"/>
    <cellStyle name="Normal 14 2 3 2" xfId="1297"/>
    <cellStyle name="Normal 14 2 4" xfId="983"/>
    <cellStyle name="Normal 14 2 5" xfId="354"/>
    <cellStyle name="Normal 14 3" xfId="435"/>
    <cellStyle name="Normal 14 3 2" xfId="749"/>
    <cellStyle name="Normal 14 3 2 2" xfId="1377"/>
    <cellStyle name="Normal 14 3 3" xfId="1063"/>
    <cellStyle name="Normal 14 4" xfId="592"/>
    <cellStyle name="Normal 14 4 2" xfId="1220"/>
    <cellStyle name="Normal 14 5" xfId="906"/>
    <cellStyle name="Normal 14 6" xfId="277"/>
    <cellStyle name="Normal 15" xfId="294"/>
    <cellStyle name="Normal 15 2" xfId="371"/>
    <cellStyle name="Normal 15 2 2" xfId="529"/>
    <cellStyle name="Normal 15 2 2 2" xfId="843"/>
    <cellStyle name="Normal 15 2 2 2 2" xfId="1471"/>
    <cellStyle name="Normal 15 2 2 3" xfId="1157"/>
    <cellStyle name="Normal 15 2 3" xfId="686"/>
    <cellStyle name="Normal 15 2 3 2" xfId="1314"/>
    <cellStyle name="Normal 15 2 4" xfId="1000"/>
    <cellStyle name="Normal 15 3" xfId="452"/>
    <cellStyle name="Normal 15 3 2" xfId="766"/>
    <cellStyle name="Normal 15 3 2 2" xfId="1394"/>
    <cellStyle name="Normal 15 3 3" xfId="1080"/>
    <cellStyle name="Normal 15 4" xfId="609"/>
    <cellStyle name="Normal 15 4 2" xfId="1237"/>
    <cellStyle name="Normal 15 5" xfId="923"/>
    <cellStyle name="Normal 2" xfId="3"/>
    <cellStyle name="Normal 2 2" xfId="11"/>
    <cellStyle name="Normal 2 2 2" xfId="12"/>
    <cellStyle name="Normal 2 2 3" xfId="208"/>
    <cellStyle name="Normal 2 3" xfId="13"/>
    <cellStyle name="Normal 2 3 2" xfId="14"/>
    <cellStyle name="Normal 2 3 3" xfId="197"/>
    <cellStyle name="Normal 2 4" xfId="196"/>
    <cellStyle name="Normal 2 4 2" xfId="209"/>
    <cellStyle name="Normal 2 5" xfId="210"/>
    <cellStyle name="Normal 2 5 2" xfId="272"/>
    <cellStyle name="Normal 2 5 2 2" xfId="349"/>
    <cellStyle name="Normal 2 5 2 2 2" xfId="507"/>
    <cellStyle name="Normal 2 5 2 2 2 2" xfId="821"/>
    <cellStyle name="Normal 2 5 2 2 2 2 2" xfId="1449"/>
    <cellStyle name="Normal 2 5 2 2 2 3" xfId="1135"/>
    <cellStyle name="Normal 2 5 2 2 3" xfId="664"/>
    <cellStyle name="Normal 2 5 2 2 3 2" xfId="1292"/>
    <cellStyle name="Normal 2 5 2 2 4" xfId="978"/>
    <cellStyle name="Normal 2 5 2 3" xfId="430"/>
    <cellStyle name="Normal 2 5 2 3 2" xfId="744"/>
    <cellStyle name="Normal 2 5 2 3 2 2" xfId="1372"/>
    <cellStyle name="Normal 2 5 2 3 3" xfId="1058"/>
    <cellStyle name="Normal 2 5 2 4" xfId="587"/>
    <cellStyle name="Normal 2 5 2 4 2" xfId="1215"/>
    <cellStyle name="Normal 2 5 2 5" xfId="901"/>
    <cellStyle name="Normal 2 5 3" xfId="292"/>
    <cellStyle name="Normal 2 5 3 2" xfId="369"/>
    <cellStyle name="Normal 2 5 3 2 2" xfId="527"/>
    <cellStyle name="Normal 2 5 3 2 2 2" xfId="841"/>
    <cellStyle name="Normal 2 5 3 2 2 2 2" xfId="1469"/>
    <cellStyle name="Normal 2 5 3 2 2 3" xfId="1155"/>
    <cellStyle name="Normal 2 5 3 2 3" xfId="684"/>
    <cellStyle name="Normal 2 5 3 2 3 2" xfId="1312"/>
    <cellStyle name="Normal 2 5 3 2 4" xfId="998"/>
    <cellStyle name="Normal 2 5 3 3" xfId="450"/>
    <cellStyle name="Normal 2 5 3 3 2" xfId="764"/>
    <cellStyle name="Normal 2 5 3 3 2 2" xfId="1392"/>
    <cellStyle name="Normal 2 5 3 3 3" xfId="1078"/>
    <cellStyle name="Normal 2 5 3 4" xfId="607"/>
    <cellStyle name="Normal 2 5 3 4 2" xfId="1235"/>
    <cellStyle name="Normal 2 5 3 5" xfId="921"/>
    <cellStyle name="Normal 2 5 4" xfId="309"/>
    <cellStyle name="Normal 2 5 4 2" xfId="386"/>
    <cellStyle name="Normal 2 5 4 2 2" xfId="544"/>
    <cellStyle name="Normal 2 5 4 2 2 2" xfId="858"/>
    <cellStyle name="Normal 2 5 4 2 2 2 2" xfId="1486"/>
    <cellStyle name="Normal 2 5 4 2 2 3" xfId="1172"/>
    <cellStyle name="Normal 2 5 4 2 3" xfId="701"/>
    <cellStyle name="Normal 2 5 4 2 3 2" xfId="1329"/>
    <cellStyle name="Normal 2 5 4 2 4" xfId="1015"/>
    <cellStyle name="Normal 2 5 4 3" xfId="467"/>
    <cellStyle name="Normal 2 5 4 3 2" xfId="781"/>
    <cellStyle name="Normal 2 5 4 3 2 2" xfId="1409"/>
    <cellStyle name="Normal 2 5 4 3 3" xfId="1095"/>
    <cellStyle name="Normal 2 5 4 4" xfId="624"/>
    <cellStyle name="Normal 2 5 4 4 2" xfId="1252"/>
    <cellStyle name="Normal 2 5 4 5" xfId="938"/>
    <cellStyle name="Normal 2 5 5" xfId="329"/>
    <cellStyle name="Normal 2 5 5 2" xfId="487"/>
    <cellStyle name="Normal 2 5 5 2 2" xfId="801"/>
    <cellStyle name="Normal 2 5 5 2 2 2" xfId="1429"/>
    <cellStyle name="Normal 2 5 5 2 3" xfId="1115"/>
    <cellStyle name="Normal 2 5 5 3" xfId="644"/>
    <cellStyle name="Normal 2 5 5 3 2" xfId="1272"/>
    <cellStyle name="Normal 2 5 5 4" xfId="958"/>
    <cellStyle name="Normal 2 5 6" xfId="410"/>
    <cellStyle name="Normal 2 5 6 2" xfId="724"/>
    <cellStyle name="Normal 2 5 6 2 2" xfId="1352"/>
    <cellStyle name="Normal 2 5 6 3" xfId="1038"/>
    <cellStyle name="Normal 2 5 7" xfId="567"/>
    <cellStyle name="Normal 2 5 7 2" xfId="1195"/>
    <cellStyle name="Normal 2 5 8" xfId="881"/>
    <cellStyle name="Normal 2 6" xfId="392"/>
    <cellStyle name="Normal 2 6 2" xfId="549"/>
    <cellStyle name="Normal 2 6 2 2" xfId="863"/>
    <cellStyle name="Normal 2 6 2 2 2" xfId="1491"/>
    <cellStyle name="Normal 2 6 2 3" xfId="1177"/>
    <cellStyle name="Normal 2 6 3" xfId="706"/>
    <cellStyle name="Normal 2 6 3 2" xfId="1334"/>
    <cellStyle name="Normal 2 6 4" xfId="1020"/>
    <cellStyle name="Normal 2 7" xfId="1494"/>
    <cellStyle name="Normal 2 8" xfId="1500"/>
    <cellStyle name="Normal 3" xfId="15"/>
    <cellStyle name="Normal 3 2" xfId="16"/>
    <cellStyle name="Normal 3 2 2" xfId="17"/>
    <cellStyle name="Normal 3 2 3" xfId="211"/>
    <cellStyle name="Normal 3 3" xfId="18"/>
    <cellStyle name="Normal 3 3 2" xfId="19"/>
    <cellStyle name="Normal 3 3 3" xfId="212"/>
    <cellStyle name="Normal 3 4" xfId="20"/>
    <cellStyle name="Normal 4" xfId="21"/>
    <cellStyle name="Normal 4 2" xfId="22"/>
    <cellStyle name="Normal 4 3" xfId="99"/>
    <cellStyle name="Normal 5" xfId="23"/>
    <cellStyle name="Normal 5 2" xfId="24"/>
    <cellStyle name="Normal 5 3" xfId="101"/>
    <cellStyle name="Normal 5 3 2" xfId="117"/>
    <cellStyle name="Normal 5 3 2 2" xfId="144"/>
    <cellStyle name="Normal 5 3 2 2 2" xfId="508"/>
    <cellStyle name="Normal 5 3 2 2 2 2" xfId="822"/>
    <cellStyle name="Normal 5 3 2 2 2 2 2" xfId="1450"/>
    <cellStyle name="Normal 5 3 2 2 2 3" xfId="1136"/>
    <cellStyle name="Normal 5 3 2 2 3" xfId="665"/>
    <cellStyle name="Normal 5 3 2 2 3 2" xfId="1293"/>
    <cellStyle name="Normal 5 3 2 2 4" xfId="979"/>
    <cellStyle name="Normal 5 3 2 2 5" xfId="350"/>
    <cellStyle name="Normal 5 3 2 2 6" xfId="1497"/>
    <cellStyle name="Normal 5 3 2 2 6 2" xfId="1504"/>
    <cellStyle name="Normal 5 3 2 3" xfId="431"/>
    <cellStyle name="Normal 5 3 2 3 2" xfId="745"/>
    <cellStyle name="Normal 5 3 2 3 2 2" xfId="1373"/>
    <cellStyle name="Normal 5 3 2 3 3" xfId="1059"/>
    <cellStyle name="Normal 5 3 2 4" xfId="588"/>
    <cellStyle name="Normal 5 3 2 4 2" xfId="1216"/>
    <cellStyle name="Normal 5 3 2 5" xfId="902"/>
    <cellStyle name="Normal 5 3 2 6" xfId="273"/>
    <cellStyle name="Normal 5 3 3" xfId="131"/>
    <cellStyle name="Normal 5 3 3 2" xfId="370"/>
    <cellStyle name="Normal 5 3 3 2 2" xfId="528"/>
    <cellStyle name="Normal 5 3 3 2 2 2" xfId="842"/>
    <cellStyle name="Normal 5 3 3 2 2 2 2" xfId="1470"/>
    <cellStyle name="Normal 5 3 3 2 2 3" xfId="1156"/>
    <cellStyle name="Normal 5 3 3 2 3" xfId="685"/>
    <cellStyle name="Normal 5 3 3 2 3 2" xfId="1313"/>
    <cellStyle name="Normal 5 3 3 2 4" xfId="999"/>
    <cellStyle name="Normal 5 3 3 3" xfId="451"/>
    <cellStyle name="Normal 5 3 3 3 2" xfId="765"/>
    <cellStyle name="Normal 5 3 3 3 2 2" xfId="1393"/>
    <cellStyle name="Normal 5 3 3 3 3" xfId="1079"/>
    <cellStyle name="Normal 5 3 3 4" xfId="608"/>
    <cellStyle name="Normal 5 3 3 4 2" xfId="1236"/>
    <cellStyle name="Normal 5 3 3 5" xfId="922"/>
    <cellStyle name="Normal 5 3 3 6" xfId="293"/>
    <cellStyle name="Normal 5 3 4" xfId="310"/>
    <cellStyle name="Normal 5 3 4 2" xfId="387"/>
    <cellStyle name="Normal 5 3 4 2 2" xfId="545"/>
    <cellStyle name="Normal 5 3 4 2 2 2" xfId="859"/>
    <cellStyle name="Normal 5 3 4 2 2 2 2" xfId="1487"/>
    <cellStyle name="Normal 5 3 4 2 2 3" xfId="1173"/>
    <cellStyle name="Normal 5 3 4 2 3" xfId="702"/>
    <cellStyle name="Normal 5 3 4 2 3 2" xfId="1330"/>
    <cellStyle name="Normal 5 3 4 2 4" xfId="1016"/>
    <cellStyle name="Normal 5 3 4 3" xfId="468"/>
    <cellStyle name="Normal 5 3 4 3 2" xfId="782"/>
    <cellStyle name="Normal 5 3 4 3 2 2" xfId="1410"/>
    <cellStyle name="Normal 5 3 4 3 3" xfId="1096"/>
    <cellStyle name="Normal 5 3 4 4" xfId="625"/>
    <cellStyle name="Normal 5 3 4 4 2" xfId="1253"/>
    <cellStyle name="Normal 5 3 4 5" xfId="939"/>
    <cellStyle name="Normal 5 3 5" xfId="330"/>
    <cellStyle name="Normal 5 3 5 2" xfId="488"/>
    <cellStyle name="Normal 5 3 5 2 2" xfId="802"/>
    <cellStyle name="Normal 5 3 5 2 2 2" xfId="1430"/>
    <cellStyle name="Normal 5 3 5 2 3" xfId="1116"/>
    <cellStyle name="Normal 5 3 5 3" xfId="645"/>
    <cellStyle name="Normal 5 3 5 3 2" xfId="1273"/>
    <cellStyle name="Normal 5 3 5 4" xfId="959"/>
    <cellStyle name="Normal 5 3 6" xfId="411"/>
    <cellStyle name="Normal 5 3 6 2" xfId="725"/>
    <cellStyle name="Normal 5 3 6 2 2" xfId="1353"/>
    <cellStyle name="Normal 5 3 6 3" xfId="1039"/>
    <cellStyle name="Normal 5 3 7" xfId="568"/>
    <cellStyle name="Normal 5 3 7 2" xfId="1196"/>
    <cellStyle name="Normal 5 3 8" xfId="882"/>
    <cellStyle name="Normal 5 3 9" xfId="213"/>
    <cellStyle name="Normal 5 4" xfId="104"/>
    <cellStyle name="Normal 5 4 2" xfId="120"/>
    <cellStyle name="Normal 5 4 2 2" xfId="147"/>
    <cellStyle name="Normal 5 4 3" xfId="134"/>
    <cellStyle name="Normal 5 4 3 2" xfId="1495"/>
    <cellStyle name="Normal 5 4 3 2 2" xfId="1502"/>
    <cellStyle name="Normal 5 4 4" xfId="214"/>
    <cellStyle name="Normal 5 5" xfId="106"/>
    <cellStyle name="Normal 5 5 2" xfId="122"/>
    <cellStyle name="Normal 5 5 2 2" xfId="149"/>
    <cellStyle name="Normal 5 5 3" xfId="136"/>
    <cellStyle name="Normal 5 6" xfId="110"/>
    <cellStyle name="Normal 5 6 2" xfId="125"/>
    <cellStyle name="Normal 5 6 2 2" xfId="151"/>
    <cellStyle name="Normal 5 6 3" xfId="138"/>
    <cellStyle name="Normal 5 7" xfId="114"/>
    <cellStyle name="Normal 5 7 2" xfId="141"/>
    <cellStyle name="Normal 5 7 2 2" xfId="1496"/>
    <cellStyle name="Normal 5 7 2 2 2" xfId="1503"/>
    <cellStyle name="Normal 5 8" xfId="128"/>
    <cellStyle name="Normal 6" xfId="98"/>
    <cellStyle name="Normal 6 2" xfId="215"/>
    <cellStyle name="Normal 6 2 2" xfId="391"/>
    <cellStyle name="Normal 6 3" xfId="216"/>
    <cellStyle name="Normal 6 4" xfId="252"/>
    <cellStyle name="Normal 6 5" xfId="201"/>
    <cellStyle name="Normal 7" xfId="2"/>
    <cellStyle name="Normal 7 2" xfId="113"/>
    <cellStyle name="Normal 7 2 2" xfId="140"/>
    <cellStyle name="Normal 7 2 2 2" xfId="550"/>
    <cellStyle name="Normal 7 2 2 2 2" xfId="864"/>
    <cellStyle name="Normal 7 2 2 2 2 2" xfId="1492"/>
    <cellStyle name="Normal 7 2 2 2 3" xfId="1178"/>
    <cellStyle name="Normal 7 2 2 3" xfId="707"/>
    <cellStyle name="Normal 7 2 2 3 2" xfId="1335"/>
    <cellStyle name="Normal 7 2 2 4" xfId="1021"/>
    <cellStyle name="Normal 7 2 2 5" xfId="393"/>
    <cellStyle name="Normal 7 2 3" xfId="218"/>
    <cellStyle name="Normal 7 3" xfId="127"/>
    <cellStyle name="Normal 7 3 2" xfId="274"/>
    <cellStyle name="Normal 7 3 2 2" xfId="351"/>
    <cellStyle name="Normal 7 3 2 2 2" xfId="509"/>
    <cellStyle name="Normal 7 3 2 2 2 2" xfId="823"/>
    <cellStyle name="Normal 7 3 2 2 2 2 2" xfId="1451"/>
    <cellStyle name="Normal 7 3 2 2 2 3" xfId="1137"/>
    <cellStyle name="Normal 7 3 2 2 3" xfId="666"/>
    <cellStyle name="Normal 7 3 2 2 3 2" xfId="1294"/>
    <cellStyle name="Normal 7 3 2 2 4" xfId="980"/>
    <cellStyle name="Normal 7 3 2 3" xfId="432"/>
    <cellStyle name="Normal 7 3 2 3 2" xfId="746"/>
    <cellStyle name="Normal 7 3 2 3 2 2" xfId="1374"/>
    <cellStyle name="Normal 7 3 2 3 3" xfId="1060"/>
    <cellStyle name="Normal 7 3 2 4" xfId="589"/>
    <cellStyle name="Normal 7 3 2 4 2" xfId="1217"/>
    <cellStyle name="Normal 7 3 2 5" xfId="903"/>
    <cellStyle name="Normal 7 3 3" xfId="311"/>
    <cellStyle name="Normal 7 3 3 2" xfId="388"/>
    <cellStyle name="Normal 7 3 3 2 2" xfId="546"/>
    <cellStyle name="Normal 7 3 3 2 2 2" xfId="860"/>
    <cellStyle name="Normal 7 3 3 2 2 2 2" xfId="1488"/>
    <cellStyle name="Normal 7 3 3 2 2 3" xfId="1174"/>
    <cellStyle name="Normal 7 3 3 2 3" xfId="703"/>
    <cellStyle name="Normal 7 3 3 2 3 2" xfId="1331"/>
    <cellStyle name="Normal 7 3 3 2 4" xfId="1017"/>
    <cellStyle name="Normal 7 3 3 3" xfId="469"/>
    <cellStyle name="Normal 7 3 3 3 2" xfId="783"/>
    <cellStyle name="Normal 7 3 3 3 2 2" xfId="1411"/>
    <cellStyle name="Normal 7 3 3 3 3" xfId="1097"/>
    <cellStyle name="Normal 7 3 3 4" xfId="626"/>
    <cellStyle name="Normal 7 3 3 4 2" xfId="1254"/>
    <cellStyle name="Normal 7 3 3 5" xfId="940"/>
    <cellStyle name="Normal 7 3 4" xfId="331"/>
    <cellStyle name="Normal 7 3 4 2" xfId="489"/>
    <cellStyle name="Normal 7 3 4 2 2" xfId="803"/>
    <cellStyle name="Normal 7 3 4 2 2 2" xfId="1431"/>
    <cellStyle name="Normal 7 3 4 2 3" xfId="1117"/>
    <cellStyle name="Normal 7 3 4 3" xfId="646"/>
    <cellStyle name="Normal 7 3 4 3 2" xfId="1274"/>
    <cellStyle name="Normal 7 3 4 4" xfId="960"/>
    <cellStyle name="Normal 7 3 5" xfId="412"/>
    <cellStyle name="Normal 7 3 5 2" xfId="726"/>
    <cellStyle name="Normal 7 3 5 2 2" xfId="1354"/>
    <cellStyle name="Normal 7 3 5 3" xfId="1040"/>
    <cellStyle name="Normal 7 3 6" xfId="569"/>
    <cellStyle name="Normal 7 3 6 2" xfId="1197"/>
    <cellStyle name="Normal 7 3 7" xfId="883"/>
    <cellStyle name="Normal 7 3 8" xfId="254"/>
    <cellStyle name="Normal 7 4" xfId="217"/>
    <cellStyle name="Normal 8" xfId="100"/>
    <cellStyle name="Normal 8 2" xfId="116"/>
    <cellStyle name="Normal 8 2 2" xfId="143"/>
    <cellStyle name="Normal 8 2 2 2" xfId="551"/>
    <cellStyle name="Normal 8 2 2 2 2" xfId="865"/>
    <cellStyle name="Normal 8 2 2 2 2 2" xfId="1493"/>
    <cellStyle name="Normal 8 2 2 2 3" xfId="1179"/>
    <cellStyle name="Normal 8 2 2 3" xfId="708"/>
    <cellStyle name="Normal 8 2 2 3 2" xfId="1336"/>
    <cellStyle name="Normal 8 2 2 4" xfId="1022"/>
    <cellStyle name="Normal 8 2 2 5" xfId="394"/>
    <cellStyle name="Normal 8 2 2 6" xfId="1498"/>
    <cellStyle name="Normal 8 2 2 6 2" xfId="1501"/>
    <cellStyle name="Normal 8 2 2 6 3" xfId="1505"/>
    <cellStyle name="Normal 8 2 3" xfId="220"/>
    <cellStyle name="Normal 8 3" xfId="130"/>
    <cellStyle name="Normal 8 3 2" xfId="275"/>
    <cellStyle name="Normal 8 3 2 2" xfId="352"/>
    <cellStyle name="Normal 8 3 2 2 2" xfId="510"/>
    <cellStyle name="Normal 8 3 2 2 2 2" xfId="824"/>
    <cellStyle name="Normal 8 3 2 2 2 2 2" xfId="1452"/>
    <cellStyle name="Normal 8 3 2 2 2 3" xfId="1138"/>
    <cellStyle name="Normal 8 3 2 2 3" xfId="667"/>
    <cellStyle name="Normal 8 3 2 2 3 2" xfId="1295"/>
    <cellStyle name="Normal 8 3 2 2 4" xfId="981"/>
    <cellStyle name="Normal 8 3 2 3" xfId="433"/>
    <cellStyle name="Normal 8 3 2 3 2" xfId="747"/>
    <cellStyle name="Normal 8 3 2 3 2 2" xfId="1375"/>
    <cellStyle name="Normal 8 3 2 3 3" xfId="1061"/>
    <cellStyle name="Normal 8 3 2 4" xfId="590"/>
    <cellStyle name="Normal 8 3 2 4 2" xfId="1218"/>
    <cellStyle name="Normal 8 3 2 5" xfId="904"/>
    <cellStyle name="Normal 8 3 3" xfId="312"/>
    <cellStyle name="Normal 8 3 3 2" xfId="389"/>
    <cellStyle name="Normal 8 3 3 2 2" xfId="547"/>
    <cellStyle name="Normal 8 3 3 2 2 2" xfId="861"/>
    <cellStyle name="Normal 8 3 3 2 2 2 2" xfId="1489"/>
    <cellStyle name="Normal 8 3 3 2 2 3" xfId="1175"/>
    <cellStyle name="Normal 8 3 3 2 3" xfId="704"/>
    <cellStyle name="Normal 8 3 3 2 3 2" xfId="1332"/>
    <cellStyle name="Normal 8 3 3 2 4" xfId="1018"/>
    <cellStyle name="Normal 8 3 3 3" xfId="470"/>
    <cellStyle name="Normal 8 3 3 3 2" xfId="784"/>
    <cellStyle name="Normal 8 3 3 3 2 2" xfId="1412"/>
    <cellStyle name="Normal 8 3 3 3 3" xfId="1098"/>
    <cellStyle name="Normal 8 3 3 4" xfId="627"/>
    <cellStyle name="Normal 8 3 3 4 2" xfId="1255"/>
    <cellStyle name="Normal 8 3 3 5" xfId="941"/>
    <cellStyle name="Normal 8 3 4" xfId="332"/>
    <cellStyle name="Normal 8 3 4 2" xfId="490"/>
    <cellStyle name="Normal 8 3 4 2 2" xfId="804"/>
    <cellStyle name="Normal 8 3 4 2 2 2" xfId="1432"/>
    <cellStyle name="Normal 8 3 4 2 3" xfId="1118"/>
    <cellStyle name="Normal 8 3 4 3" xfId="647"/>
    <cellStyle name="Normal 8 3 4 3 2" xfId="1275"/>
    <cellStyle name="Normal 8 3 4 4" xfId="961"/>
    <cellStyle name="Normal 8 3 5" xfId="413"/>
    <cellStyle name="Normal 8 3 5 2" xfId="727"/>
    <cellStyle name="Normal 8 3 5 2 2" xfId="1355"/>
    <cellStyle name="Normal 8 3 5 3" xfId="1041"/>
    <cellStyle name="Normal 8 3 6" xfId="570"/>
    <cellStyle name="Normal 8 3 6 2" xfId="1198"/>
    <cellStyle name="Normal 8 3 7" xfId="884"/>
    <cellStyle name="Normal 8 3 8" xfId="255"/>
    <cellStyle name="Normal 8 4" xfId="219"/>
    <cellStyle name="Normal 8 5" xfId="1499"/>
    <cellStyle name="Normal 9" xfId="103"/>
    <cellStyle name="Normal 9 2" xfId="119"/>
    <cellStyle name="Normal 9 2 2" xfId="146"/>
    <cellStyle name="Normal 9 2 2 2" xfId="511"/>
    <cellStyle name="Normal 9 2 2 2 2" xfId="825"/>
    <cellStyle name="Normal 9 2 2 2 2 2" xfId="1453"/>
    <cellStyle name="Normal 9 2 2 2 3" xfId="1139"/>
    <cellStyle name="Normal 9 2 2 3" xfId="668"/>
    <cellStyle name="Normal 9 2 2 3 2" xfId="1296"/>
    <cellStyle name="Normal 9 2 2 4" xfId="982"/>
    <cellStyle name="Normal 9 2 2 5" xfId="353"/>
    <cellStyle name="Normal 9 2 3" xfId="434"/>
    <cellStyle name="Normal 9 2 3 2" xfId="748"/>
    <cellStyle name="Normal 9 2 3 2 2" xfId="1376"/>
    <cellStyle name="Normal 9 2 3 3" xfId="1062"/>
    <cellStyle name="Normal 9 2 4" xfId="591"/>
    <cellStyle name="Normal 9 2 4 2" xfId="1219"/>
    <cellStyle name="Normal 9 2 5" xfId="905"/>
    <cellStyle name="Normal 9 2 6" xfId="276"/>
    <cellStyle name="Normal 9 3" xfId="133"/>
    <cellStyle name="Normal 9 3 2" xfId="390"/>
    <cellStyle name="Normal 9 3 2 2" xfId="548"/>
    <cellStyle name="Normal 9 3 2 2 2" xfId="862"/>
    <cellStyle name="Normal 9 3 2 2 2 2" xfId="1490"/>
    <cellStyle name="Normal 9 3 2 2 3" xfId="1176"/>
    <cellStyle name="Normal 9 3 2 3" xfId="705"/>
    <cellStyle name="Normal 9 3 2 3 2" xfId="1333"/>
    <cellStyle name="Normal 9 3 2 4" xfId="1019"/>
    <cellStyle name="Normal 9 3 3" xfId="471"/>
    <cellStyle name="Normal 9 3 3 2" xfId="785"/>
    <cellStyle name="Normal 9 3 3 2 2" xfId="1413"/>
    <cellStyle name="Normal 9 3 3 3" xfId="1099"/>
    <cellStyle name="Normal 9 3 4" xfId="628"/>
    <cellStyle name="Normal 9 3 4 2" xfId="1256"/>
    <cellStyle name="Normal 9 3 5" xfId="942"/>
    <cellStyle name="Normal 9 3 6" xfId="313"/>
    <cellStyle name="Normal 9 4" xfId="333"/>
    <cellStyle name="Normal 9 4 2" xfId="491"/>
    <cellStyle name="Normal 9 4 2 2" xfId="805"/>
    <cellStyle name="Normal 9 4 2 2 2" xfId="1433"/>
    <cellStyle name="Normal 9 4 2 3" xfId="1119"/>
    <cellStyle name="Normal 9 4 3" xfId="648"/>
    <cellStyle name="Normal 9 4 3 2" xfId="1276"/>
    <cellStyle name="Normal 9 4 4" xfId="962"/>
    <cellStyle name="Normal 9 5" xfId="414"/>
    <cellStyle name="Normal 9 5 2" xfId="728"/>
    <cellStyle name="Normal 9 5 2 2" xfId="1356"/>
    <cellStyle name="Normal 9 5 3" xfId="1042"/>
    <cellStyle name="Normal 9 6" xfId="571"/>
    <cellStyle name="Normal 9 6 2" xfId="1199"/>
    <cellStyle name="Normal 9 7" xfId="885"/>
    <cellStyle name="Normal 9 8" xfId="256"/>
    <cellStyle name="Percent" xfId="221"/>
    <cellStyle name="Procent 2" xfId="25"/>
    <cellStyle name="Procent 2 2" xfId="102"/>
    <cellStyle name="Procent 2 2 2" xfId="118"/>
    <cellStyle name="Procent 2 2 2 2" xfId="145"/>
    <cellStyle name="Procent 2 2 2 2 2" xfId="807"/>
    <cellStyle name="Procent 2 2 2 2 2 2" xfId="1435"/>
    <cellStyle name="Procent 2 2 2 2 3" xfId="1121"/>
    <cellStyle name="Procent 2 2 2 2 4" xfId="493"/>
    <cellStyle name="Procent 2 2 2 3" xfId="650"/>
    <cellStyle name="Procent 2 2 2 3 2" xfId="1278"/>
    <cellStyle name="Procent 2 2 2 4" xfId="964"/>
    <cellStyle name="Procent 2 2 2 5" xfId="335"/>
    <cellStyle name="Procent 2 2 3" xfId="132"/>
    <cellStyle name="Procent 2 2 3 2" xfId="730"/>
    <cellStyle name="Procent 2 2 3 2 2" xfId="1358"/>
    <cellStyle name="Procent 2 2 3 3" xfId="1044"/>
    <cellStyle name="Procent 2 2 3 4" xfId="416"/>
    <cellStyle name="Procent 2 2 4" xfId="573"/>
    <cellStyle name="Procent 2 2 4 2" xfId="1201"/>
    <cellStyle name="Procent 2 2 5" xfId="887"/>
    <cellStyle name="Procent 2 2 6" xfId="258"/>
    <cellStyle name="Procent 2 3" xfId="115"/>
    <cellStyle name="Procent 2 3 2" xfId="142"/>
    <cellStyle name="Procent 2 3 2 2" xfId="526"/>
    <cellStyle name="Procent 2 3 2 2 2" xfId="840"/>
    <cellStyle name="Procent 2 3 2 2 2 2" xfId="1468"/>
    <cellStyle name="Procent 2 3 2 2 3" xfId="1154"/>
    <cellStyle name="Procent 2 3 2 3" xfId="683"/>
    <cellStyle name="Procent 2 3 2 3 2" xfId="1311"/>
    <cellStyle name="Procent 2 3 2 4" xfId="997"/>
    <cellStyle name="Procent 2 3 2 5" xfId="368"/>
    <cellStyle name="Procent 2 3 3" xfId="449"/>
    <cellStyle name="Procent 2 3 3 2" xfId="763"/>
    <cellStyle name="Procent 2 3 3 2 2" xfId="1391"/>
    <cellStyle name="Procent 2 3 3 3" xfId="1077"/>
    <cellStyle name="Procent 2 3 4" xfId="606"/>
    <cellStyle name="Procent 2 3 4 2" xfId="1234"/>
    <cellStyle name="Procent 2 3 5" xfId="920"/>
    <cellStyle name="Procent 2 3 6" xfId="291"/>
    <cellStyle name="Procent 2 4" xfId="129"/>
    <cellStyle name="Procent 2 4 2" xfId="372"/>
    <cellStyle name="Procent 2 4 2 2" xfId="530"/>
    <cellStyle name="Procent 2 4 2 2 2" xfId="844"/>
    <cellStyle name="Procent 2 4 2 2 2 2" xfId="1472"/>
    <cellStyle name="Procent 2 4 2 2 3" xfId="1158"/>
    <cellStyle name="Procent 2 4 2 3" xfId="687"/>
    <cellStyle name="Procent 2 4 2 3 2" xfId="1315"/>
    <cellStyle name="Procent 2 4 2 4" xfId="1001"/>
    <cellStyle name="Procent 2 4 3" xfId="453"/>
    <cellStyle name="Procent 2 4 3 2" xfId="767"/>
    <cellStyle name="Procent 2 4 3 2 2" xfId="1395"/>
    <cellStyle name="Procent 2 4 3 3" xfId="1081"/>
    <cellStyle name="Procent 2 4 4" xfId="610"/>
    <cellStyle name="Procent 2 4 4 2" xfId="1238"/>
    <cellStyle name="Procent 2 4 5" xfId="924"/>
    <cellStyle name="Procent 2 4 6" xfId="295"/>
    <cellStyle name="Procent 2 5" xfId="327"/>
    <cellStyle name="Procent 2 5 2" xfId="485"/>
    <cellStyle name="Procent 2 5 2 2" xfId="799"/>
    <cellStyle name="Procent 2 5 2 2 2" xfId="1427"/>
    <cellStyle name="Procent 2 5 2 3" xfId="1113"/>
    <cellStyle name="Procent 2 5 3" xfId="642"/>
    <cellStyle name="Procent 2 5 3 2" xfId="1270"/>
    <cellStyle name="Procent 2 5 4" xfId="956"/>
    <cellStyle name="Procent 2 6" xfId="408"/>
    <cellStyle name="Procent 2 6 2" xfId="722"/>
    <cellStyle name="Procent 2 6 2 2" xfId="1350"/>
    <cellStyle name="Procent 2 6 3" xfId="1036"/>
    <cellStyle name="Procent 2 7" xfId="565"/>
    <cellStyle name="Procent 2 7 2" xfId="1193"/>
    <cellStyle name="Procent 2 8" xfId="879"/>
    <cellStyle name="Procent 2 9" xfId="198"/>
    <cellStyle name="Procent 3" xfId="222"/>
    <cellStyle name="Procent 3 2" xfId="223"/>
    <cellStyle name="Rubrik" xfId="152" builtinId="15" customBuiltin="1"/>
    <cellStyle name="Rubrik 1" xfId="153" builtinId="16" customBuiltin="1"/>
    <cellStyle name="Rubrik 2" xfId="154" builtinId="17" customBuiltin="1"/>
    <cellStyle name="Rubrik 3" xfId="155" builtinId="18" customBuiltin="1"/>
    <cellStyle name="Rubrik 4" xfId="156" builtinId="19" customBuiltin="1"/>
    <cellStyle name="SCBLime" xfId="194"/>
    <cellStyle name="SCBLime 2" xfId="193"/>
    <cellStyle name="Summa" xfId="166" builtinId="25" customBuiltin="1"/>
    <cellStyle name="Tusental (0)_083" xfId="26"/>
    <cellStyle name="Tusental 10" xfId="27"/>
    <cellStyle name="Tusental 10 2" xfId="224"/>
    <cellStyle name="Tusental 11" xfId="28"/>
    <cellStyle name="Tusental 11 2" xfId="225"/>
    <cellStyle name="Tusental 12" xfId="29"/>
    <cellStyle name="Tusental 12 2" xfId="226"/>
    <cellStyle name="Tusental 13" xfId="30"/>
    <cellStyle name="Tusental 13 2" xfId="227"/>
    <cellStyle name="Tusental 14" xfId="31"/>
    <cellStyle name="Tusental 14 2" xfId="228"/>
    <cellStyle name="Tusental 15" xfId="32"/>
    <cellStyle name="Tusental 15 2" xfId="229"/>
    <cellStyle name="Tusental 16" xfId="33"/>
    <cellStyle name="Tusental 16 2" xfId="230"/>
    <cellStyle name="Tusental 17" xfId="34"/>
    <cellStyle name="Tusental 17 2" xfId="231"/>
    <cellStyle name="Tusental 18" xfId="35"/>
    <cellStyle name="Tusental 18 2" xfId="232"/>
    <cellStyle name="Tusental 19" xfId="36"/>
    <cellStyle name="Tusental 19 2" xfId="233"/>
    <cellStyle name="Tusental 2" xfId="37"/>
    <cellStyle name="Tusental 2 2" xfId="38"/>
    <cellStyle name="Tusental 2 3" xfId="39"/>
    <cellStyle name="Tusental 2 3 2" xfId="40"/>
    <cellStyle name="Tusental 20" xfId="41"/>
    <cellStyle name="Tusental 20 2" xfId="234"/>
    <cellStyle name="Tusental 21" xfId="42"/>
    <cellStyle name="Tusental 21 2" xfId="235"/>
    <cellStyle name="Tusental 22" xfId="43"/>
    <cellStyle name="Tusental 22 2" xfId="236"/>
    <cellStyle name="Tusental 23" xfId="44"/>
    <cellStyle name="Tusental 23 2" xfId="237"/>
    <cellStyle name="Tusental 24" xfId="45"/>
    <cellStyle name="Tusental 24 2" xfId="238"/>
    <cellStyle name="Tusental 25" xfId="46"/>
    <cellStyle name="Tusental 25 2" xfId="239"/>
    <cellStyle name="Tusental 26" xfId="47"/>
    <cellStyle name="Tusental 26 2" xfId="240"/>
    <cellStyle name="Tusental 27" xfId="48"/>
    <cellStyle name="Tusental 27 2" xfId="241"/>
    <cellStyle name="Tusental 28" xfId="49"/>
    <cellStyle name="Tusental 28 2" xfId="242"/>
    <cellStyle name="Tusental 29" xfId="50"/>
    <cellStyle name="Tusental 29 2" xfId="243"/>
    <cellStyle name="Tusental 3" xfId="51"/>
    <cellStyle name="Tusental 3 2" xfId="52"/>
    <cellStyle name="Tusental 3 2 2" xfId="53"/>
    <cellStyle name="Tusental 3 3" xfId="54"/>
    <cellStyle name="Tusental 30" xfId="244"/>
    <cellStyle name="Tusental 31" xfId="245"/>
    <cellStyle name="Tusental 4" xfId="55"/>
    <cellStyle name="Tusental 4 2" xfId="246"/>
    <cellStyle name="Tusental 5" xfId="56"/>
    <cellStyle name="Tusental 5 2" xfId="247"/>
    <cellStyle name="Tusental 6" xfId="57"/>
    <cellStyle name="Tusental 6 2" xfId="248"/>
    <cellStyle name="Tusental 7" xfId="58"/>
    <cellStyle name="Tusental 7 2" xfId="249"/>
    <cellStyle name="Tusental 8" xfId="59"/>
    <cellStyle name="Tusental 8 2" xfId="250"/>
    <cellStyle name="Tusental 9" xfId="60"/>
    <cellStyle name="Tusental 9 2" xfId="251"/>
    <cellStyle name="Utdata" xfId="160" builtinId="21" customBuiltin="1"/>
    <cellStyle name="Valuta (0)_083" xfId="61"/>
    <cellStyle name="Valuta 10" xfId="62"/>
    <cellStyle name="Valuta 10 2" xfId="63"/>
    <cellStyle name="Valuta 11" xfId="64"/>
    <cellStyle name="Valuta 11 2" xfId="65"/>
    <cellStyle name="Valuta 12" xfId="66"/>
    <cellStyle name="Valuta 12 2" xfId="67"/>
    <cellStyle name="Valuta 13" xfId="68"/>
    <cellStyle name="Valuta 13 2" xfId="69"/>
    <cellStyle name="Valuta 14" xfId="70"/>
    <cellStyle name="Valuta 14 2" xfId="71"/>
    <cellStyle name="Valuta 15" xfId="72"/>
    <cellStyle name="Valuta 15 2" xfId="73"/>
    <cellStyle name="Valuta 16" xfId="74"/>
    <cellStyle name="Valuta 16 2" xfId="75"/>
    <cellStyle name="Valuta 17" xfId="76"/>
    <cellStyle name="Valuta 17 2" xfId="77"/>
    <cellStyle name="Valuta 18" xfId="78"/>
    <cellStyle name="Valuta 18 2" xfId="79"/>
    <cellStyle name="Valuta 19" xfId="80"/>
    <cellStyle name="Valuta 19 2" xfId="81"/>
    <cellStyle name="Valuta 2" xfId="82"/>
    <cellStyle name="Valuta 2 2" xfId="83"/>
    <cellStyle name="Valuta 3" xfId="84"/>
    <cellStyle name="Valuta 3 2" xfId="85"/>
    <cellStyle name="Valuta 4" xfId="86"/>
    <cellStyle name="Valuta 4 2" xfId="87"/>
    <cellStyle name="Valuta 5" xfId="88"/>
    <cellStyle name="Valuta 5 2" xfId="89"/>
    <cellStyle name="Valuta 6" xfId="90"/>
    <cellStyle name="Valuta 6 2" xfId="91"/>
    <cellStyle name="Valuta 7" xfId="92"/>
    <cellStyle name="Valuta 7 2" xfId="93"/>
    <cellStyle name="Valuta 8" xfId="94"/>
    <cellStyle name="Valuta 8 2" xfId="95"/>
    <cellStyle name="Valuta 9" xfId="96"/>
    <cellStyle name="Valuta 9 2" xfId="97"/>
    <cellStyle name="Varningstext" xfId="164" builtinId="11" customBuiltin="1"/>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16</xdr:row>
      <xdr:rowOff>19050</xdr:rowOff>
    </xdr:from>
    <xdr:to>
      <xdr:col>2</xdr:col>
      <xdr:colOff>95250</xdr:colOff>
      <xdr:row>17</xdr:row>
      <xdr:rowOff>23790</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3143250"/>
          <a:ext cx="1257300" cy="1857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123825</xdr:colOff>
      <xdr:row>17</xdr:row>
      <xdr:rowOff>133350</xdr:rowOff>
    </xdr:from>
    <xdr:to>
      <xdr:col>2</xdr:col>
      <xdr:colOff>161925</xdr:colOff>
      <xdr:row>18</xdr:row>
      <xdr:rowOff>157140</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4391025"/>
          <a:ext cx="1257300" cy="1857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16</xdr:row>
      <xdr:rowOff>76200</xdr:rowOff>
    </xdr:from>
    <xdr:to>
      <xdr:col>2</xdr:col>
      <xdr:colOff>95250</xdr:colOff>
      <xdr:row>17</xdr:row>
      <xdr:rowOff>99990</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4191000"/>
          <a:ext cx="1257300" cy="1857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609599</xdr:colOff>
      <xdr:row>1</xdr:row>
      <xdr:rowOff>22860</xdr:rowOff>
    </xdr:from>
    <xdr:to>
      <xdr:col>9</xdr:col>
      <xdr:colOff>428624</xdr:colOff>
      <xdr:row>16</xdr:row>
      <xdr:rowOff>129540</xdr:rowOff>
    </xdr:to>
    <xdr:sp macro="" textlink="">
      <xdr:nvSpPr>
        <xdr:cNvPr id="2" name="textruta 1"/>
        <xdr:cNvSpPr txBox="1"/>
      </xdr:nvSpPr>
      <xdr:spPr>
        <a:xfrm>
          <a:off x="609599" y="184785"/>
          <a:ext cx="5305425" cy="25355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solidFill>
                <a:schemeClr val="dk1"/>
              </a:solidFill>
              <a:effectLst/>
              <a:latin typeface="+mn-lt"/>
              <a:ea typeface="+mn-ea"/>
              <a:cs typeface="+mn-cs"/>
            </a:rPr>
            <a:t>Statistik om anmälda brott är inte lämplig att använda för att studera nivån av människors utsatthet för brott eftersom många brott aldrig anmäls till rättsväsendet. Av de brott mot enskild person som rapporterades i 2017 års Nationella trygghetsundersökning uppgavs cirka en tredjedel vara anmälda till polisen. Anmälningsbenägenheten varierar mellan olika brott och störst var den för allvarlig misshandel och lägst för sexualbrott. </a:t>
          </a: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Källa: Brottsförebyggande rådet (Brå), Nationella trygghetsundersökningen 2017.</a:t>
          </a:r>
        </a:p>
        <a:p>
          <a:endParaRPr lang="sv-S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333375</xdr:colOff>
      <xdr:row>2</xdr:row>
      <xdr:rowOff>66674</xdr:rowOff>
    </xdr:from>
    <xdr:to>
      <xdr:col>8</xdr:col>
      <xdr:colOff>152400</xdr:colOff>
      <xdr:row>10</xdr:row>
      <xdr:rowOff>104775</xdr:rowOff>
    </xdr:to>
    <xdr:sp macro="" textlink="">
      <xdr:nvSpPr>
        <xdr:cNvPr id="2" name="textruta 1"/>
        <xdr:cNvSpPr txBox="1"/>
      </xdr:nvSpPr>
      <xdr:spPr>
        <a:xfrm>
          <a:off x="333375" y="390524"/>
          <a:ext cx="4695825" cy="1333501"/>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i="0" u="none" strike="noStrike">
              <a:solidFill>
                <a:schemeClr val="dk1"/>
              </a:solidFill>
              <a:effectLst/>
              <a:latin typeface="+mn-lt"/>
              <a:ea typeface="+mn-ea"/>
              <a:cs typeface="+mn-cs"/>
            </a:rPr>
            <a:t>Grov kvinnofridskränkning</a:t>
          </a:r>
          <a:r>
            <a:rPr lang="sv-SE" sz="1000"/>
            <a:t> </a:t>
          </a:r>
        </a:p>
        <a:p>
          <a:endParaRPr lang="sv-SE" sz="1000" b="0" i="0" u="none" strike="noStrike">
            <a:solidFill>
              <a:schemeClr val="dk1"/>
            </a:solidFill>
            <a:effectLst/>
            <a:latin typeface="+mn-lt"/>
            <a:ea typeface="+mn-ea"/>
            <a:cs typeface="+mn-cs"/>
          </a:endParaRPr>
        </a:p>
        <a:p>
          <a:r>
            <a:rPr lang="sv-SE" sz="1000" b="0" i="0" u="none" strike="noStrike">
              <a:solidFill>
                <a:schemeClr val="dk1"/>
              </a:solidFill>
              <a:effectLst/>
              <a:latin typeface="+mn-lt"/>
              <a:ea typeface="+mn-ea"/>
              <a:cs typeface="+mn-cs"/>
            </a:rPr>
            <a:t>Våld som drabbar kvinnor i nära relationer består ofta av upprepade kränkningar. En man som utsätter en kvinna, som han har eller har haft en nära relation med, för upprepade kränkningar kan dömas för grov kvinnofridskränkning. År 2018 anmäldes 1 744 fall.</a:t>
          </a:r>
        </a:p>
        <a:p>
          <a:r>
            <a:rPr lang="sv-SE" sz="1100" b="0" i="0" u="none" strike="noStrike">
              <a:solidFill>
                <a:schemeClr val="dk1"/>
              </a:solidFill>
              <a:effectLst/>
              <a:latin typeface="+mn-lt"/>
              <a:ea typeface="+mn-ea"/>
              <a:cs typeface="+mn-cs"/>
            </a:rPr>
            <a:t/>
          </a:r>
          <a:br>
            <a:rPr lang="sv-SE" sz="1100" b="0" i="0" u="none" strike="noStrike">
              <a:solidFill>
                <a:schemeClr val="dk1"/>
              </a:solidFill>
              <a:effectLst/>
              <a:latin typeface="+mn-lt"/>
              <a:ea typeface="+mn-ea"/>
              <a:cs typeface="+mn-cs"/>
            </a:rPr>
          </a:br>
          <a:r>
            <a:rPr lang="sv-SE" sz="800" b="0" i="0" u="none" strike="noStrike">
              <a:solidFill>
                <a:schemeClr val="dk1"/>
              </a:solidFill>
              <a:effectLst/>
              <a:latin typeface="+mn-lt"/>
              <a:ea typeface="+mn-ea"/>
              <a:cs typeface="+mn-cs"/>
            </a:rPr>
            <a:t>Källa: Brottsförebyggande rådet (Brå)</a:t>
          </a:r>
          <a:r>
            <a:rPr lang="sv-SE" sz="800"/>
            <a:t> </a:t>
          </a:r>
        </a:p>
      </xdr:txBody>
    </xdr:sp>
    <xdr:clientData/>
  </xdr:twoCellAnchor>
  <xdr:twoCellAnchor>
    <xdr:from>
      <xdr:col>0</xdr:col>
      <xdr:colOff>323850</xdr:colOff>
      <xdr:row>12</xdr:row>
      <xdr:rowOff>95250</xdr:rowOff>
    </xdr:from>
    <xdr:to>
      <xdr:col>8</xdr:col>
      <xdr:colOff>152400</xdr:colOff>
      <xdr:row>21</xdr:row>
      <xdr:rowOff>95250</xdr:rowOff>
    </xdr:to>
    <xdr:sp macro="" textlink="">
      <xdr:nvSpPr>
        <xdr:cNvPr id="4" name="textruta 3"/>
        <xdr:cNvSpPr txBox="1"/>
      </xdr:nvSpPr>
      <xdr:spPr>
        <a:xfrm>
          <a:off x="323850" y="2038350"/>
          <a:ext cx="4705350" cy="145732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0" u="none" strike="noStrike">
              <a:solidFill>
                <a:schemeClr val="dk1"/>
              </a:solidFill>
              <a:effectLst/>
              <a:latin typeface="+mn-lt"/>
              <a:ea typeface="+mn-ea"/>
              <a:cs typeface="+mn-cs"/>
            </a:rPr>
            <a:t>Gross violation of a woman’s integrity</a:t>
          </a:r>
        </a:p>
        <a:p>
          <a:endParaRPr lang="sv-SE" sz="1100" b="1">
            <a:solidFill>
              <a:schemeClr val="dk1"/>
            </a:solidFill>
            <a:effectLst/>
            <a:latin typeface="+mn-lt"/>
            <a:ea typeface="+mn-ea"/>
            <a:cs typeface="+mn-cs"/>
          </a:endParaRPr>
        </a:p>
        <a:p>
          <a:r>
            <a:rPr lang="en-US" sz="1000" b="0" i="0" u="none" strike="noStrike">
              <a:solidFill>
                <a:schemeClr val="dk1"/>
              </a:solidFill>
              <a:effectLst/>
              <a:latin typeface="+mn-lt"/>
              <a:ea typeface="+mn-ea"/>
              <a:cs typeface="+mn-cs"/>
            </a:rPr>
            <a:t>Violence against women in close relationships often consists of repeated violations. A man who subjects a woman, with whom he has had a close relationship, for repeated violations can be sentenced with gross violation of a woman’s integrity. In 20</a:t>
          </a:r>
          <a:r>
            <a:rPr lang="en-US" sz="1000" b="0" i="0" u="none" strike="noStrike" baseline="0">
              <a:solidFill>
                <a:schemeClr val="dk1"/>
              </a:solidFill>
              <a:effectLst/>
              <a:latin typeface="+mn-lt"/>
              <a:ea typeface="+mn-ea"/>
              <a:cs typeface="+mn-cs"/>
            </a:rPr>
            <a:t>18</a:t>
          </a:r>
          <a:r>
            <a:rPr lang="en-US" sz="1000" b="0" i="0" u="none" strike="noStrike">
              <a:solidFill>
                <a:schemeClr val="dk1"/>
              </a:solidFill>
              <a:effectLst/>
              <a:latin typeface="+mn-lt"/>
              <a:ea typeface="+mn-ea"/>
              <a:cs typeface="+mn-cs"/>
            </a:rPr>
            <a:t>, 1 744 cases were reported.</a:t>
          </a:r>
        </a:p>
        <a:p>
          <a:endParaRPr lang="sv-SE" sz="1100">
            <a:solidFill>
              <a:schemeClr val="dk1"/>
            </a:solidFill>
            <a:effectLst/>
            <a:latin typeface="+mn-lt"/>
            <a:ea typeface="+mn-ea"/>
            <a:cs typeface="+mn-cs"/>
          </a:endParaRPr>
        </a:p>
        <a:p>
          <a:r>
            <a:rPr lang="en-US" sz="800">
              <a:solidFill>
                <a:schemeClr val="dk1"/>
              </a:solidFill>
              <a:effectLst/>
              <a:latin typeface="+mn-lt"/>
              <a:ea typeface="+mn-ea"/>
              <a:cs typeface="+mn-cs"/>
            </a:rPr>
            <a:t>Source: National Council for Crime Prevention</a:t>
          </a:r>
          <a:endParaRPr lang="sv-SE" sz="800">
            <a:solidFill>
              <a:schemeClr val="dk1"/>
            </a:solidFill>
            <a:effectLst/>
            <a:latin typeface="+mn-lt"/>
            <a:ea typeface="+mn-ea"/>
            <a:cs typeface="+mn-cs"/>
          </a:endParaRPr>
        </a:p>
        <a:p>
          <a:endParaRPr lang="sv-SE" sz="1100"/>
        </a:p>
      </xdr:txBody>
    </xdr:sp>
    <xdr:clientData/>
  </xdr:twoCellAnchor>
  <xdr:twoCellAnchor>
    <xdr:from>
      <xdr:col>1</xdr:col>
      <xdr:colOff>0</xdr:colOff>
      <xdr:row>24</xdr:row>
      <xdr:rowOff>0</xdr:rowOff>
    </xdr:from>
    <xdr:to>
      <xdr:col>3</xdr:col>
      <xdr:colOff>464820</xdr:colOff>
      <xdr:row>25</xdr:row>
      <xdr:rowOff>76200</xdr:rowOff>
    </xdr:to>
    <xdr:pic>
      <xdr:nvPicPr>
        <xdr:cNvPr id="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023360"/>
          <a:ext cx="168402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45</xdr:row>
      <xdr:rowOff>0</xdr:rowOff>
    </xdr:from>
    <xdr:to>
      <xdr:col>2</xdr:col>
      <xdr:colOff>419100</xdr:colOff>
      <xdr:row>46</xdr:row>
      <xdr:rowOff>76200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559040"/>
          <a:ext cx="168402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2</xdr:row>
      <xdr:rowOff>0</xdr:rowOff>
    </xdr:from>
    <xdr:to>
      <xdr:col>18</xdr:col>
      <xdr:colOff>190500</xdr:colOff>
      <xdr:row>18</xdr:row>
      <xdr:rowOff>99060</xdr:rowOff>
    </xdr:to>
    <xdr:sp macro="" textlink="">
      <xdr:nvSpPr>
        <xdr:cNvPr id="3" name="textruta 2"/>
        <xdr:cNvSpPr txBox="1"/>
      </xdr:nvSpPr>
      <xdr:spPr>
        <a:xfrm>
          <a:off x="6705600" y="342900"/>
          <a:ext cx="4457700" cy="26898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solidFill>
                <a:schemeClr val="dk1"/>
              </a:solidFill>
              <a:effectLst/>
              <a:latin typeface="+mn-lt"/>
              <a:ea typeface="+mn-ea"/>
              <a:cs typeface="+mn-cs"/>
            </a:rPr>
            <a:t>Antalet anmälda fall av misshandel, mot såväl kvinnor som män, ökade under 1990-talet respektive 2000-talets inledning. Under 2010-talet har dock antalet anmälda fall av misshandel mot män minskat medan antalet anmälda fall av misshandel mot kvinnor fortsatt ökat. Minskningen handlar framför allt om anmälda fall av misshandel av en obekant förövare, medan antalet anmälningar om misshandel av en bekant förövare ökat. Ökningen av antalet anmälda fall av misshandel sedan 1990-talet kan bland annat bero på en större benägenhet att anmäla våldsbrott, dvs. att mörkertalet blivit mindre. Mörkertalet är kvoten mellan den faktiska brottsligheten och den anmälda. Mörkertalet sjunker om en större andel av de brott som begåtts anmäls. I de fall där den som utsatts känner gärningspersonen är benägenheten att anmäla brottet generellt lägre än när gärningspersonen är någon obekant.</a:t>
          </a:r>
        </a:p>
        <a:p>
          <a:endParaRPr lang="sv-S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27</xdr:row>
      <xdr:rowOff>152400</xdr:rowOff>
    </xdr:from>
    <xdr:to>
      <xdr:col>1</xdr:col>
      <xdr:colOff>0</xdr:colOff>
      <xdr:row>29</xdr:row>
      <xdr:rowOff>14265</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981575"/>
          <a:ext cx="1257300" cy="18571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29</xdr:row>
      <xdr:rowOff>0</xdr:rowOff>
    </xdr:from>
    <xdr:to>
      <xdr:col>0</xdr:col>
      <xdr:colOff>1257300</xdr:colOff>
      <xdr:row>30</xdr:row>
      <xdr:rowOff>23790</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353050"/>
          <a:ext cx="1257300" cy="185715"/>
        </a:xfrm>
        <a:prstGeom prst="rect">
          <a:avLst/>
        </a:prstGeom>
      </xdr:spPr>
    </xdr:pic>
    <xdr:clientData/>
  </xdr:twoCellAnchor>
</xdr:wsDr>
</file>

<file path=xl/theme/theme1.xml><?xml version="1.0" encoding="utf-8"?>
<a:theme xmlns:a="http://schemas.openxmlformats.org/drawingml/2006/main" name="Office-tema">
  <a:themeElements>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SCB PP">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tabSelected="1" workbookViewId="0"/>
  </sheetViews>
  <sheetFormatPr defaultColWidth="9.1796875" defaultRowHeight="12.5" x14ac:dyDescent="0.25"/>
  <cols>
    <col min="1" max="1" width="9.1796875" style="89"/>
    <col min="2" max="2" width="82.7265625" style="89" customWidth="1"/>
    <col min="3" max="3" width="66" style="89" customWidth="1"/>
    <col min="4" max="16384" width="9.1796875" style="89"/>
  </cols>
  <sheetData>
    <row r="1" spans="1:8" ht="15.5" x14ac:dyDescent="0.35">
      <c r="A1" s="101" t="s">
        <v>59</v>
      </c>
      <c r="B1" s="102"/>
    </row>
    <row r="2" spans="1:8" ht="14" x14ac:dyDescent="0.3">
      <c r="A2" s="92" t="s">
        <v>111</v>
      </c>
      <c r="B2" s="199"/>
    </row>
    <row r="3" spans="1:8" ht="14" x14ac:dyDescent="0.3">
      <c r="A3" s="92" t="s">
        <v>60</v>
      </c>
      <c r="B3" s="199"/>
    </row>
    <row r="4" spans="1:8" ht="14" x14ac:dyDescent="0.3">
      <c r="A4" s="200"/>
      <c r="B4" s="199"/>
    </row>
    <row r="5" spans="1:8" x14ac:dyDescent="0.25">
      <c r="A5" s="78"/>
      <c r="B5" s="201"/>
      <c r="C5" s="63"/>
    </row>
    <row r="6" spans="1:8" x14ac:dyDescent="0.25">
      <c r="A6" s="202" t="s">
        <v>61</v>
      </c>
      <c r="B6" s="201" t="s">
        <v>110</v>
      </c>
      <c r="C6" s="203" t="s">
        <v>82</v>
      </c>
    </row>
    <row r="7" spans="1:8" x14ac:dyDescent="0.25">
      <c r="A7" s="202" t="s">
        <v>62</v>
      </c>
      <c r="B7" s="201" t="s">
        <v>112</v>
      </c>
      <c r="C7" s="204" t="s">
        <v>105</v>
      </c>
    </row>
    <row r="8" spans="1:8" x14ac:dyDescent="0.25">
      <c r="A8" s="202" t="s">
        <v>63</v>
      </c>
      <c r="B8" s="205" t="s">
        <v>86</v>
      </c>
      <c r="C8" t="s">
        <v>121</v>
      </c>
    </row>
    <row r="9" spans="1:8" x14ac:dyDescent="0.25">
      <c r="A9" s="202" t="s">
        <v>64</v>
      </c>
      <c r="B9" s="206" t="s">
        <v>96</v>
      </c>
      <c r="C9" s="207" t="s">
        <v>97</v>
      </c>
    </row>
    <row r="10" spans="1:8" x14ac:dyDescent="0.25">
      <c r="A10" s="202" t="s">
        <v>65</v>
      </c>
      <c r="B10" s="201" t="s">
        <v>89</v>
      </c>
      <c r="C10" s="208" t="s">
        <v>90</v>
      </c>
    </row>
    <row r="11" spans="1:8" ht="30" customHeight="1" x14ac:dyDescent="0.25">
      <c r="A11" s="202" t="s">
        <v>66</v>
      </c>
      <c r="B11" s="209" t="s">
        <v>113</v>
      </c>
      <c r="C11" s="219" t="s">
        <v>122</v>
      </c>
    </row>
    <row r="12" spans="1:8" x14ac:dyDescent="0.25">
      <c r="A12" s="202" t="s">
        <v>67</v>
      </c>
      <c r="B12" s="206" t="s">
        <v>114</v>
      </c>
      <c r="C12" s="210" t="s">
        <v>115</v>
      </c>
    </row>
    <row r="13" spans="1:8" x14ac:dyDescent="0.25">
      <c r="A13" s="202" t="s">
        <v>68</v>
      </c>
      <c r="B13" s="206" t="s">
        <v>95</v>
      </c>
      <c r="C13" t="s">
        <v>124</v>
      </c>
      <c r="D13" s="118"/>
      <c r="E13" s="118"/>
      <c r="F13" s="118"/>
      <c r="G13" s="118"/>
      <c r="H13" s="118"/>
    </row>
    <row r="14" spans="1:8" x14ac:dyDescent="0.25">
      <c r="A14" s="202" t="s">
        <v>77</v>
      </c>
      <c r="B14" s="206" t="s">
        <v>116</v>
      </c>
      <c r="C14" s="63" t="s">
        <v>120</v>
      </c>
    </row>
    <row r="15" spans="1:8" x14ac:dyDescent="0.25">
      <c r="A15" s="202" t="s">
        <v>78</v>
      </c>
      <c r="B15" s="206" t="s">
        <v>117</v>
      </c>
      <c r="C15" s="211" t="s">
        <v>118</v>
      </c>
    </row>
    <row r="16" spans="1:8" x14ac:dyDescent="0.25">
      <c r="A16" s="202" t="s">
        <v>69</v>
      </c>
      <c r="B16" s="206" t="s">
        <v>107</v>
      </c>
      <c r="C16" s="212" t="s">
        <v>108</v>
      </c>
    </row>
    <row r="17" spans="1:3" x14ac:dyDescent="0.25">
      <c r="A17" s="202" t="s">
        <v>70</v>
      </c>
      <c r="B17" s="206" t="s">
        <v>98</v>
      </c>
      <c r="C17" s="213" t="s">
        <v>119</v>
      </c>
    </row>
    <row r="18" spans="1:3" ht="29.25" customHeight="1" x14ac:dyDescent="0.25">
      <c r="A18" s="202" t="s">
        <v>71</v>
      </c>
      <c r="B18" s="214" t="s">
        <v>99</v>
      </c>
      <c r="C18" s="215" t="s">
        <v>100</v>
      </c>
    </row>
    <row r="19" spans="1:3" x14ac:dyDescent="0.25">
      <c r="A19" s="202"/>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5" x14ac:dyDescent="0.25"/>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workbookViewId="0"/>
  </sheetViews>
  <sheetFormatPr defaultRowHeight="12.5" x14ac:dyDescent="0.25"/>
  <sheetData>
    <row r="1" spans="1:9" x14ac:dyDescent="0.25">
      <c r="A1" s="53"/>
      <c r="B1" s="53"/>
      <c r="C1" s="53"/>
      <c r="D1" s="53"/>
      <c r="E1" s="53"/>
      <c r="F1" s="53"/>
      <c r="G1" s="53"/>
      <c r="H1" s="53"/>
      <c r="I1" s="53"/>
    </row>
    <row r="2" spans="1:9" x14ac:dyDescent="0.25">
      <c r="A2" s="54"/>
      <c r="B2" s="55"/>
      <c r="C2" s="55"/>
      <c r="D2" s="55"/>
      <c r="E2" s="55"/>
      <c r="F2" s="55"/>
      <c r="G2" s="53"/>
      <c r="H2" s="53"/>
      <c r="I2" s="53"/>
    </row>
    <row r="3" spans="1:9" x14ac:dyDescent="0.25">
      <c r="A3" s="53"/>
      <c r="B3" s="53"/>
      <c r="C3" s="53"/>
      <c r="D3" s="53"/>
      <c r="E3" s="53"/>
      <c r="F3" s="53"/>
      <c r="G3" s="53"/>
      <c r="H3" s="53"/>
      <c r="I3" s="53"/>
    </row>
    <row r="4" spans="1:9" x14ac:dyDescent="0.25">
      <c r="A4" s="53"/>
      <c r="B4" s="53"/>
      <c r="C4" s="53"/>
      <c r="D4" s="53"/>
      <c r="E4" s="53"/>
      <c r="F4" s="53"/>
      <c r="G4" s="53"/>
      <c r="H4" s="53"/>
      <c r="I4" s="53"/>
    </row>
    <row r="5" spans="1:9" x14ac:dyDescent="0.25">
      <c r="A5" s="53"/>
      <c r="B5" s="53"/>
      <c r="C5" s="53"/>
      <c r="D5" s="53"/>
      <c r="E5" s="53"/>
      <c r="F5" s="53"/>
      <c r="G5" s="53"/>
      <c r="H5" s="53"/>
      <c r="I5" s="53"/>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4"/>
  <sheetViews>
    <sheetView workbookViewId="0"/>
  </sheetViews>
  <sheetFormatPr defaultColWidth="9.1796875" defaultRowHeight="12.5" x14ac:dyDescent="0.25"/>
  <cols>
    <col min="1" max="16384" width="9.1796875" style="174"/>
  </cols>
  <sheetData>
    <row r="2" spans="1:9" ht="14" x14ac:dyDescent="0.3">
      <c r="A2" s="172" t="s">
        <v>107</v>
      </c>
      <c r="B2" s="173"/>
      <c r="C2" s="173"/>
      <c r="D2" s="173"/>
      <c r="E2" s="173"/>
      <c r="F2" s="173"/>
      <c r="G2" s="173"/>
      <c r="H2" s="173"/>
      <c r="I2" s="173"/>
    </row>
    <row r="3" spans="1:9" s="177" customFormat="1" x14ac:dyDescent="0.25">
      <c r="A3" s="175" t="s">
        <v>30</v>
      </c>
      <c r="B3" s="176"/>
      <c r="C3" s="176"/>
      <c r="D3" s="176"/>
      <c r="E3" s="176"/>
      <c r="F3" s="176"/>
      <c r="G3" s="176"/>
      <c r="H3" s="176"/>
      <c r="I3" s="176"/>
    </row>
    <row r="4" spans="1:9" s="177" customFormat="1" x14ac:dyDescent="0.25">
      <c r="A4" s="175"/>
      <c r="B4" s="176"/>
      <c r="C4" s="176"/>
      <c r="D4" s="176"/>
      <c r="E4" s="176"/>
      <c r="F4" s="176"/>
      <c r="G4" s="176"/>
      <c r="H4" s="176"/>
      <c r="I4" s="176"/>
    </row>
    <row r="5" spans="1:9" s="177" customFormat="1" ht="13" x14ac:dyDescent="0.3">
      <c r="A5" s="178" t="s">
        <v>108</v>
      </c>
      <c r="B5" s="176"/>
      <c r="C5" s="176"/>
      <c r="D5" s="176"/>
      <c r="E5" s="176"/>
      <c r="F5" s="176"/>
      <c r="G5" s="176"/>
      <c r="H5" s="176"/>
      <c r="I5" s="176"/>
    </row>
    <row r="6" spans="1:9" s="177" customFormat="1" x14ac:dyDescent="0.25">
      <c r="A6" s="179" t="s">
        <v>73</v>
      </c>
      <c r="B6" s="176"/>
      <c r="C6" s="176"/>
      <c r="D6" s="176"/>
      <c r="E6" s="176"/>
      <c r="F6" s="176"/>
      <c r="G6" s="176"/>
      <c r="H6" s="176"/>
      <c r="I6" s="176"/>
    </row>
    <row r="7" spans="1:9" s="177" customFormat="1" x14ac:dyDescent="0.25">
      <c r="A7" s="179"/>
      <c r="B7" s="176"/>
      <c r="C7" s="176"/>
      <c r="D7" s="176"/>
      <c r="E7" s="176"/>
      <c r="F7" s="176"/>
      <c r="G7" s="176"/>
      <c r="H7" s="176"/>
      <c r="I7" s="176"/>
    </row>
    <row r="8" spans="1:9" x14ac:dyDescent="0.25">
      <c r="A8" s="180" t="s">
        <v>31</v>
      </c>
      <c r="B8" s="251" t="s">
        <v>32</v>
      </c>
      <c r="C8" s="251"/>
      <c r="D8" s="251"/>
      <c r="E8" s="251"/>
      <c r="F8" s="251" t="s">
        <v>33</v>
      </c>
      <c r="G8" s="251"/>
      <c r="H8" s="251"/>
      <c r="I8" s="251"/>
    </row>
    <row r="9" spans="1:9" x14ac:dyDescent="0.25">
      <c r="A9" s="181"/>
      <c r="B9" s="252" t="s">
        <v>34</v>
      </c>
      <c r="C9" s="252"/>
      <c r="D9" s="252" t="s">
        <v>35</v>
      </c>
      <c r="E9" s="252"/>
      <c r="F9" s="252" t="s">
        <v>34</v>
      </c>
      <c r="G9" s="252"/>
      <c r="H9" s="252" t="s">
        <v>35</v>
      </c>
      <c r="I9" s="252"/>
    </row>
    <row r="10" spans="1:9" x14ac:dyDescent="0.25">
      <c r="A10" s="182"/>
      <c r="B10" s="183" t="s">
        <v>2</v>
      </c>
      <c r="C10" s="183" t="s">
        <v>3</v>
      </c>
      <c r="D10" s="183" t="s">
        <v>2</v>
      </c>
      <c r="E10" s="183" t="s">
        <v>3</v>
      </c>
      <c r="F10" s="183" t="s">
        <v>2</v>
      </c>
      <c r="G10" s="183" t="s">
        <v>3</v>
      </c>
      <c r="H10" s="183" t="s">
        <v>2</v>
      </c>
      <c r="I10" s="183" t="s">
        <v>3</v>
      </c>
    </row>
    <row r="11" spans="1:9" x14ac:dyDescent="0.25">
      <c r="A11" s="184">
        <v>1990</v>
      </c>
      <c r="B11" s="185">
        <v>1792</v>
      </c>
      <c r="C11" s="185">
        <v>10746</v>
      </c>
      <c r="D11" s="185">
        <v>1859</v>
      </c>
      <c r="E11" s="185">
        <v>3284</v>
      </c>
      <c r="F11" s="185">
        <v>1276</v>
      </c>
      <c r="G11" s="185">
        <v>4987</v>
      </c>
      <c r="H11" s="185">
        <v>9536</v>
      </c>
      <c r="I11" s="185">
        <v>5035</v>
      </c>
    </row>
    <row r="12" spans="1:9" x14ac:dyDescent="0.25">
      <c r="A12" s="184">
        <v>1991</v>
      </c>
      <c r="B12" s="185">
        <v>1814</v>
      </c>
      <c r="C12" s="185">
        <v>10995</v>
      </c>
      <c r="D12" s="185">
        <v>1803</v>
      </c>
      <c r="E12" s="185">
        <v>3253</v>
      </c>
      <c r="F12" s="185">
        <v>1330</v>
      </c>
      <c r="G12" s="185">
        <v>4945</v>
      </c>
      <c r="H12" s="185">
        <v>9338</v>
      </c>
      <c r="I12" s="185">
        <v>4511</v>
      </c>
    </row>
    <row r="13" spans="1:9" x14ac:dyDescent="0.25">
      <c r="A13" s="184">
        <v>1992</v>
      </c>
      <c r="B13" s="185">
        <v>1921</v>
      </c>
      <c r="C13" s="185">
        <v>12168</v>
      </c>
      <c r="D13" s="185">
        <v>2024</v>
      </c>
      <c r="E13" s="185">
        <v>3819</v>
      </c>
      <c r="F13" s="185">
        <v>1447</v>
      </c>
      <c r="G13" s="185">
        <v>5586</v>
      </c>
      <c r="H13" s="185">
        <v>10435</v>
      </c>
      <c r="I13" s="185">
        <v>4941</v>
      </c>
    </row>
    <row r="14" spans="1:9" x14ac:dyDescent="0.25">
      <c r="A14" s="184">
        <v>1993</v>
      </c>
      <c r="B14" s="185">
        <v>2149</v>
      </c>
      <c r="C14" s="185">
        <v>13194</v>
      </c>
      <c r="D14" s="185">
        <v>2328</v>
      </c>
      <c r="E14" s="185">
        <v>4149</v>
      </c>
      <c r="F14" s="185">
        <v>1724</v>
      </c>
      <c r="G14" s="185">
        <v>6614</v>
      </c>
      <c r="H14" s="185">
        <v>11727</v>
      </c>
      <c r="I14" s="185">
        <v>5676</v>
      </c>
    </row>
    <row r="15" spans="1:9" x14ac:dyDescent="0.25">
      <c r="A15" s="184">
        <v>1994</v>
      </c>
      <c r="B15" s="185">
        <v>2154</v>
      </c>
      <c r="C15" s="185">
        <v>13706</v>
      </c>
      <c r="D15" s="185">
        <v>2433</v>
      </c>
      <c r="E15" s="185">
        <v>4514</v>
      </c>
      <c r="F15" s="185">
        <v>1784</v>
      </c>
      <c r="G15" s="185">
        <v>6583</v>
      </c>
      <c r="H15" s="185">
        <v>12196</v>
      </c>
      <c r="I15" s="185">
        <v>5913</v>
      </c>
    </row>
    <row r="16" spans="1:9" x14ac:dyDescent="0.25">
      <c r="A16" s="184">
        <v>1995</v>
      </c>
      <c r="B16" s="185">
        <v>2209</v>
      </c>
      <c r="C16" s="185">
        <v>13133</v>
      </c>
      <c r="D16" s="185">
        <v>2556</v>
      </c>
      <c r="E16" s="185">
        <v>4708</v>
      </c>
      <c r="F16" s="185">
        <v>1834</v>
      </c>
      <c r="G16" s="185">
        <v>6513</v>
      </c>
      <c r="H16" s="185">
        <v>12334</v>
      </c>
      <c r="I16" s="185">
        <v>5852</v>
      </c>
    </row>
    <row r="17" spans="1:9" x14ac:dyDescent="0.25">
      <c r="A17" s="184">
        <v>1996</v>
      </c>
      <c r="B17" s="185">
        <v>2116</v>
      </c>
      <c r="C17" s="185">
        <v>12899</v>
      </c>
      <c r="D17" s="185">
        <v>2464</v>
      </c>
      <c r="E17" s="185">
        <v>4560</v>
      </c>
      <c r="F17" s="185">
        <v>1766</v>
      </c>
      <c r="G17" s="185">
        <v>6495</v>
      </c>
      <c r="H17" s="185">
        <v>12214</v>
      </c>
      <c r="I17" s="185">
        <v>6151</v>
      </c>
    </row>
    <row r="18" spans="1:9" x14ac:dyDescent="0.25">
      <c r="A18" s="186">
        <v>1997</v>
      </c>
      <c r="B18" s="185">
        <v>2307</v>
      </c>
      <c r="C18" s="185">
        <v>13473</v>
      </c>
      <c r="D18" s="185">
        <v>2632</v>
      </c>
      <c r="E18" s="185">
        <v>4692</v>
      </c>
      <c r="F18" s="185">
        <v>1808</v>
      </c>
      <c r="G18" s="185">
        <v>6552</v>
      </c>
      <c r="H18" s="185">
        <v>12348</v>
      </c>
      <c r="I18" s="185">
        <v>6054</v>
      </c>
    </row>
    <row r="19" spans="1:9" x14ac:dyDescent="0.25">
      <c r="A19" s="186">
        <v>1998</v>
      </c>
      <c r="B19" s="185">
        <v>2334</v>
      </c>
      <c r="C19" s="185">
        <v>13932</v>
      </c>
      <c r="D19" s="185">
        <v>2810</v>
      </c>
      <c r="E19" s="185">
        <v>4617</v>
      </c>
      <c r="F19" s="185">
        <v>2022</v>
      </c>
      <c r="G19" s="185">
        <v>6809</v>
      </c>
      <c r="H19" s="185">
        <v>13006</v>
      </c>
      <c r="I19" s="185">
        <v>6000</v>
      </c>
    </row>
    <row r="20" spans="1:9" x14ac:dyDescent="0.25">
      <c r="A20" s="186">
        <v>1999</v>
      </c>
      <c r="B20" s="185">
        <v>2573</v>
      </c>
      <c r="C20" s="185">
        <v>14732</v>
      </c>
      <c r="D20" s="185">
        <v>3032</v>
      </c>
      <c r="E20" s="185">
        <v>5094</v>
      </c>
      <c r="F20" s="185">
        <v>2071</v>
      </c>
      <c r="G20" s="185">
        <v>6922</v>
      </c>
      <c r="H20" s="185">
        <v>13236</v>
      </c>
      <c r="I20" s="185">
        <v>6165</v>
      </c>
    </row>
    <row r="21" spans="1:9" x14ac:dyDescent="0.25">
      <c r="A21" s="184">
        <v>2000</v>
      </c>
      <c r="B21" s="185">
        <v>2475</v>
      </c>
      <c r="C21" s="185">
        <v>14581</v>
      </c>
      <c r="D21" s="185">
        <v>2975</v>
      </c>
      <c r="E21" s="185">
        <v>4681</v>
      </c>
      <c r="F21" s="185">
        <v>2003</v>
      </c>
      <c r="G21" s="185">
        <v>6610</v>
      </c>
      <c r="H21" s="185">
        <v>13066</v>
      </c>
      <c r="I21" s="185">
        <v>5897</v>
      </c>
    </row>
    <row r="22" spans="1:9" x14ac:dyDescent="0.25">
      <c r="A22" s="184">
        <v>2001</v>
      </c>
      <c r="B22" s="185">
        <v>2770</v>
      </c>
      <c r="C22" s="185">
        <v>14931</v>
      </c>
      <c r="D22" s="185">
        <v>3038</v>
      </c>
      <c r="E22" s="185">
        <v>4799</v>
      </c>
      <c r="F22" s="185">
        <v>2063</v>
      </c>
      <c r="G22" s="185">
        <v>6440</v>
      </c>
      <c r="H22" s="185">
        <v>12619</v>
      </c>
      <c r="I22" s="185">
        <v>5931</v>
      </c>
    </row>
    <row r="23" spans="1:9" x14ac:dyDescent="0.25">
      <c r="A23" s="184">
        <v>2002</v>
      </c>
      <c r="B23" s="185">
        <v>3003</v>
      </c>
      <c r="C23" s="185">
        <v>15276</v>
      </c>
      <c r="D23" s="185">
        <v>3318</v>
      </c>
      <c r="E23" s="185">
        <v>5039</v>
      </c>
      <c r="F23" s="185">
        <v>2199</v>
      </c>
      <c r="G23" s="185">
        <v>6493</v>
      </c>
      <c r="H23" s="185">
        <v>12990</v>
      </c>
      <c r="I23" s="185">
        <v>6061</v>
      </c>
    </row>
    <row r="24" spans="1:9" x14ac:dyDescent="0.25">
      <c r="A24" s="184">
        <v>2003</v>
      </c>
      <c r="B24" s="185">
        <v>3355</v>
      </c>
      <c r="C24" s="185">
        <v>16296</v>
      </c>
      <c r="D24" s="185">
        <v>3464</v>
      </c>
      <c r="E24" s="185">
        <v>5219</v>
      </c>
      <c r="F24" s="185">
        <v>2272</v>
      </c>
      <c r="G24" s="185">
        <v>6971</v>
      </c>
      <c r="H24" s="185">
        <v>13390</v>
      </c>
      <c r="I24" s="185">
        <v>6586</v>
      </c>
    </row>
    <row r="25" spans="1:9" x14ac:dyDescent="0.25">
      <c r="A25" s="184">
        <v>2004</v>
      </c>
      <c r="B25" s="185">
        <v>3385</v>
      </c>
      <c r="C25" s="185">
        <v>16726</v>
      </c>
      <c r="D25" s="185">
        <v>3498</v>
      </c>
      <c r="E25" s="185">
        <v>5529</v>
      </c>
      <c r="F25" s="185">
        <v>2393</v>
      </c>
      <c r="G25" s="185">
        <v>7058</v>
      </c>
      <c r="H25" s="185">
        <v>13477</v>
      </c>
      <c r="I25" s="185">
        <v>6807</v>
      </c>
    </row>
    <row r="26" spans="1:9" x14ac:dyDescent="0.25">
      <c r="A26" s="184">
        <v>2005</v>
      </c>
      <c r="B26" s="185">
        <v>3953</v>
      </c>
      <c r="C26" s="185">
        <v>19238</v>
      </c>
      <c r="D26" s="185">
        <v>3797</v>
      </c>
      <c r="E26" s="185">
        <v>6007</v>
      </c>
      <c r="F26" s="185">
        <v>2618</v>
      </c>
      <c r="G26" s="185">
        <v>7816</v>
      </c>
      <c r="H26" s="185">
        <v>13729</v>
      </c>
      <c r="I26" s="185">
        <v>7201</v>
      </c>
    </row>
    <row r="27" spans="1:9" x14ac:dyDescent="0.25">
      <c r="A27" s="184">
        <v>2006</v>
      </c>
      <c r="B27" s="185">
        <v>4336</v>
      </c>
      <c r="C27" s="185">
        <v>20742</v>
      </c>
      <c r="D27" s="185">
        <v>4195</v>
      </c>
      <c r="E27" s="185">
        <v>6446</v>
      </c>
      <c r="F27" s="185">
        <v>2802</v>
      </c>
      <c r="G27" s="185">
        <v>7911</v>
      </c>
      <c r="H27" s="185">
        <v>14158</v>
      </c>
      <c r="I27" s="185">
        <v>7623</v>
      </c>
    </row>
    <row r="28" spans="1:9" x14ac:dyDescent="0.25">
      <c r="A28" s="184">
        <v>2007</v>
      </c>
      <c r="B28" s="185">
        <v>4328</v>
      </c>
      <c r="C28" s="185">
        <v>22061</v>
      </c>
      <c r="D28" s="185">
        <v>4346</v>
      </c>
      <c r="E28" s="185">
        <v>6966</v>
      </c>
      <c r="F28" s="185">
        <v>2932</v>
      </c>
      <c r="G28" s="185">
        <v>8414</v>
      </c>
      <c r="H28" s="185">
        <v>15251</v>
      </c>
      <c r="I28" s="185">
        <v>8345</v>
      </c>
    </row>
    <row r="29" spans="1:9" x14ac:dyDescent="0.25">
      <c r="A29" s="184">
        <v>2008</v>
      </c>
      <c r="B29" s="185">
        <v>4364</v>
      </c>
      <c r="C29" s="185">
        <v>21360</v>
      </c>
      <c r="D29" s="185">
        <v>4485</v>
      </c>
      <c r="E29" s="185">
        <v>7160</v>
      </c>
      <c r="F29" s="185">
        <v>3141</v>
      </c>
      <c r="G29" s="185">
        <v>8565</v>
      </c>
      <c r="H29" s="185">
        <v>16325</v>
      </c>
      <c r="I29" s="185">
        <v>8706</v>
      </c>
    </row>
    <row r="30" spans="1:9" x14ac:dyDescent="0.25">
      <c r="A30" s="186">
        <v>2009</v>
      </c>
      <c r="B30" s="187">
        <v>4393</v>
      </c>
      <c r="C30" s="187">
        <v>21564</v>
      </c>
      <c r="D30" s="187">
        <v>4612</v>
      </c>
      <c r="E30" s="187">
        <v>7027</v>
      </c>
      <c r="F30" s="187">
        <v>3547</v>
      </c>
      <c r="G30" s="187">
        <v>8640</v>
      </c>
      <c r="H30" s="187">
        <v>16730</v>
      </c>
      <c r="I30" s="187">
        <v>8668</v>
      </c>
    </row>
    <row r="31" spans="1:9" x14ac:dyDescent="0.25">
      <c r="A31" s="186">
        <v>2010</v>
      </c>
      <c r="B31" s="187">
        <v>4367</v>
      </c>
      <c r="C31" s="187">
        <v>20637</v>
      </c>
      <c r="D31" s="187">
        <v>4574</v>
      </c>
      <c r="E31" s="187">
        <v>6943</v>
      </c>
      <c r="F31" s="187">
        <v>3396</v>
      </c>
      <c r="G31" s="187">
        <v>8894</v>
      </c>
      <c r="H31" s="187">
        <v>17885</v>
      </c>
      <c r="I31" s="187">
        <v>9554</v>
      </c>
    </row>
    <row r="32" spans="1:9" x14ac:dyDescent="0.25">
      <c r="A32" s="186">
        <v>2011</v>
      </c>
      <c r="B32" s="185">
        <v>4294</v>
      </c>
      <c r="C32" s="185">
        <v>20673</v>
      </c>
      <c r="D32" s="185">
        <v>4706</v>
      </c>
      <c r="E32" s="185">
        <v>7179</v>
      </c>
      <c r="F32" s="185">
        <v>3491</v>
      </c>
      <c r="G32" s="185">
        <v>8831</v>
      </c>
      <c r="H32" s="185">
        <v>18114</v>
      </c>
      <c r="I32" s="185">
        <v>9976</v>
      </c>
    </row>
    <row r="33" spans="1:9" x14ac:dyDescent="0.25">
      <c r="A33" s="186">
        <v>2012</v>
      </c>
      <c r="B33" s="185">
        <v>4084</v>
      </c>
      <c r="C33" s="185">
        <v>18953</v>
      </c>
      <c r="D33" s="185">
        <v>4407</v>
      </c>
      <c r="E33" s="185">
        <v>6653</v>
      </c>
      <c r="F33" s="185">
        <v>3550</v>
      </c>
      <c r="G33" s="185">
        <v>8569</v>
      </c>
      <c r="H33" s="185">
        <v>18776</v>
      </c>
      <c r="I33" s="185">
        <v>10015</v>
      </c>
    </row>
    <row r="34" spans="1:9" x14ac:dyDescent="0.25">
      <c r="A34" s="186">
        <v>2013</v>
      </c>
      <c r="B34" s="185">
        <v>3803</v>
      </c>
      <c r="C34" s="185">
        <v>16378</v>
      </c>
      <c r="D34" s="185">
        <v>4188</v>
      </c>
      <c r="E34" s="185">
        <v>6277</v>
      </c>
      <c r="F34" s="185">
        <v>3056</v>
      </c>
      <c r="G34" s="185">
        <v>7065</v>
      </c>
      <c r="H34" s="185">
        <v>18299</v>
      </c>
      <c r="I34" s="185">
        <v>9267</v>
      </c>
    </row>
    <row r="35" spans="1:9" x14ac:dyDescent="0.25">
      <c r="A35" s="186">
        <v>2014</v>
      </c>
      <c r="B35" s="187">
        <v>3851</v>
      </c>
      <c r="C35" s="187">
        <v>16113</v>
      </c>
      <c r="D35" s="187">
        <v>4434</v>
      </c>
      <c r="E35" s="187">
        <v>6514</v>
      </c>
      <c r="F35" s="187">
        <v>3142</v>
      </c>
      <c r="G35" s="187">
        <v>6666</v>
      </c>
      <c r="H35" s="187">
        <v>19186</v>
      </c>
      <c r="I35" s="187">
        <v>9755</v>
      </c>
    </row>
    <row r="36" spans="1:9" x14ac:dyDescent="0.25">
      <c r="A36" s="186">
        <v>2015</v>
      </c>
      <c r="B36" s="187">
        <f>287+3811</f>
        <v>4098</v>
      </c>
      <c r="C36" s="187">
        <f>1120+14645</f>
        <v>15765</v>
      </c>
      <c r="D36" s="187">
        <f>582+3921</f>
        <v>4503</v>
      </c>
      <c r="E36" s="187">
        <f>866+5660</f>
        <v>6526</v>
      </c>
      <c r="F36" s="187">
        <f>141+2931</f>
        <v>3072</v>
      </c>
      <c r="G36" s="187">
        <f>379+6553</f>
        <v>6932</v>
      </c>
      <c r="H36" s="187">
        <f>1385+18304</f>
        <v>19689</v>
      </c>
      <c r="I36" s="187">
        <f>1622+8400</f>
        <v>10022</v>
      </c>
    </row>
    <row r="37" spans="1:9" x14ac:dyDescent="0.25">
      <c r="A37" s="186">
        <v>2016</v>
      </c>
      <c r="B37" s="187">
        <f>306+3516</f>
        <v>3822</v>
      </c>
      <c r="C37" s="187">
        <f>1454+14570</f>
        <v>16024</v>
      </c>
      <c r="D37" s="187">
        <f>602+4223</f>
        <v>4825</v>
      </c>
      <c r="E37" s="187">
        <f>1293+6149</f>
        <v>7442</v>
      </c>
      <c r="F37" s="187">
        <f>133+3131</f>
        <v>3264</v>
      </c>
      <c r="G37" s="187">
        <f>479+6994</f>
        <v>7473</v>
      </c>
      <c r="H37" s="187">
        <f>1443+18177</f>
        <v>19620</v>
      </c>
      <c r="I37" s="187">
        <f>2324+8086</f>
        <v>10410</v>
      </c>
    </row>
    <row r="38" spans="1:9" x14ac:dyDescent="0.25">
      <c r="A38" s="186">
        <v>2017</v>
      </c>
      <c r="B38" s="187">
        <v>3715</v>
      </c>
      <c r="C38" s="187">
        <v>15013</v>
      </c>
      <c r="D38" s="187">
        <v>4513</v>
      </c>
      <c r="E38" s="187">
        <v>6540</v>
      </c>
      <c r="F38" s="187">
        <v>3241</v>
      </c>
      <c r="G38" s="187">
        <v>6376</v>
      </c>
      <c r="H38" s="187">
        <v>19237</v>
      </c>
      <c r="I38" s="187">
        <v>9762</v>
      </c>
    </row>
    <row r="39" spans="1:9" x14ac:dyDescent="0.25">
      <c r="A39" s="188">
        <v>2018</v>
      </c>
      <c r="B39" s="189">
        <v>3546</v>
      </c>
      <c r="C39" s="189">
        <v>13601</v>
      </c>
      <c r="D39" s="189">
        <v>5429</v>
      </c>
      <c r="E39" s="189">
        <v>6311</v>
      </c>
      <c r="F39" s="189">
        <v>2775</v>
      </c>
      <c r="G39" s="189">
        <v>5789</v>
      </c>
      <c r="H39" s="189">
        <v>19670</v>
      </c>
      <c r="I39" s="189">
        <v>9680</v>
      </c>
    </row>
    <row r="40" spans="1:9" x14ac:dyDescent="0.25">
      <c r="A40" s="186"/>
      <c r="B40" s="190"/>
      <c r="C40" s="190"/>
      <c r="D40" s="190"/>
      <c r="E40" s="190"/>
      <c r="F40" s="190"/>
      <c r="G40" s="190"/>
      <c r="H40" s="190"/>
      <c r="I40" s="190"/>
    </row>
    <row r="41" spans="1:9" x14ac:dyDescent="0.25">
      <c r="A41" s="250" t="s">
        <v>57</v>
      </c>
      <c r="B41" s="250"/>
      <c r="C41" s="250"/>
      <c r="D41" s="250"/>
      <c r="E41" s="250"/>
      <c r="F41" s="250"/>
      <c r="G41" s="250"/>
      <c r="H41" s="250"/>
      <c r="I41" s="250"/>
    </row>
    <row r="42" spans="1:9" x14ac:dyDescent="0.25">
      <c r="A42" s="250"/>
      <c r="B42" s="250"/>
      <c r="C42" s="250"/>
      <c r="D42" s="250"/>
      <c r="E42" s="250"/>
      <c r="F42" s="250"/>
      <c r="G42" s="250"/>
      <c r="H42" s="250"/>
      <c r="I42" s="250"/>
    </row>
    <row r="43" spans="1:9" x14ac:dyDescent="0.25">
      <c r="A43" s="250"/>
      <c r="B43" s="250"/>
      <c r="C43" s="250"/>
      <c r="D43" s="250"/>
      <c r="E43" s="250"/>
      <c r="F43" s="250"/>
      <c r="G43" s="250"/>
      <c r="H43" s="250"/>
      <c r="I43" s="250"/>
    </row>
    <row r="44" spans="1:9" ht="14" x14ac:dyDescent="0.3">
      <c r="A44" s="191" t="s">
        <v>21</v>
      </c>
      <c r="B44" s="192"/>
      <c r="C44" s="192"/>
      <c r="D44" s="192"/>
      <c r="E44" s="192"/>
      <c r="F44" s="192"/>
      <c r="G44" s="192"/>
      <c r="H44" s="192"/>
      <c r="I44" s="192"/>
    </row>
  </sheetData>
  <mergeCells count="7">
    <mergeCell ref="A41:I43"/>
    <mergeCell ref="B8:E8"/>
    <mergeCell ref="F8:I8"/>
    <mergeCell ref="B9:C9"/>
    <mergeCell ref="D9:E9"/>
    <mergeCell ref="F9:G9"/>
    <mergeCell ref="H9:I9"/>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heetViews>
  <sheetFormatPr defaultRowHeight="12.5" x14ac:dyDescent="0.25"/>
  <cols>
    <col min="1" max="1" width="18.81640625" customWidth="1"/>
  </cols>
  <sheetData>
    <row r="1" spans="1:6" x14ac:dyDescent="0.25">
      <c r="A1" s="63"/>
      <c r="B1" s="63"/>
      <c r="C1" s="63"/>
      <c r="D1" s="63"/>
    </row>
    <row r="2" spans="1:6" ht="14" x14ac:dyDescent="0.3">
      <c r="A2" s="60" t="s">
        <v>98</v>
      </c>
      <c r="B2" s="64"/>
      <c r="C2" s="64"/>
      <c r="D2" s="66"/>
      <c r="E2" s="59"/>
      <c r="F2" s="59"/>
    </row>
    <row r="3" spans="1:6" s="62" customFormat="1" ht="14" x14ac:dyDescent="0.3">
      <c r="A3" s="64" t="s">
        <v>55</v>
      </c>
      <c r="B3" s="64"/>
      <c r="C3" s="64"/>
      <c r="D3" s="66"/>
      <c r="E3" s="66"/>
      <c r="F3" s="66"/>
    </row>
    <row r="4" spans="1:6" s="62" customFormat="1" ht="14" x14ac:dyDescent="0.3">
      <c r="A4" s="64" t="s">
        <v>56</v>
      </c>
      <c r="B4" s="64"/>
      <c r="C4" s="64"/>
      <c r="D4" s="66"/>
      <c r="E4" s="66"/>
      <c r="F4" s="66"/>
    </row>
    <row r="5" spans="1:6" s="62" customFormat="1" ht="14" x14ac:dyDescent="0.3">
      <c r="A5" s="64"/>
      <c r="B5" s="64"/>
      <c r="C5" s="64"/>
      <c r="D5" s="66"/>
      <c r="E5" s="66"/>
      <c r="F5" s="66"/>
    </row>
    <row r="6" spans="1:6" s="62" customFormat="1" ht="14" x14ac:dyDescent="0.3">
      <c r="A6" s="223" t="s">
        <v>125</v>
      </c>
      <c r="B6" s="64"/>
      <c r="C6" s="64"/>
      <c r="D6" s="66"/>
      <c r="E6" s="66"/>
      <c r="F6" s="66"/>
    </row>
    <row r="7" spans="1:6" s="62" customFormat="1" ht="14" x14ac:dyDescent="0.3">
      <c r="A7" s="119" t="s">
        <v>74</v>
      </c>
      <c r="B7" s="64"/>
      <c r="C7" s="64"/>
      <c r="D7" s="66"/>
      <c r="E7" s="66"/>
      <c r="F7" s="66"/>
    </row>
    <row r="8" spans="1:6" s="62" customFormat="1" ht="14" x14ac:dyDescent="0.3">
      <c r="A8" s="119" t="s">
        <v>75</v>
      </c>
      <c r="B8" s="64"/>
      <c r="C8" s="64"/>
      <c r="D8" s="66"/>
      <c r="E8" s="66"/>
      <c r="F8" s="66"/>
    </row>
    <row r="9" spans="1:6" s="62" customFormat="1" ht="14" x14ac:dyDescent="0.3">
      <c r="A9" s="119"/>
      <c r="B9" s="64"/>
      <c r="C9" s="64"/>
      <c r="D9" s="66"/>
      <c r="E9" s="66"/>
      <c r="F9" s="66"/>
    </row>
    <row r="10" spans="1:6" ht="14" x14ac:dyDescent="0.3">
      <c r="A10" s="253"/>
      <c r="B10" s="255" t="s">
        <v>22</v>
      </c>
      <c r="C10" s="256"/>
      <c r="D10" s="58"/>
      <c r="E10" s="58"/>
      <c r="F10" s="58"/>
    </row>
    <row r="11" spans="1:6" ht="14" x14ac:dyDescent="0.3">
      <c r="A11" s="254"/>
      <c r="B11" s="24" t="s">
        <v>2</v>
      </c>
      <c r="C11" s="24" t="s">
        <v>3</v>
      </c>
      <c r="D11" s="58"/>
      <c r="E11" s="58"/>
      <c r="F11" s="58"/>
    </row>
    <row r="12" spans="1:6" ht="14" x14ac:dyDescent="0.3">
      <c r="A12" s="57" t="s">
        <v>23</v>
      </c>
      <c r="B12" s="167">
        <v>5777</v>
      </c>
      <c r="C12" s="167">
        <v>17448</v>
      </c>
      <c r="D12" s="58"/>
      <c r="E12" s="58"/>
      <c r="F12" s="58"/>
    </row>
    <row r="13" spans="1:6" ht="14" x14ac:dyDescent="0.3">
      <c r="A13" s="57" t="s">
        <v>24</v>
      </c>
      <c r="B13" s="167">
        <v>3154</v>
      </c>
      <c r="C13" s="167">
        <v>12098</v>
      </c>
      <c r="D13" s="58"/>
      <c r="E13" s="58"/>
      <c r="F13" s="58"/>
    </row>
    <row r="14" spans="1:6" ht="14" x14ac:dyDescent="0.3">
      <c r="A14" s="57" t="s">
        <v>25</v>
      </c>
      <c r="B14" s="167">
        <v>2623</v>
      </c>
      <c r="C14" s="167">
        <v>5350</v>
      </c>
      <c r="D14" s="58"/>
      <c r="E14" s="58"/>
      <c r="F14" s="58"/>
    </row>
    <row r="15" spans="1:6" ht="14" x14ac:dyDescent="0.3">
      <c r="A15" s="57" t="s">
        <v>26</v>
      </c>
      <c r="B15" s="167">
        <v>22914</v>
      </c>
      <c r="C15" s="167">
        <v>13251</v>
      </c>
      <c r="D15" s="58"/>
      <c r="E15" s="58"/>
      <c r="F15" s="58"/>
    </row>
    <row r="16" spans="1:6" ht="14" x14ac:dyDescent="0.3">
      <c r="A16" s="57" t="s">
        <v>27</v>
      </c>
      <c r="B16" s="167">
        <v>4781</v>
      </c>
      <c r="C16" s="167">
        <v>5216</v>
      </c>
      <c r="D16" s="58"/>
      <c r="E16" s="58"/>
      <c r="F16" s="58"/>
    </row>
    <row r="17" spans="1:6" ht="14" x14ac:dyDescent="0.3">
      <c r="A17" s="57" t="s">
        <v>25</v>
      </c>
      <c r="B17" s="167">
        <v>18133</v>
      </c>
      <c r="C17" s="167">
        <v>8035</v>
      </c>
      <c r="D17" s="59"/>
      <c r="E17" s="59"/>
      <c r="F17" s="59"/>
    </row>
    <row r="18" spans="1:6" ht="14" x14ac:dyDescent="0.3">
      <c r="A18" s="57" t="s">
        <v>28</v>
      </c>
      <c r="B18" s="167">
        <v>11522</v>
      </c>
      <c r="C18" s="167">
        <v>2212</v>
      </c>
      <c r="D18" s="59"/>
      <c r="E18" s="59"/>
      <c r="F18" s="59"/>
    </row>
    <row r="19" spans="1:6" ht="14" x14ac:dyDescent="0.3">
      <c r="A19" s="56" t="s">
        <v>29</v>
      </c>
      <c r="B19" s="168">
        <v>6611</v>
      </c>
      <c r="C19" s="168">
        <v>5823</v>
      </c>
      <c r="D19" s="59"/>
      <c r="E19" s="59"/>
      <c r="F19" s="59"/>
    </row>
    <row r="20" spans="1:6" s="89" customFormat="1" ht="14.25" customHeight="1" x14ac:dyDescent="0.25">
      <c r="A20" s="257" t="s">
        <v>109</v>
      </c>
      <c r="B20" s="257"/>
      <c r="C20" s="257"/>
      <c r="D20" s="257"/>
      <c r="E20" s="257"/>
      <c r="F20" s="257"/>
    </row>
    <row r="21" spans="1:6" s="89" customFormat="1" ht="14.25" customHeight="1" x14ac:dyDescent="0.25">
      <c r="A21" s="257"/>
      <c r="B21" s="257"/>
      <c r="C21" s="257"/>
      <c r="D21" s="257"/>
      <c r="E21" s="257"/>
      <c r="F21" s="257"/>
    </row>
    <row r="22" spans="1:6" s="89" customFormat="1" ht="14.25" customHeight="1" x14ac:dyDescent="0.25">
      <c r="A22" s="257"/>
      <c r="B22" s="257"/>
      <c r="C22" s="257"/>
      <c r="D22" s="257"/>
      <c r="E22" s="257"/>
      <c r="F22" s="257"/>
    </row>
    <row r="23" spans="1:6" s="89" customFormat="1" ht="14.25" customHeight="1" x14ac:dyDescent="0.25">
      <c r="A23" s="257"/>
      <c r="B23" s="257"/>
      <c r="C23" s="257"/>
      <c r="D23" s="257"/>
      <c r="E23" s="257"/>
      <c r="F23" s="257"/>
    </row>
    <row r="24" spans="1:6" s="89" customFormat="1" ht="14.25" customHeight="1" x14ac:dyDescent="0.25">
      <c r="A24" s="257"/>
      <c r="B24" s="257"/>
      <c r="C24" s="257"/>
      <c r="D24" s="257"/>
      <c r="E24" s="257"/>
      <c r="F24" s="257"/>
    </row>
    <row r="25" spans="1:6" s="89" customFormat="1" ht="14.25" customHeight="1" x14ac:dyDescent="0.25">
      <c r="A25" s="257"/>
      <c r="B25" s="257"/>
      <c r="C25" s="257"/>
      <c r="D25" s="257"/>
      <c r="E25" s="257"/>
      <c r="F25" s="257"/>
    </row>
    <row r="26" spans="1:6" x14ac:dyDescent="0.25">
      <c r="A26" s="257"/>
      <c r="B26" s="257"/>
      <c r="C26" s="257"/>
      <c r="D26" s="257"/>
      <c r="E26" s="257"/>
      <c r="F26" s="257"/>
    </row>
    <row r="27" spans="1:6" s="61" customFormat="1" x14ac:dyDescent="0.25">
      <c r="A27" s="94" t="s">
        <v>21</v>
      </c>
      <c r="B27" s="63"/>
      <c r="C27" s="63"/>
      <c r="D27" s="63"/>
      <c r="E27" s="63"/>
      <c r="F27" s="63"/>
    </row>
    <row r="28" spans="1:6" s="61" customFormat="1" x14ac:dyDescent="0.25">
      <c r="A28" s="1"/>
      <c r="C28" s="63"/>
      <c r="D28" s="63"/>
      <c r="E28" s="63"/>
      <c r="F28" s="63"/>
    </row>
  </sheetData>
  <mergeCells count="3">
    <mergeCell ref="A10:A11"/>
    <mergeCell ref="B10:C10"/>
    <mergeCell ref="A20:F26"/>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workbookViewId="0"/>
  </sheetViews>
  <sheetFormatPr defaultRowHeight="12.5" x14ac:dyDescent="0.25"/>
  <cols>
    <col min="1" max="1" width="28.1796875" customWidth="1"/>
  </cols>
  <sheetData>
    <row r="1" spans="1:12" x14ac:dyDescent="0.25">
      <c r="E1" s="63"/>
      <c r="F1" s="63"/>
      <c r="G1" s="63"/>
      <c r="H1" s="63"/>
      <c r="I1" s="63"/>
      <c r="J1" s="63"/>
      <c r="K1" s="63"/>
      <c r="L1" s="63"/>
    </row>
    <row r="2" spans="1:12" ht="14" x14ac:dyDescent="0.3">
      <c r="A2" s="75" t="s">
        <v>99</v>
      </c>
      <c r="B2" s="76"/>
      <c r="C2" s="76"/>
      <c r="D2" s="76"/>
      <c r="E2" s="76"/>
      <c r="F2" s="63"/>
      <c r="G2" s="63"/>
      <c r="H2" s="63"/>
      <c r="I2" s="63"/>
      <c r="J2" s="63"/>
      <c r="K2" s="63"/>
      <c r="L2" s="63"/>
    </row>
    <row r="3" spans="1:12" s="62" customFormat="1" x14ac:dyDescent="0.25">
      <c r="A3" s="67" t="s">
        <v>36</v>
      </c>
      <c r="B3" s="67"/>
      <c r="C3" s="67"/>
      <c r="D3" s="67"/>
      <c r="E3" s="67"/>
      <c r="F3" s="78"/>
      <c r="G3" s="78"/>
      <c r="H3" s="78"/>
      <c r="I3" s="78"/>
      <c r="J3" s="78"/>
      <c r="K3" s="78"/>
      <c r="L3" s="78"/>
    </row>
    <row r="4" spans="1:12" s="62" customFormat="1" x14ac:dyDescent="0.25">
      <c r="A4" s="67"/>
      <c r="B4" s="67"/>
      <c r="C4" s="67"/>
      <c r="D4" s="67"/>
      <c r="E4" s="67"/>
      <c r="F4" s="78"/>
      <c r="G4" s="78"/>
      <c r="H4" s="78"/>
      <c r="I4" s="78"/>
      <c r="J4" s="78"/>
      <c r="K4" s="78"/>
      <c r="L4" s="78"/>
    </row>
    <row r="5" spans="1:12" s="126" customFormat="1" ht="13" x14ac:dyDescent="0.3">
      <c r="A5" s="123" t="s">
        <v>100</v>
      </c>
      <c r="B5" s="124"/>
      <c r="C5" s="124"/>
      <c r="D5" s="124"/>
      <c r="E5" s="124"/>
      <c r="F5" s="125"/>
      <c r="G5" s="125"/>
      <c r="H5" s="125"/>
      <c r="I5" s="125"/>
      <c r="J5" s="125"/>
      <c r="K5" s="125"/>
      <c r="L5" s="125"/>
    </row>
    <row r="6" spans="1:12" s="62" customFormat="1" x14ac:dyDescent="0.25">
      <c r="A6" s="119" t="s">
        <v>76</v>
      </c>
      <c r="B6" s="67"/>
      <c r="C6" s="67"/>
      <c r="D6" s="67"/>
      <c r="E6" s="67"/>
      <c r="F6" s="78"/>
      <c r="G6" s="78"/>
    </row>
    <row r="7" spans="1:12" s="62" customFormat="1" x14ac:dyDescent="0.25">
      <c r="A7" s="67"/>
      <c r="B7" s="67"/>
      <c r="C7" s="67"/>
      <c r="D7" s="67"/>
      <c r="E7" s="67"/>
      <c r="F7" s="78"/>
      <c r="G7" s="78"/>
    </row>
    <row r="8" spans="1:12" x14ac:dyDescent="0.25">
      <c r="A8" s="71" t="s">
        <v>37</v>
      </c>
      <c r="B8" s="258" t="s">
        <v>22</v>
      </c>
      <c r="C8" s="258"/>
      <c r="D8" s="258" t="s">
        <v>38</v>
      </c>
      <c r="E8" s="258"/>
      <c r="F8" s="63"/>
      <c r="G8" s="63"/>
    </row>
    <row r="9" spans="1:12" x14ac:dyDescent="0.25">
      <c r="A9" s="69"/>
      <c r="B9" s="70" t="s">
        <v>39</v>
      </c>
      <c r="C9" s="70" t="s">
        <v>40</v>
      </c>
      <c r="D9" s="70" t="s">
        <v>39</v>
      </c>
      <c r="E9" s="70" t="s">
        <v>40</v>
      </c>
      <c r="F9" s="63"/>
      <c r="G9" s="63"/>
    </row>
    <row r="10" spans="1:12" x14ac:dyDescent="0.25">
      <c r="A10" s="72" t="s">
        <v>41</v>
      </c>
      <c r="B10" s="169">
        <v>1264</v>
      </c>
      <c r="C10" s="169">
        <v>8118</v>
      </c>
      <c r="D10" s="92">
        <v>13</v>
      </c>
      <c r="E10" s="92">
        <v>87</v>
      </c>
      <c r="F10" s="63"/>
      <c r="G10" s="77"/>
    </row>
    <row r="11" spans="1:12" x14ac:dyDescent="0.25">
      <c r="A11" s="68" t="s">
        <v>42</v>
      </c>
      <c r="B11" s="170">
        <v>855</v>
      </c>
      <c r="C11" s="170">
        <v>4647</v>
      </c>
      <c r="D11" s="92">
        <v>16</v>
      </c>
      <c r="E11" s="92">
        <v>84</v>
      </c>
      <c r="F11" s="63"/>
      <c r="G11" s="77"/>
    </row>
    <row r="12" spans="1:12" x14ac:dyDescent="0.25">
      <c r="A12" s="68" t="s">
        <v>43</v>
      </c>
      <c r="B12" s="170">
        <v>753</v>
      </c>
      <c r="C12" s="170">
        <v>4150</v>
      </c>
      <c r="D12" s="92">
        <v>15</v>
      </c>
      <c r="E12" s="92">
        <v>85</v>
      </c>
      <c r="F12" s="63"/>
      <c r="G12" s="77"/>
    </row>
    <row r="13" spans="1:12" x14ac:dyDescent="0.25">
      <c r="A13" s="68" t="s">
        <v>44</v>
      </c>
      <c r="B13" s="170">
        <v>364</v>
      </c>
      <c r="C13" s="170">
        <v>2073</v>
      </c>
      <c r="D13" s="92">
        <v>15</v>
      </c>
      <c r="E13" s="92">
        <v>85</v>
      </c>
      <c r="F13" s="63"/>
      <c r="G13" s="77"/>
    </row>
    <row r="14" spans="1:12" x14ac:dyDescent="0.25">
      <c r="A14" s="68" t="s">
        <v>45</v>
      </c>
      <c r="B14" s="170">
        <v>9</v>
      </c>
      <c r="C14" s="170">
        <v>58</v>
      </c>
      <c r="D14" s="92">
        <v>13</v>
      </c>
      <c r="E14" s="92">
        <v>87</v>
      </c>
      <c r="F14" s="63"/>
      <c r="G14" s="77"/>
    </row>
    <row r="15" spans="1:12" x14ac:dyDescent="0.25">
      <c r="A15" s="68" t="s">
        <v>46</v>
      </c>
      <c r="B15" s="171">
        <v>0</v>
      </c>
      <c r="C15" s="170">
        <v>158</v>
      </c>
      <c r="D15" s="193">
        <v>0</v>
      </c>
      <c r="E15" s="228">
        <v>100</v>
      </c>
      <c r="F15" s="63"/>
      <c r="G15" s="77"/>
    </row>
    <row r="16" spans="1:12" x14ac:dyDescent="0.25">
      <c r="A16" s="68" t="s">
        <v>47</v>
      </c>
      <c r="B16" s="170">
        <v>123</v>
      </c>
      <c r="C16" s="170">
        <v>955</v>
      </c>
      <c r="D16" s="92">
        <v>11</v>
      </c>
      <c r="E16" s="92">
        <v>89</v>
      </c>
      <c r="F16" s="63"/>
      <c r="G16" s="77"/>
    </row>
    <row r="17" spans="1:7" x14ac:dyDescent="0.25">
      <c r="A17" s="68" t="s">
        <v>20</v>
      </c>
      <c r="B17" s="170">
        <v>20</v>
      </c>
      <c r="C17" s="170">
        <v>1354</v>
      </c>
      <c r="D17" s="92">
        <v>1</v>
      </c>
      <c r="E17" s="92">
        <v>99</v>
      </c>
      <c r="F17" s="63"/>
      <c r="G17" s="77"/>
    </row>
    <row r="18" spans="1:7" x14ac:dyDescent="0.25">
      <c r="A18" s="68" t="s">
        <v>48</v>
      </c>
      <c r="B18" s="171">
        <v>0</v>
      </c>
      <c r="C18" s="170">
        <v>224</v>
      </c>
      <c r="D18" s="92">
        <v>0</v>
      </c>
      <c r="E18" s="92">
        <v>100</v>
      </c>
      <c r="F18" s="63"/>
      <c r="G18" s="77"/>
    </row>
    <row r="19" spans="1:7" x14ac:dyDescent="0.25">
      <c r="A19" s="68" t="s">
        <v>49</v>
      </c>
      <c r="B19" s="193">
        <v>3</v>
      </c>
      <c r="C19" s="170">
        <v>151</v>
      </c>
      <c r="D19" s="92">
        <v>2</v>
      </c>
      <c r="E19" s="92">
        <v>98</v>
      </c>
      <c r="F19" s="63"/>
      <c r="G19" s="77"/>
    </row>
    <row r="20" spans="1:7" x14ac:dyDescent="0.25">
      <c r="A20" s="72" t="s">
        <v>50</v>
      </c>
      <c r="B20" s="224">
        <v>6239</v>
      </c>
      <c r="C20" s="225">
        <v>16888</v>
      </c>
      <c r="D20" s="229">
        <v>27</v>
      </c>
      <c r="E20" s="229">
        <v>73</v>
      </c>
      <c r="F20" s="63"/>
      <c r="G20" s="77"/>
    </row>
    <row r="21" spans="1:7" x14ac:dyDescent="0.25">
      <c r="A21" s="72" t="s">
        <v>101</v>
      </c>
      <c r="B21" s="224">
        <v>333</v>
      </c>
      <c r="C21" s="225">
        <v>1089</v>
      </c>
      <c r="D21" s="229">
        <v>23</v>
      </c>
      <c r="E21" s="229">
        <v>77</v>
      </c>
      <c r="F21" s="63"/>
      <c r="G21" s="77"/>
    </row>
    <row r="22" spans="1:7" x14ac:dyDescent="0.25">
      <c r="A22" s="72" t="s">
        <v>102</v>
      </c>
      <c r="B22" s="224">
        <v>499</v>
      </c>
      <c r="C22" s="225">
        <v>2366</v>
      </c>
      <c r="D22" s="229">
        <v>17</v>
      </c>
      <c r="E22" s="229">
        <v>83</v>
      </c>
      <c r="F22" s="63"/>
      <c r="G22" s="77"/>
    </row>
    <row r="23" spans="1:7" x14ac:dyDescent="0.25">
      <c r="A23" s="72" t="s">
        <v>51</v>
      </c>
      <c r="B23" s="224">
        <v>8335</v>
      </c>
      <c r="C23" s="225">
        <v>28461</v>
      </c>
      <c r="D23" s="229">
        <v>23</v>
      </c>
      <c r="E23" s="229">
        <v>77</v>
      </c>
      <c r="F23" s="63"/>
      <c r="G23" s="77"/>
    </row>
    <row r="24" spans="1:7" x14ac:dyDescent="0.25">
      <c r="A24" s="72" t="s">
        <v>52</v>
      </c>
      <c r="B24" s="224">
        <v>2858</v>
      </c>
      <c r="C24" s="225">
        <v>20341</v>
      </c>
      <c r="D24" s="229">
        <v>12</v>
      </c>
      <c r="E24" s="229">
        <v>88</v>
      </c>
      <c r="F24" s="63"/>
      <c r="G24" s="93"/>
    </row>
    <row r="25" spans="1:7" x14ac:dyDescent="0.25">
      <c r="A25" s="73" t="s">
        <v>53</v>
      </c>
      <c r="B25" s="226">
        <v>3062</v>
      </c>
      <c r="C25" s="227">
        <v>20827</v>
      </c>
      <c r="D25" s="230">
        <v>13</v>
      </c>
      <c r="E25" s="230">
        <v>87</v>
      </c>
      <c r="F25" s="63"/>
      <c r="G25" s="77"/>
    </row>
    <row r="26" spans="1:7" x14ac:dyDescent="0.25">
      <c r="A26" s="259" t="s">
        <v>58</v>
      </c>
      <c r="B26" s="259"/>
      <c r="C26" s="259"/>
      <c r="D26" s="259"/>
      <c r="E26" s="259"/>
      <c r="F26" s="63"/>
      <c r="G26" s="61"/>
    </row>
    <row r="27" spans="1:7" ht="24.75" customHeight="1" x14ac:dyDescent="0.25">
      <c r="A27" s="259"/>
      <c r="B27" s="259"/>
      <c r="C27" s="259"/>
      <c r="D27" s="259"/>
      <c r="E27" s="259"/>
      <c r="F27" s="63"/>
    </row>
    <row r="28" spans="1:7" x14ac:dyDescent="0.25">
      <c r="A28" s="79" t="s">
        <v>54</v>
      </c>
    </row>
    <row r="29" spans="1:7" x14ac:dyDescent="0.25">
      <c r="A29" s="80"/>
    </row>
  </sheetData>
  <mergeCells count="3">
    <mergeCell ref="B8:C8"/>
    <mergeCell ref="D8:E8"/>
    <mergeCell ref="A26:E2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8"/>
  <sheetViews>
    <sheetView workbookViewId="0"/>
  </sheetViews>
  <sheetFormatPr defaultRowHeight="12.5" x14ac:dyDescent="0.25"/>
  <cols>
    <col min="10" max="10" width="9.1796875" style="61"/>
    <col min="12" max="12" width="11.1796875" customWidth="1"/>
    <col min="13" max="13" width="10.54296875" customWidth="1"/>
    <col min="14" max="14" width="11.54296875" customWidth="1"/>
    <col min="15" max="15" width="11.1796875" customWidth="1"/>
  </cols>
  <sheetData>
    <row r="1" spans="1:24" s="89" customFormat="1" ht="13" x14ac:dyDescent="0.3">
      <c r="K1" s="138" t="s">
        <v>83</v>
      </c>
    </row>
    <row r="2" spans="1:24" s="89" customFormat="1" ht="13" x14ac:dyDescent="0.3">
      <c r="B2" s="63"/>
      <c r="C2" s="63"/>
      <c r="D2" s="63"/>
      <c r="E2" s="63"/>
      <c r="F2" s="63"/>
      <c r="G2" s="63"/>
      <c r="H2" s="63"/>
      <c r="I2" s="63"/>
      <c r="J2" s="63"/>
      <c r="K2" s="138" t="s">
        <v>103</v>
      </c>
      <c r="L2" s="63"/>
      <c r="M2" s="63"/>
      <c r="N2" s="63"/>
      <c r="O2" s="63"/>
      <c r="P2" s="63"/>
      <c r="Q2" s="63"/>
      <c r="R2" s="63"/>
      <c r="S2" s="63"/>
      <c r="T2" s="63"/>
      <c r="U2" s="63"/>
      <c r="V2" s="63"/>
      <c r="W2" s="63"/>
      <c r="X2" s="63"/>
    </row>
    <row r="3" spans="1:24" s="89" customFormat="1" x14ac:dyDescent="0.25">
      <c r="B3" s="63"/>
      <c r="C3" s="63"/>
      <c r="D3" s="63"/>
      <c r="E3" s="63"/>
      <c r="F3" s="63"/>
      <c r="G3" s="63"/>
      <c r="H3" s="63"/>
      <c r="I3" s="63"/>
      <c r="J3" s="63"/>
      <c r="K3" s="63"/>
      <c r="L3" s="63"/>
      <c r="M3" s="63"/>
      <c r="N3" s="63"/>
      <c r="O3" s="63"/>
      <c r="P3" s="63"/>
      <c r="Q3" s="63"/>
      <c r="R3" s="63"/>
      <c r="S3" s="63"/>
      <c r="T3" s="63"/>
      <c r="U3" s="63"/>
      <c r="V3" s="63"/>
      <c r="W3" s="63"/>
      <c r="X3" s="63"/>
    </row>
    <row r="4" spans="1:24" ht="13" x14ac:dyDescent="0.3">
      <c r="A4" s="103" t="s">
        <v>110</v>
      </c>
      <c r="B4" s="10"/>
      <c r="C4" s="10"/>
      <c r="D4" s="10"/>
      <c r="E4" s="10"/>
      <c r="F4" s="10"/>
      <c r="G4" s="10"/>
      <c r="H4" s="10"/>
      <c r="I4" s="10"/>
      <c r="J4" s="10"/>
      <c r="K4" s="103" t="s">
        <v>110</v>
      </c>
      <c r="L4" s="10"/>
      <c r="M4" s="10"/>
      <c r="N4" s="10"/>
      <c r="O4" s="10"/>
      <c r="P4" s="10"/>
      <c r="Q4" s="63"/>
      <c r="R4" s="63"/>
      <c r="S4" s="63"/>
      <c r="T4" s="63"/>
      <c r="U4" s="63"/>
      <c r="V4" s="63"/>
      <c r="W4" s="63"/>
      <c r="X4" s="63"/>
    </row>
    <row r="5" spans="1:24" ht="14" x14ac:dyDescent="0.3">
      <c r="A5" s="11" t="s">
        <v>0</v>
      </c>
      <c r="B5" s="4"/>
      <c r="C5" s="4"/>
      <c r="D5" s="4"/>
      <c r="E5" s="4"/>
      <c r="F5" s="2"/>
      <c r="G5" s="2"/>
      <c r="H5" s="3"/>
      <c r="I5" s="3"/>
      <c r="J5" s="3"/>
      <c r="K5" s="104" t="s">
        <v>0</v>
      </c>
      <c r="L5" s="4"/>
      <c r="M5" s="2"/>
      <c r="N5" s="2"/>
      <c r="O5" s="3"/>
      <c r="P5" s="3"/>
      <c r="Q5" s="63"/>
      <c r="R5" s="63"/>
      <c r="S5" s="63"/>
      <c r="T5" s="63"/>
      <c r="U5" s="63"/>
      <c r="V5" s="63"/>
      <c r="W5" s="63"/>
      <c r="X5" s="63"/>
    </row>
    <row r="6" spans="1:24" ht="14" x14ac:dyDescent="0.3">
      <c r="B6" s="63"/>
      <c r="C6" s="63"/>
      <c r="D6" s="4"/>
      <c r="E6" s="4"/>
      <c r="F6" s="2"/>
      <c r="G6" s="2"/>
      <c r="H6" s="3"/>
      <c r="I6" s="3"/>
      <c r="J6" s="3"/>
      <c r="K6" s="63"/>
      <c r="L6" s="10"/>
      <c r="M6" s="10"/>
      <c r="N6" s="2"/>
      <c r="O6" s="3"/>
      <c r="P6" s="3"/>
      <c r="Q6" s="63"/>
      <c r="R6" s="63"/>
      <c r="S6" s="63"/>
      <c r="T6" s="63"/>
      <c r="U6" s="63"/>
      <c r="V6" s="63"/>
      <c r="W6" s="63"/>
      <c r="X6" s="63"/>
    </row>
    <row r="7" spans="1:24" ht="14" x14ac:dyDescent="0.3">
      <c r="A7" s="122" t="s">
        <v>82</v>
      </c>
      <c r="B7" s="63"/>
      <c r="C7" s="63"/>
      <c r="D7" s="4"/>
      <c r="E7" s="4"/>
      <c r="F7" s="2"/>
      <c r="G7" s="2"/>
      <c r="H7" s="3"/>
      <c r="I7" s="3"/>
      <c r="J7" s="3"/>
      <c r="K7" s="122" t="s">
        <v>82</v>
      </c>
      <c r="L7" s="4"/>
      <c r="M7" s="4"/>
      <c r="N7" s="2"/>
      <c r="O7" s="3"/>
      <c r="P7" s="3"/>
      <c r="Q7" s="63"/>
      <c r="R7" s="63"/>
      <c r="S7" s="63"/>
      <c r="T7" s="63"/>
      <c r="U7" s="63"/>
      <c r="V7" s="63"/>
      <c r="W7" s="63"/>
      <c r="X7" s="63"/>
    </row>
    <row r="8" spans="1:24" ht="14" x14ac:dyDescent="0.3">
      <c r="A8" s="105" t="s">
        <v>72</v>
      </c>
      <c r="B8" s="63"/>
      <c r="C8" s="63"/>
      <c r="D8" s="4"/>
      <c r="E8" s="4"/>
      <c r="F8" s="2"/>
      <c r="G8" s="2"/>
      <c r="H8" s="3"/>
      <c r="I8" s="3"/>
      <c r="J8" s="3"/>
      <c r="K8" s="105" t="s">
        <v>72</v>
      </c>
      <c r="L8" s="4"/>
      <c r="M8" s="4"/>
      <c r="N8" s="2"/>
      <c r="O8" s="3"/>
      <c r="P8" s="3"/>
      <c r="Q8" s="63"/>
      <c r="R8" s="63"/>
      <c r="S8" s="63"/>
      <c r="T8" s="63"/>
      <c r="U8" s="63"/>
      <c r="V8" s="63"/>
      <c r="W8" s="63"/>
      <c r="X8" s="63"/>
    </row>
    <row r="9" spans="1:24" ht="14" x14ac:dyDescent="0.3">
      <c r="B9" s="63"/>
      <c r="C9" s="63"/>
      <c r="D9" s="4"/>
      <c r="E9" s="4"/>
      <c r="F9" s="2"/>
      <c r="G9" s="2"/>
      <c r="H9" s="3"/>
      <c r="I9" s="3"/>
      <c r="J9" s="3"/>
      <c r="K9" s="104"/>
      <c r="L9" s="4"/>
      <c r="M9" s="4"/>
      <c r="N9" s="2"/>
      <c r="O9" s="3"/>
      <c r="P9" s="3"/>
      <c r="Q9" s="63"/>
      <c r="R9" s="63"/>
      <c r="S9" s="63"/>
      <c r="T9" s="63"/>
      <c r="U9" s="63"/>
      <c r="V9" s="63"/>
      <c r="W9" s="63"/>
      <c r="X9" s="63"/>
    </row>
    <row r="10" spans="1:24" ht="14" x14ac:dyDescent="0.3">
      <c r="A10" s="8" t="s">
        <v>1</v>
      </c>
      <c r="B10" s="5"/>
      <c r="C10" s="5"/>
      <c r="D10" s="4"/>
      <c r="E10" s="4"/>
      <c r="F10" s="2"/>
      <c r="G10" s="2"/>
      <c r="H10" s="3"/>
      <c r="I10" s="3"/>
      <c r="J10" s="3"/>
      <c r="K10" s="135" t="s">
        <v>1</v>
      </c>
      <c r="L10" s="231" t="s">
        <v>2</v>
      </c>
      <c r="M10" s="232"/>
      <c r="N10" s="231" t="s">
        <v>3</v>
      </c>
      <c r="O10" s="232"/>
      <c r="P10" s="3"/>
      <c r="Q10" s="63"/>
      <c r="R10" s="63"/>
      <c r="S10" s="63"/>
      <c r="T10" s="63"/>
      <c r="U10" s="63"/>
      <c r="V10" s="63"/>
      <c r="W10" s="63"/>
      <c r="X10" s="63"/>
    </row>
    <row r="11" spans="1:24" ht="14" x14ac:dyDescent="0.3">
      <c r="A11" s="6"/>
      <c r="B11" s="7" t="s">
        <v>2</v>
      </c>
      <c r="C11" s="7" t="s">
        <v>3</v>
      </c>
      <c r="D11" s="2"/>
      <c r="E11" s="2"/>
      <c r="F11" s="2"/>
      <c r="G11" s="2"/>
      <c r="H11" s="3"/>
      <c r="I11" s="3"/>
      <c r="J11" s="3"/>
      <c r="K11" s="139"/>
      <c r="L11" s="140" t="s">
        <v>80</v>
      </c>
      <c r="M11" s="140" t="s">
        <v>81</v>
      </c>
      <c r="N11" s="140" t="s">
        <v>80</v>
      </c>
      <c r="O11" s="140" t="s">
        <v>81</v>
      </c>
      <c r="P11" s="63"/>
      <c r="Q11" s="63"/>
      <c r="R11" s="63"/>
      <c r="S11" s="63"/>
      <c r="T11" s="63"/>
      <c r="U11" s="63"/>
      <c r="V11" s="63"/>
      <c r="W11" s="63"/>
      <c r="X11" s="63"/>
    </row>
    <row r="12" spans="1:24" ht="14" x14ac:dyDescent="0.3">
      <c r="A12" s="133" t="s">
        <v>18</v>
      </c>
      <c r="B12" s="139">
        <v>16</v>
      </c>
      <c r="C12" s="139">
        <v>11</v>
      </c>
      <c r="D12" s="9"/>
      <c r="E12" s="9"/>
      <c r="F12" s="9"/>
      <c r="G12" s="9"/>
      <c r="H12" s="3"/>
      <c r="I12" s="3"/>
      <c r="J12" s="3"/>
      <c r="K12" s="133" t="s">
        <v>18</v>
      </c>
      <c r="L12" s="139">
        <v>15</v>
      </c>
      <c r="M12" s="139">
        <v>17</v>
      </c>
      <c r="N12" s="139">
        <v>10</v>
      </c>
      <c r="O12" s="139">
        <v>12</v>
      </c>
      <c r="P12" s="63"/>
      <c r="Q12" s="63"/>
      <c r="R12" s="63"/>
      <c r="S12" s="63"/>
      <c r="T12" s="63"/>
      <c r="U12" s="63"/>
      <c r="V12" s="63"/>
      <c r="W12" s="63"/>
      <c r="X12" s="63"/>
    </row>
    <row r="13" spans="1:24" x14ac:dyDescent="0.25">
      <c r="A13" s="133" t="s">
        <v>10</v>
      </c>
      <c r="B13" s="139">
        <v>11</v>
      </c>
      <c r="C13" s="139">
        <v>12</v>
      </c>
      <c r="D13" s="63"/>
      <c r="E13" s="63"/>
      <c r="F13" s="63"/>
      <c r="G13" s="63"/>
      <c r="H13" s="63"/>
      <c r="I13" s="63"/>
      <c r="J13" s="63"/>
      <c r="K13" s="133" t="s">
        <v>10</v>
      </c>
      <c r="L13" s="139">
        <v>11</v>
      </c>
      <c r="M13" s="139">
        <v>12</v>
      </c>
      <c r="N13" s="139">
        <v>11</v>
      </c>
      <c r="O13" s="139">
        <v>12</v>
      </c>
      <c r="P13" s="63"/>
      <c r="Q13" s="63"/>
      <c r="R13" s="63"/>
      <c r="S13" s="63"/>
      <c r="T13" s="63"/>
      <c r="U13" s="63"/>
      <c r="V13" s="63"/>
      <c r="W13" s="63"/>
      <c r="X13" s="63"/>
    </row>
    <row r="14" spans="1:24" x14ac:dyDescent="0.25">
      <c r="A14" s="133" t="s">
        <v>11</v>
      </c>
      <c r="B14" s="139">
        <v>10</v>
      </c>
      <c r="C14" s="139">
        <v>9</v>
      </c>
      <c r="D14" s="63"/>
      <c r="E14" s="63"/>
      <c r="F14" s="63"/>
      <c r="G14" s="63"/>
      <c r="H14" s="63"/>
      <c r="I14" s="63"/>
      <c r="J14" s="63"/>
      <c r="K14" s="133" t="s">
        <v>11</v>
      </c>
      <c r="L14" s="139">
        <v>9</v>
      </c>
      <c r="M14" s="139">
        <v>10</v>
      </c>
      <c r="N14" s="139">
        <v>9</v>
      </c>
      <c r="O14" s="139">
        <v>10</v>
      </c>
      <c r="P14" s="63"/>
      <c r="Q14" s="63"/>
      <c r="R14" s="63"/>
      <c r="S14" s="63"/>
      <c r="T14" s="63"/>
      <c r="U14" s="63"/>
      <c r="V14" s="63"/>
      <c r="W14" s="63"/>
      <c r="X14" s="63"/>
    </row>
    <row r="15" spans="1:24" x14ac:dyDescent="0.25">
      <c r="A15" s="134" t="s">
        <v>79</v>
      </c>
      <c r="B15" s="134">
        <v>8</v>
      </c>
      <c r="C15" s="134">
        <v>6</v>
      </c>
      <c r="D15" s="63"/>
      <c r="E15" s="63"/>
      <c r="F15" s="63"/>
      <c r="G15" s="63"/>
      <c r="H15" s="63"/>
      <c r="I15" s="63"/>
      <c r="J15" s="63"/>
      <c r="K15" s="134" t="s">
        <v>79</v>
      </c>
      <c r="L15" s="134">
        <v>8</v>
      </c>
      <c r="M15" s="134">
        <v>9</v>
      </c>
      <c r="N15" s="134">
        <v>6</v>
      </c>
      <c r="O15" s="134">
        <v>7</v>
      </c>
      <c r="P15" s="63"/>
      <c r="Q15" s="63"/>
      <c r="R15" s="63"/>
      <c r="S15" s="63"/>
      <c r="T15" s="63"/>
      <c r="U15" s="63"/>
      <c r="V15" s="63"/>
      <c r="W15" s="63"/>
      <c r="X15" s="63"/>
    </row>
    <row r="16" spans="1:24" x14ac:dyDescent="0.25">
      <c r="A16" s="9" t="s">
        <v>7</v>
      </c>
      <c r="B16" s="9"/>
      <c r="C16" s="9"/>
      <c r="D16" s="63"/>
      <c r="E16" s="63"/>
      <c r="F16" s="63"/>
      <c r="G16" s="63"/>
      <c r="H16" s="63"/>
      <c r="I16" s="63"/>
      <c r="J16" s="63"/>
      <c r="K16" s="9" t="s">
        <v>7</v>
      </c>
      <c r="L16" s="9"/>
      <c r="M16" s="9"/>
      <c r="N16" s="63"/>
      <c r="O16" s="63"/>
      <c r="P16" s="63"/>
      <c r="Q16" s="63"/>
      <c r="R16" s="63"/>
      <c r="S16" s="63"/>
      <c r="T16" s="63"/>
      <c r="U16" s="63"/>
      <c r="V16" s="63"/>
      <c r="W16" s="63"/>
      <c r="X16" s="63"/>
    </row>
    <row r="17" spans="1:24" x14ac:dyDescent="0.25">
      <c r="B17" s="63"/>
      <c r="C17" s="63"/>
      <c r="D17" s="63"/>
      <c r="E17" s="63"/>
      <c r="F17" s="63"/>
      <c r="G17" s="63"/>
      <c r="H17" s="63"/>
      <c r="I17" s="63"/>
      <c r="J17" s="63"/>
      <c r="K17" s="63"/>
      <c r="L17" s="63"/>
      <c r="M17" s="63"/>
      <c r="N17" s="63"/>
      <c r="O17" s="63"/>
      <c r="P17" s="63"/>
      <c r="Q17" s="63"/>
      <c r="R17" s="63"/>
      <c r="S17" s="63"/>
      <c r="T17" s="63"/>
      <c r="U17" s="63"/>
      <c r="V17" s="63"/>
      <c r="W17" s="63"/>
      <c r="X17" s="63"/>
    </row>
    <row r="18" spans="1:24" x14ac:dyDescent="0.25">
      <c r="A18" s="233" t="s">
        <v>129</v>
      </c>
      <c r="B18" s="233"/>
      <c r="C18" s="233"/>
      <c r="D18" s="233"/>
      <c r="E18" s="233"/>
      <c r="F18" s="233"/>
      <c r="G18" s="233"/>
      <c r="H18" s="233"/>
      <c r="I18" s="233"/>
      <c r="J18" s="233"/>
    </row>
    <row r="19" spans="1:24" x14ac:dyDescent="0.25">
      <c r="A19" s="233"/>
      <c r="B19" s="233"/>
      <c r="C19" s="233"/>
      <c r="D19" s="233"/>
      <c r="E19" s="233"/>
      <c r="F19" s="233"/>
      <c r="G19" s="233"/>
      <c r="H19" s="233"/>
      <c r="I19" s="233"/>
      <c r="J19" s="233"/>
    </row>
    <row r="20" spans="1:24" x14ac:dyDescent="0.25">
      <c r="A20" s="233"/>
      <c r="B20" s="233"/>
      <c r="C20" s="233"/>
      <c r="D20" s="233"/>
      <c r="E20" s="233"/>
      <c r="F20" s="233"/>
      <c r="G20" s="233"/>
      <c r="H20" s="233"/>
      <c r="I20" s="233"/>
      <c r="J20" s="233"/>
    </row>
    <row r="22" spans="1:24" ht="14" x14ac:dyDescent="0.3">
      <c r="A22" s="216"/>
    </row>
    <row r="23" spans="1:24" x14ac:dyDescent="0.25">
      <c r="A23" s="234" t="s">
        <v>128</v>
      </c>
      <c r="B23" s="234"/>
      <c r="C23" s="234"/>
      <c r="D23" s="234"/>
      <c r="E23" s="234"/>
      <c r="F23" s="234"/>
      <c r="G23" s="234"/>
      <c r="H23" s="234"/>
      <c r="I23" s="234"/>
      <c r="J23" s="234"/>
    </row>
    <row r="24" spans="1:24" x14ac:dyDescent="0.25">
      <c r="A24" s="234"/>
      <c r="B24" s="234"/>
      <c r="C24" s="234"/>
      <c r="D24" s="234"/>
      <c r="E24" s="234"/>
      <c r="F24" s="234"/>
      <c r="G24" s="234"/>
      <c r="H24" s="234"/>
      <c r="I24" s="234"/>
      <c r="J24" s="234"/>
    </row>
    <row r="25" spans="1:24" x14ac:dyDescent="0.25">
      <c r="A25" s="234"/>
      <c r="B25" s="234"/>
      <c r="C25" s="234"/>
      <c r="D25" s="234"/>
      <c r="E25" s="234"/>
      <c r="F25" s="234"/>
      <c r="G25" s="234"/>
      <c r="H25" s="234"/>
      <c r="I25" s="234"/>
      <c r="J25" s="234"/>
    </row>
    <row r="26" spans="1:24" x14ac:dyDescent="0.25">
      <c r="A26" s="234"/>
      <c r="B26" s="234"/>
      <c r="C26" s="234"/>
      <c r="D26" s="234"/>
      <c r="E26" s="234"/>
      <c r="F26" s="234"/>
      <c r="G26" s="234"/>
      <c r="H26" s="234"/>
      <c r="I26" s="234"/>
      <c r="J26" s="234"/>
    </row>
    <row r="27" spans="1:24" x14ac:dyDescent="0.25">
      <c r="A27" s="234"/>
      <c r="B27" s="234"/>
      <c r="C27" s="234"/>
      <c r="D27" s="234"/>
      <c r="E27" s="234"/>
      <c r="F27" s="234"/>
      <c r="G27" s="234"/>
      <c r="H27" s="234"/>
      <c r="I27" s="234"/>
      <c r="J27" s="234"/>
    </row>
    <row r="28" spans="1:24" x14ac:dyDescent="0.25">
      <c r="A28" s="234"/>
      <c r="B28" s="234"/>
      <c r="C28" s="234"/>
      <c r="D28" s="234"/>
      <c r="E28" s="234"/>
      <c r="F28" s="234"/>
      <c r="G28" s="234"/>
      <c r="H28" s="234"/>
      <c r="I28" s="234"/>
      <c r="J28" s="234"/>
    </row>
  </sheetData>
  <mergeCells count="4">
    <mergeCell ref="L10:M10"/>
    <mergeCell ref="N10:O10"/>
    <mergeCell ref="A18:J20"/>
    <mergeCell ref="A23:J2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workbookViewId="0"/>
  </sheetViews>
  <sheetFormatPr defaultRowHeight="12.5" x14ac:dyDescent="0.25"/>
  <cols>
    <col min="10" max="10" width="13" customWidth="1"/>
    <col min="11" max="11" width="13.1796875" customWidth="1"/>
    <col min="12" max="12" width="13" customWidth="1"/>
    <col min="13" max="13" width="12.1796875" customWidth="1"/>
  </cols>
  <sheetData>
    <row r="1" spans="1:14" s="89" customFormat="1" ht="13" x14ac:dyDescent="0.3">
      <c r="A1" s="63"/>
      <c r="B1" s="63"/>
      <c r="C1" s="63"/>
      <c r="D1" s="63"/>
      <c r="E1" s="63"/>
      <c r="F1" s="63"/>
      <c r="G1" s="63"/>
      <c r="H1" s="63"/>
      <c r="I1" s="194" t="s">
        <v>83</v>
      </c>
      <c r="J1" s="63"/>
      <c r="K1" s="63"/>
      <c r="L1" s="63"/>
      <c r="M1" s="63"/>
      <c r="N1" s="63"/>
    </row>
    <row r="2" spans="1:14" s="89" customFormat="1" ht="13" x14ac:dyDescent="0.3">
      <c r="A2" s="63"/>
      <c r="B2" s="63"/>
      <c r="C2" s="63"/>
      <c r="D2" s="63"/>
      <c r="E2" s="63"/>
      <c r="F2" s="63"/>
      <c r="G2" s="63"/>
      <c r="H2" s="63"/>
      <c r="I2" s="194" t="s">
        <v>103</v>
      </c>
      <c r="J2" s="63"/>
      <c r="K2" s="63"/>
      <c r="L2" s="63"/>
      <c r="M2" s="63"/>
      <c r="N2" s="63"/>
    </row>
    <row r="3" spans="1:14" s="89" customFormat="1" x14ac:dyDescent="0.25">
      <c r="A3" s="63"/>
      <c r="B3" s="63"/>
      <c r="C3" s="63"/>
      <c r="D3" s="63"/>
      <c r="E3" s="63"/>
      <c r="F3" s="63"/>
      <c r="G3" s="63"/>
      <c r="H3" s="63"/>
      <c r="I3" s="63"/>
      <c r="J3" s="63"/>
      <c r="K3" s="63"/>
      <c r="L3" s="63"/>
      <c r="M3" s="63"/>
      <c r="N3" s="63"/>
    </row>
    <row r="4" spans="1:14" s="63" customFormat="1" ht="13.5" customHeight="1" x14ac:dyDescent="0.3">
      <c r="A4" s="144"/>
      <c r="B4" s="144"/>
      <c r="C4" s="144"/>
      <c r="D4" s="144"/>
      <c r="E4" s="144"/>
      <c r="F4" s="144"/>
      <c r="G4" s="144"/>
      <c r="H4" s="144"/>
      <c r="I4" s="110"/>
      <c r="J4" s="106"/>
      <c r="K4" s="106"/>
      <c r="L4" s="106"/>
      <c r="M4" s="106"/>
    </row>
    <row r="5" spans="1:14" s="63" customFormat="1" ht="13" x14ac:dyDescent="0.3">
      <c r="A5" s="235" t="s">
        <v>104</v>
      </c>
      <c r="B5" s="235"/>
      <c r="C5" s="235"/>
      <c r="D5" s="235"/>
      <c r="E5" s="235"/>
      <c r="F5" s="20"/>
      <c r="G5" s="20"/>
      <c r="H5" s="20"/>
      <c r="I5" s="236" t="s">
        <v>104</v>
      </c>
      <c r="J5" s="236"/>
      <c r="K5" s="236"/>
      <c r="L5" s="236"/>
      <c r="M5" s="236"/>
    </row>
    <row r="6" spans="1:14" s="63" customFormat="1" ht="14" x14ac:dyDescent="0.3">
      <c r="A6" s="14" t="s">
        <v>0</v>
      </c>
      <c r="D6" s="15"/>
      <c r="E6" s="15"/>
      <c r="F6" s="15"/>
      <c r="G6" s="15"/>
      <c r="H6" s="15"/>
      <c r="I6" s="105" t="s">
        <v>0</v>
      </c>
      <c r="J6" s="107"/>
      <c r="K6" s="107"/>
      <c r="L6" s="107"/>
      <c r="M6" s="107"/>
    </row>
    <row r="7" spans="1:14" s="63" customFormat="1" ht="14" x14ac:dyDescent="0.3">
      <c r="D7" s="15"/>
      <c r="E7" s="15"/>
      <c r="F7" s="15"/>
      <c r="G7" s="15"/>
      <c r="H7" s="15"/>
    </row>
    <row r="8" spans="1:14" s="63" customFormat="1" ht="14" x14ac:dyDescent="0.3">
      <c r="A8" s="195" t="s">
        <v>105</v>
      </c>
      <c r="D8" s="15"/>
      <c r="E8" s="15"/>
      <c r="F8" s="15"/>
      <c r="G8" s="15"/>
      <c r="H8" s="15"/>
      <c r="I8" s="195" t="s">
        <v>105</v>
      </c>
    </row>
    <row r="9" spans="1:14" s="63" customFormat="1" ht="14" x14ac:dyDescent="0.3">
      <c r="A9" s="105" t="s">
        <v>72</v>
      </c>
      <c r="D9" s="15"/>
      <c r="E9" s="15"/>
      <c r="F9" s="15"/>
      <c r="G9" s="15"/>
      <c r="H9" s="15"/>
      <c r="I9" s="105" t="s">
        <v>72</v>
      </c>
      <c r="J9" s="107"/>
      <c r="K9" s="107"/>
      <c r="L9" s="107"/>
      <c r="M9" s="107"/>
    </row>
    <row r="10" spans="1:14" s="63" customFormat="1" ht="14" x14ac:dyDescent="0.3">
      <c r="A10" s="96" t="s">
        <v>1</v>
      </c>
      <c r="B10" s="18" t="s">
        <v>2</v>
      </c>
      <c r="C10" s="18" t="s">
        <v>3</v>
      </c>
      <c r="D10" s="15"/>
      <c r="E10" s="15"/>
      <c r="F10" s="15"/>
      <c r="G10" s="15"/>
      <c r="H10" s="15"/>
      <c r="I10" s="135" t="s">
        <v>1</v>
      </c>
      <c r="J10" s="231" t="s">
        <v>2</v>
      </c>
      <c r="K10" s="232"/>
      <c r="L10" s="231" t="s">
        <v>3</v>
      </c>
      <c r="M10" s="232"/>
    </row>
    <row r="11" spans="1:14" s="63" customFormat="1" ht="14" x14ac:dyDescent="0.3">
      <c r="A11" s="97"/>
      <c r="B11" s="19" t="s">
        <v>8</v>
      </c>
      <c r="C11" s="19" t="s">
        <v>8</v>
      </c>
      <c r="D11" s="15"/>
      <c r="E11" s="15"/>
      <c r="F11" s="15"/>
      <c r="G11" s="15"/>
      <c r="H11" s="15"/>
      <c r="I11" s="139"/>
      <c r="J11" s="140" t="s">
        <v>80</v>
      </c>
      <c r="K11" s="140" t="s">
        <v>81</v>
      </c>
      <c r="L11" s="140" t="s">
        <v>80</v>
      </c>
      <c r="M11" s="140" t="s">
        <v>81</v>
      </c>
    </row>
    <row r="12" spans="1:14" s="63" customFormat="1" ht="14" x14ac:dyDescent="0.3">
      <c r="A12" s="16" t="s">
        <v>4</v>
      </c>
      <c r="B12" s="133">
        <v>6.4</v>
      </c>
      <c r="C12" s="133">
        <v>10.8</v>
      </c>
      <c r="D12" s="15"/>
      <c r="E12" s="15"/>
      <c r="F12" s="15"/>
      <c r="G12" s="15"/>
      <c r="H12" s="15"/>
      <c r="I12" s="133" t="s">
        <v>18</v>
      </c>
      <c r="J12" s="133">
        <v>5.8</v>
      </c>
      <c r="K12" s="133">
        <v>7.1</v>
      </c>
      <c r="L12" s="133">
        <v>9.9</v>
      </c>
      <c r="M12" s="133">
        <v>11.7</v>
      </c>
    </row>
    <row r="13" spans="1:14" s="63" customFormat="1" x14ac:dyDescent="0.25">
      <c r="A13" s="16" t="s">
        <v>5</v>
      </c>
      <c r="B13" s="133">
        <v>3.6</v>
      </c>
      <c r="C13" s="133">
        <v>5.9</v>
      </c>
      <c r="D13" s="48"/>
      <c r="E13" s="48"/>
      <c r="F13" s="48"/>
      <c r="G13" s="48"/>
      <c r="H13" s="48"/>
      <c r="I13" s="133" t="s">
        <v>10</v>
      </c>
      <c r="J13" s="133">
        <v>3.2</v>
      </c>
      <c r="K13" s="133">
        <v>3.9</v>
      </c>
      <c r="L13" s="133">
        <v>5.4</v>
      </c>
      <c r="M13" s="133">
        <v>6.3</v>
      </c>
    </row>
    <row r="14" spans="1:14" s="63" customFormat="1" x14ac:dyDescent="0.25">
      <c r="A14" s="16" t="s">
        <v>6</v>
      </c>
      <c r="B14" s="133">
        <v>2.1</v>
      </c>
      <c r="C14" s="145" t="s">
        <v>84</v>
      </c>
      <c r="I14" s="133" t="s">
        <v>11</v>
      </c>
      <c r="J14" s="133">
        <v>1.8</v>
      </c>
      <c r="K14" s="133">
        <v>2.2999999999999998</v>
      </c>
      <c r="L14" s="133">
        <v>2.7</v>
      </c>
      <c r="M14" s="133">
        <v>3.4</v>
      </c>
    </row>
    <row r="15" spans="1:14" s="63" customFormat="1" x14ac:dyDescent="0.25">
      <c r="A15" s="17" t="s">
        <v>85</v>
      </c>
      <c r="B15" s="134">
        <v>0.7</v>
      </c>
      <c r="C15" s="134">
        <v>0.9</v>
      </c>
      <c r="I15" s="134" t="s">
        <v>79</v>
      </c>
      <c r="J15" s="134">
        <v>0.5</v>
      </c>
      <c r="K15" s="134">
        <v>0.8</v>
      </c>
      <c r="L15" s="134">
        <v>0.7</v>
      </c>
      <c r="M15" s="134">
        <v>1.1000000000000001</v>
      </c>
    </row>
    <row r="16" spans="1:14" s="63" customFormat="1" ht="14" x14ac:dyDescent="0.3">
      <c r="A16" s="13" t="s">
        <v>7</v>
      </c>
      <c r="B16" s="12"/>
      <c r="C16" s="12"/>
      <c r="I16" s="108" t="s">
        <v>7</v>
      </c>
      <c r="J16" s="109"/>
      <c r="K16" s="109"/>
      <c r="L16" s="107"/>
      <c r="M16" s="107"/>
    </row>
    <row r="17" spans="1:13" ht="14" x14ac:dyDescent="0.3">
      <c r="L17" s="107"/>
      <c r="M17" s="107"/>
    </row>
    <row r="19" spans="1:13" x14ac:dyDescent="0.25">
      <c r="A19" s="143"/>
      <c r="B19" s="91"/>
      <c r="C19" s="91"/>
      <c r="D19" s="91"/>
      <c r="E19" s="91"/>
      <c r="F19" s="91"/>
      <c r="G19" s="91"/>
    </row>
    <row r="20" spans="1:13" ht="12.75" customHeight="1" x14ac:dyDescent="0.25">
      <c r="A20" s="233" t="s">
        <v>129</v>
      </c>
      <c r="B20" s="233"/>
      <c r="C20" s="233"/>
      <c r="D20" s="233"/>
      <c r="E20" s="233"/>
      <c r="F20" s="233"/>
      <c r="G20" s="233"/>
      <c r="H20" s="233"/>
      <c r="I20" s="233"/>
      <c r="J20" s="233"/>
    </row>
    <row r="21" spans="1:13" ht="30.75" customHeight="1" x14ac:dyDescent="0.25">
      <c r="A21" s="233"/>
      <c r="B21" s="233"/>
      <c r="C21" s="233"/>
      <c r="D21" s="233"/>
      <c r="E21" s="233"/>
      <c r="F21" s="233"/>
      <c r="G21" s="233"/>
      <c r="H21" s="233"/>
      <c r="I21" s="233"/>
      <c r="J21" s="233"/>
    </row>
    <row r="22" spans="1:13" x14ac:dyDescent="0.25">
      <c r="A22" s="233"/>
      <c r="B22" s="233"/>
      <c r="C22" s="233"/>
      <c r="D22" s="233"/>
      <c r="E22" s="233"/>
      <c r="F22" s="233"/>
      <c r="G22" s="233"/>
      <c r="H22" s="233"/>
      <c r="I22" s="233"/>
      <c r="J22" s="233"/>
    </row>
    <row r="23" spans="1:13" x14ac:dyDescent="0.25">
      <c r="A23" s="89"/>
      <c r="B23" s="89"/>
      <c r="C23" s="89"/>
      <c r="D23" s="89"/>
      <c r="E23" s="89"/>
      <c r="F23" s="89"/>
      <c r="G23" s="89"/>
      <c r="H23" s="89"/>
      <c r="I23" s="89"/>
      <c r="J23" s="89"/>
    </row>
    <row r="24" spans="1:13" ht="14" x14ac:dyDescent="0.3">
      <c r="A24" s="216"/>
      <c r="B24" s="89"/>
      <c r="C24" s="89"/>
      <c r="D24" s="89"/>
      <c r="E24" s="89"/>
      <c r="F24" s="89"/>
      <c r="G24" s="89"/>
      <c r="H24" s="89"/>
      <c r="I24" s="89"/>
      <c r="J24" s="89"/>
    </row>
    <row r="25" spans="1:13" x14ac:dyDescent="0.25">
      <c r="A25" s="234" t="s">
        <v>128</v>
      </c>
      <c r="B25" s="234"/>
      <c r="C25" s="234"/>
      <c r="D25" s="234"/>
      <c r="E25" s="234"/>
      <c r="F25" s="234"/>
      <c r="G25" s="234"/>
      <c r="H25" s="234"/>
      <c r="I25" s="234"/>
      <c r="J25" s="234"/>
    </row>
    <row r="26" spans="1:13" x14ac:dyDescent="0.25">
      <c r="A26" s="234"/>
      <c r="B26" s="234"/>
      <c r="C26" s="234"/>
      <c r="D26" s="234"/>
      <c r="E26" s="234"/>
      <c r="F26" s="234"/>
      <c r="G26" s="234"/>
      <c r="H26" s="234"/>
      <c r="I26" s="234"/>
      <c r="J26" s="234"/>
    </row>
    <row r="27" spans="1:13" x14ac:dyDescent="0.25">
      <c r="A27" s="234"/>
      <c r="B27" s="234"/>
      <c r="C27" s="234"/>
      <c r="D27" s="234"/>
      <c r="E27" s="234"/>
      <c r="F27" s="234"/>
      <c r="G27" s="234"/>
      <c r="H27" s="234"/>
      <c r="I27" s="234"/>
      <c r="J27" s="234"/>
    </row>
    <row r="28" spans="1:13" x14ac:dyDescent="0.25">
      <c r="A28" s="234"/>
      <c r="B28" s="234"/>
      <c r="C28" s="234"/>
      <c r="D28" s="234"/>
      <c r="E28" s="234"/>
      <c r="F28" s="234"/>
      <c r="G28" s="234"/>
      <c r="H28" s="234"/>
      <c r="I28" s="234"/>
      <c r="J28" s="234"/>
    </row>
    <row r="29" spans="1:13" x14ac:dyDescent="0.25">
      <c r="A29" s="234"/>
      <c r="B29" s="234"/>
      <c r="C29" s="234"/>
      <c r="D29" s="234"/>
      <c r="E29" s="234"/>
      <c r="F29" s="234"/>
      <c r="G29" s="234"/>
      <c r="H29" s="234"/>
      <c r="I29" s="234"/>
      <c r="J29" s="234"/>
    </row>
    <row r="30" spans="1:13" x14ac:dyDescent="0.25">
      <c r="A30" s="234"/>
      <c r="B30" s="234"/>
      <c r="C30" s="234"/>
      <c r="D30" s="234"/>
      <c r="E30" s="234"/>
      <c r="F30" s="234"/>
      <c r="G30" s="234"/>
      <c r="H30" s="234"/>
      <c r="I30" s="234"/>
      <c r="J30" s="234"/>
    </row>
  </sheetData>
  <mergeCells count="6">
    <mergeCell ref="A25:J30"/>
    <mergeCell ref="A5:E5"/>
    <mergeCell ref="I5:M5"/>
    <mergeCell ref="J10:K10"/>
    <mergeCell ref="L10:M10"/>
    <mergeCell ref="A20:J2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
  <sheetViews>
    <sheetView workbookViewId="0"/>
  </sheetViews>
  <sheetFormatPr defaultRowHeight="12.5" x14ac:dyDescent="0.25"/>
  <sheetData>
    <row r="1" spans="1:23" ht="13" x14ac:dyDescent="0.3">
      <c r="A1" s="146"/>
      <c r="B1" s="137"/>
      <c r="C1" s="137"/>
      <c r="D1" s="137"/>
      <c r="E1" s="137"/>
      <c r="F1" s="137"/>
      <c r="G1" s="137"/>
      <c r="H1" s="137"/>
      <c r="I1" s="137"/>
      <c r="J1" s="137"/>
      <c r="K1" s="137"/>
      <c r="L1" s="137"/>
      <c r="M1" s="138" t="s">
        <v>83</v>
      </c>
      <c r="N1" s="137"/>
      <c r="O1" s="137"/>
      <c r="P1" s="137"/>
      <c r="Q1" s="137"/>
      <c r="R1" s="137"/>
      <c r="S1" s="137"/>
      <c r="T1" s="137"/>
      <c r="U1" s="137"/>
      <c r="V1" s="137"/>
    </row>
    <row r="2" spans="1:23" s="89" customFormat="1" ht="13" x14ac:dyDescent="0.3">
      <c r="A2" s="146"/>
      <c r="B2" s="137"/>
      <c r="C2" s="137"/>
      <c r="D2" s="137"/>
      <c r="E2" s="137"/>
      <c r="F2" s="137"/>
      <c r="G2" s="137"/>
      <c r="H2" s="137"/>
      <c r="I2" s="137"/>
      <c r="J2" s="137"/>
      <c r="K2" s="137"/>
      <c r="L2" s="137"/>
      <c r="M2" s="194" t="s">
        <v>103</v>
      </c>
      <c r="N2" s="139"/>
      <c r="O2" s="139"/>
      <c r="P2" s="139"/>
      <c r="Q2" s="137"/>
      <c r="R2" s="137"/>
      <c r="S2" s="137"/>
      <c r="T2" s="137"/>
      <c r="U2" s="137"/>
      <c r="V2" s="137"/>
    </row>
    <row r="3" spans="1:23" s="89" customFormat="1" ht="13" x14ac:dyDescent="0.3">
      <c r="A3" s="146"/>
      <c r="B3" s="137"/>
      <c r="C3" s="137"/>
      <c r="D3" s="137"/>
      <c r="E3" s="137"/>
      <c r="F3" s="137"/>
      <c r="G3" s="137"/>
      <c r="H3" s="137"/>
      <c r="I3" s="137"/>
      <c r="J3" s="137"/>
      <c r="K3" s="137"/>
      <c r="L3" s="137"/>
      <c r="M3" s="138"/>
      <c r="N3" s="137"/>
      <c r="O3" s="137"/>
      <c r="P3" s="137"/>
      <c r="Q3" s="137"/>
      <c r="R3" s="137"/>
      <c r="S3" s="137"/>
      <c r="T3" s="137"/>
      <c r="U3" s="137"/>
      <c r="V3" s="137"/>
    </row>
    <row r="4" spans="1:23" s="89" customFormat="1" ht="13" x14ac:dyDescent="0.3">
      <c r="A4" s="146"/>
      <c r="B4" s="137"/>
      <c r="C4" s="137"/>
      <c r="D4" s="137"/>
      <c r="E4" s="137"/>
      <c r="F4" s="137"/>
      <c r="G4" s="137"/>
      <c r="H4" s="137"/>
      <c r="I4" s="137"/>
      <c r="J4" s="137"/>
      <c r="K4" s="137"/>
      <c r="L4" s="137"/>
      <c r="M4" s="138"/>
      <c r="N4" s="137"/>
      <c r="O4" s="137"/>
      <c r="P4" s="137"/>
      <c r="Q4" s="137"/>
      <c r="R4" s="137"/>
      <c r="S4" s="137"/>
      <c r="T4" s="137"/>
      <c r="U4" s="137"/>
      <c r="V4" s="137"/>
    </row>
    <row r="5" spans="1:23" ht="14" x14ac:dyDescent="0.3">
      <c r="A5" s="103" t="s">
        <v>86</v>
      </c>
      <c r="B5" s="147"/>
      <c r="C5" s="147"/>
      <c r="D5" s="148"/>
      <c r="E5" s="133"/>
      <c r="F5" s="139"/>
      <c r="G5" s="139"/>
      <c r="H5" s="139"/>
      <c r="I5" s="155"/>
      <c r="J5" s="155"/>
      <c r="K5" s="139"/>
      <c r="L5" s="139"/>
      <c r="M5" s="103" t="s">
        <v>86</v>
      </c>
      <c r="N5" s="147"/>
      <c r="O5" s="147"/>
      <c r="P5" s="148"/>
      <c r="Q5" s="133"/>
      <c r="R5" s="139"/>
      <c r="S5" s="139"/>
      <c r="T5" s="139"/>
      <c r="U5" s="155"/>
      <c r="V5" s="155"/>
      <c r="W5" s="63"/>
    </row>
    <row r="6" spans="1:23" x14ac:dyDescent="0.25">
      <c r="A6" s="149" t="s">
        <v>87</v>
      </c>
      <c r="B6" s="133"/>
      <c r="C6" s="133"/>
      <c r="D6" s="133"/>
      <c r="E6" s="133"/>
      <c r="F6" s="139"/>
      <c r="G6" s="139"/>
      <c r="H6" s="139"/>
      <c r="I6" s="139"/>
      <c r="J6" s="139"/>
      <c r="K6" s="139"/>
      <c r="L6" s="139"/>
      <c r="M6" s="149" t="s">
        <v>87</v>
      </c>
      <c r="N6" s="133"/>
      <c r="O6" s="133"/>
      <c r="P6" s="133"/>
      <c r="Q6" s="133"/>
      <c r="R6" s="139"/>
      <c r="S6" s="139"/>
      <c r="T6" s="139"/>
      <c r="U6" s="139"/>
      <c r="V6" s="139"/>
      <c r="W6" s="63"/>
    </row>
    <row r="7" spans="1:23" s="89" customFormat="1" x14ac:dyDescent="0.25">
      <c r="A7" s="149"/>
      <c r="B7" s="133"/>
      <c r="C7" s="133"/>
      <c r="D7" s="133"/>
      <c r="E7" s="133"/>
      <c r="F7" s="139"/>
      <c r="G7" s="139"/>
      <c r="H7" s="137"/>
      <c r="I7" s="137"/>
      <c r="J7" s="137"/>
      <c r="K7" s="137"/>
      <c r="L7" s="137"/>
      <c r="M7" s="149"/>
      <c r="N7" s="133"/>
      <c r="O7" s="133"/>
      <c r="P7" s="133"/>
      <c r="Q7" s="133"/>
      <c r="R7" s="139"/>
      <c r="S7" s="139"/>
      <c r="T7" s="137"/>
      <c r="U7" s="137"/>
      <c r="V7" s="137"/>
    </row>
    <row r="8" spans="1:23" s="63" customFormat="1" ht="13" x14ac:dyDescent="0.3">
      <c r="A8" s="221" t="s">
        <v>121</v>
      </c>
      <c r="B8" s="133"/>
      <c r="C8" s="133"/>
      <c r="D8" s="133"/>
      <c r="E8" s="133"/>
      <c r="F8" s="139"/>
      <c r="G8" s="139"/>
      <c r="H8" s="139"/>
      <c r="I8" s="139"/>
      <c r="J8" s="139"/>
      <c r="K8" s="139"/>
      <c r="L8" s="139"/>
      <c r="M8" s="63" t="s">
        <v>121</v>
      </c>
      <c r="N8" s="133"/>
      <c r="O8" s="133"/>
      <c r="P8" s="133"/>
      <c r="Q8" s="133"/>
      <c r="R8" s="139"/>
      <c r="S8" s="139"/>
      <c r="T8" s="139"/>
      <c r="U8" s="139"/>
      <c r="V8" s="139"/>
    </row>
    <row r="9" spans="1:23" s="89" customFormat="1" x14ac:dyDescent="0.25">
      <c r="A9" s="220" t="s">
        <v>72</v>
      </c>
      <c r="B9" s="133"/>
      <c r="C9" s="133"/>
      <c r="D9" s="133"/>
      <c r="E9" s="133"/>
      <c r="F9" s="139"/>
      <c r="G9" s="139"/>
      <c r="H9" s="137"/>
      <c r="I9" s="137"/>
      <c r="J9" s="137"/>
      <c r="K9" s="137"/>
      <c r="L9" s="137"/>
      <c r="M9" s="135" t="s">
        <v>1</v>
      </c>
      <c r="N9" s="231" t="s">
        <v>2</v>
      </c>
      <c r="O9" s="232"/>
      <c r="P9" s="231" t="s">
        <v>3</v>
      </c>
      <c r="Q9" s="232"/>
      <c r="R9" s="139"/>
      <c r="S9" s="139"/>
      <c r="T9" s="137"/>
      <c r="U9" s="137"/>
      <c r="V9" s="137"/>
    </row>
    <row r="10" spans="1:23" s="63" customFormat="1" x14ac:dyDescent="0.25">
      <c r="A10" s="135" t="s">
        <v>1</v>
      </c>
      <c r="B10" s="150" t="s">
        <v>2</v>
      </c>
      <c r="C10" s="150" t="s">
        <v>3</v>
      </c>
      <c r="D10" s="133"/>
      <c r="E10" s="133"/>
      <c r="F10" s="139"/>
      <c r="G10" s="139"/>
      <c r="H10" s="139"/>
      <c r="I10" s="139"/>
      <c r="J10" s="139"/>
      <c r="K10" s="139"/>
      <c r="L10" s="139"/>
      <c r="M10" s="139"/>
      <c r="N10" s="140" t="s">
        <v>80</v>
      </c>
      <c r="O10" s="140" t="s">
        <v>81</v>
      </c>
      <c r="P10" s="140" t="s">
        <v>80</v>
      </c>
      <c r="Q10" s="140" t="s">
        <v>81</v>
      </c>
      <c r="R10" s="139"/>
      <c r="S10" s="139"/>
      <c r="T10" s="139"/>
      <c r="U10" s="139"/>
      <c r="V10" s="139"/>
    </row>
    <row r="11" spans="1:23" s="63" customFormat="1" x14ac:dyDescent="0.25">
      <c r="A11" s="133" t="s">
        <v>18</v>
      </c>
      <c r="B11" s="133">
        <v>44</v>
      </c>
      <c r="C11" s="133">
        <v>3</v>
      </c>
      <c r="D11" s="133"/>
      <c r="E11" s="133"/>
      <c r="F11" s="139"/>
      <c r="G11" s="139"/>
      <c r="H11" s="139"/>
      <c r="I11" s="139"/>
      <c r="J11" s="139"/>
      <c r="K11" s="139"/>
      <c r="L11" s="139"/>
      <c r="M11" s="133" t="s">
        <v>18</v>
      </c>
      <c r="N11" s="133">
        <v>43</v>
      </c>
      <c r="O11" s="133">
        <v>46</v>
      </c>
      <c r="P11" s="133">
        <v>2</v>
      </c>
      <c r="Q11" s="133">
        <v>3</v>
      </c>
      <c r="R11" s="139"/>
      <c r="S11" s="139"/>
      <c r="T11" s="139"/>
      <c r="U11" s="139"/>
      <c r="V11" s="139"/>
    </row>
    <row r="12" spans="1:23" s="63" customFormat="1" x14ac:dyDescent="0.25">
      <c r="A12" s="133" t="s">
        <v>10</v>
      </c>
      <c r="B12" s="133">
        <v>30</v>
      </c>
      <c r="C12" s="133">
        <v>3</v>
      </c>
      <c r="D12" s="133"/>
      <c r="E12" s="133"/>
      <c r="F12" s="139"/>
      <c r="G12" s="139"/>
      <c r="H12" s="139"/>
      <c r="I12" s="139"/>
      <c r="J12" s="139"/>
      <c r="K12" s="139"/>
      <c r="L12" s="139"/>
      <c r="M12" s="133" t="s">
        <v>10</v>
      </c>
      <c r="N12" s="133">
        <v>29</v>
      </c>
      <c r="O12" s="133">
        <v>31</v>
      </c>
      <c r="P12" s="133">
        <v>3</v>
      </c>
      <c r="Q12" s="133">
        <v>4</v>
      </c>
      <c r="R12" s="139"/>
      <c r="S12" s="139"/>
      <c r="T12" s="139"/>
      <c r="U12" s="139"/>
      <c r="V12" s="139"/>
    </row>
    <row r="13" spans="1:23" s="63" customFormat="1" x14ac:dyDescent="0.25">
      <c r="A13" s="133" t="s">
        <v>11</v>
      </c>
      <c r="B13" s="133">
        <v>14</v>
      </c>
      <c r="C13" s="133">
        <v>2</v>
      </c>
      <c r="D13" s="133"/>
      <c r="E13" s="133"/>
      <c r="F13" s="139"/>
      <c r="G13" s="139"/>
      <c r="H13" s="139"/>
      <c r="I13" s="139"/>
      <c r="J13" s="139"/>
      <c r="K13" s="139"/>
      <c r="L13" s="139"/>
      <c r="M13" s="133" t="s">
        <v>11</v>
      </c>
      <c r="N13" s="133">
        <v>13</v>
      </c>
      <c r="O13" s="133">
        <v>14</v>
      </c>
      <c r="P13" s="133">
        <v>2</v>
      </c>
      <c r="Q13" s="133">
        <v>3</v>
      </c>
      <c r="R13" s="139"/>
      <c r="S13" s="139"/>
      <c r="T13" s="139"/>
      <c r="U13" s="139"/>
      <c r="V13" s="139"/>
    </row>
    <row r="14" spans="1:23" s="63" customFormat="1" x14ac:dyDescent="0.25">
      <c r="A14" s="134" t="s">
        <v>79</v>
      </c>
      <c r="B14" s="133">
        <v>6</v>
      </c>
      <c r="C14" s="133">
        <v>1</v>
      </c>
      <c r="D14" s="139"/>
      <c r="E14" s="139"/>
      <c r="F14" s="139"/>
      <c r="G14" s="139"/>
      <c r="H14" s="139"/>
      <c r="I14" s="139"/>
      <c r="J14" s="139"/>
      <c r="K14" s="139"/>
      <c r="L14" s="139"/>
      <c r="M14" s="134" t="s">
        <v>79</v>
      </c>
      <c r="N14" s="134">
        <v>5</v>
      </c>
      <c r="O14" s="134">
        <v>6</v>
      </c>
      <c r="P14" s="134">
        <v>1</v>
      </c>
      <c r="Q14" s="134">
        <v>1</v>
      </c>
      <c r="R14" s="139"/>
      <c r="S14" s="139"/>
      <c r="T14" s="139"/>
      <c r="U14" s="139"/>
      <c r="V14" s="139"/>
    </row>
    <row r="15" spans="1:23" s="63" customFormat="1" x14ac:dyDescent="0.25">
      <c r="A15" s="139"/>
      <c r="B15" s="151"/>
      <c r="C15" s="151"/>
      <c r="D15" s="139"/>
      <c r="E15" s="139"/>
      <c r="F15" s="139"/>
      <c r="G15" s="139"/>
      <c r="H15" s="139"/>
      <c r="I15" s="139"/>
      <c r="J15" s="139"/>
      <c r="K15" s="139"/>
      <c r="L15" s="139"/>
      <c r="M15" s="152" t="s">
        <v>88</v>
      </c>
      <c r="N15" s="89"/>
      <c r="O15" s="89"/>
      <c r="P15" s="89"/>
      <c r="Q15" s="137"/>
      <c r="R15" s="139"/>
      <c r="S15" s="139"/>
      <c r="T15" s="139"/>
      <c r="U15" s="139"/>
      <c r="V15" s="139"/>
    </row>
    <row r="16" spans="1:23" x14ac:dyDescent="0.25">
      <c r="A16" s="152" t="s">
        <v>88</v>
      </c>
      <c r="B16" s="137"/>
      <c r="C16" s="137"/>
      <c r="D16" s="137"/>
      <c r="E16" s="137"/>
      <c r="F16" s="137"/>
      <c r="G16" s="137"/>
      <c r="H16" s="137"/>
      <c r="I16" s="137"/>
      <c r="J16" s="137"/>
      <c r="K16" s="137"/>
      <c r="L16" s="137"/>
      <c r="M16" s="153"/>
      <c r="N16" s="89"/>
      <c r="O16" s="89"/>
      <c r="P16" s="139"/>
      <c r="Q16" s="139"/>
      <c r="R16" s="137"/>
      <c r="S16" s="137"/>
      <c r="T16" s="137"/>
      <c r="U16" s="137"/>
      <c r="V16" s="137"/>
    </row>
    <row r="17" spans="1:22" x14ac:dyDescent="0.25">
      <c r="A17" s="141"/>
      <c r="B17" s="137"/>
      <c r="C17" s="137"/>
      <c r="D17" s="139"/>
      <c r="E17" s="139"/>
      <c r="F17" s="139"/>
      <c r="G17" s="137"/>
      <c r="H17" s="137"/>
      <c r="I17" s="137"/>
      <c r="J17" s="137"/>
      <c r="K17" s="137"/>
      <c r="L17" s="137"/>
      <c r="M17" s="90"/>
      <c r="N17" s="89"/>
      <c r="O17" s="89"/>
      <c r="P17" s="139"/>
      <c r="Q17" s="139"/>
      <c r="R17" s="139"/>
      <c r="S17" s="137"/>
      <c r="T17" s="137"/>
      <c r="U17" s="137"/>
      <c r="V17" s="137"/>
    </row>
    <row r="18" spans="1:22" x14ac:dyDescent="0.25">
      <c r="A18" s="90"/>
      <c r="B18" s="137"/>
      <c r="C18" s="137"/>
      <c r="D18" s="139"/>
      <c r="E18" s="139"/>
      <c r="F18" s="139"/>
      <c r="G18" s="137"/>
      <c r="H18" s="137"/>
      <c r="I18" s="137"/>
      <c r="J18" s="137"/>
      <c r="K18" s="137"/>
      <c r="L18" s="137"/>
      <c r="M18" s="154"/>
      <c r="N18" s="137"/>
      <c r="O18" s="137"/>
      <c r="P18" s="137"/>
      <c r="Q18" s="137"/>
      <c r="R18" s="139"/>
      <c r="S18" s="137"/>
      <c r="T18" s="137"/>
      <c r="U18" s="137"/>
      <c r="V18" s="137"/>
    </row>
    <row r="19" spans="1:22" x14ac:dyDescent="0.25">
      <c r="A19" s="137"/>
      <c r="B19" s="137"/>
      <c r="C19" s="137"/>
      <c r="D19" s="139"/>
      <c r="E19" s="139"/>
      <c r="F19" s="139"/>
      <c r="G19" s="137"/>
      <c r="H19" s="137"/>
      <c r="I19" s="137"/>
      <c r="J19" s="137"/>
      <c r="K19" s="137"/>
      <c r="L19" s="137"/>
      <c r="M19" s="217"/>
      <c r="N19" s="217"/>
      <c r="O19" s="217"/>
      <c r="P19" s="217"/>
      <c r="Q19" s="217"/>
      <c r="R19" s="137"/>
      <c r="S19" s="137"/>
      <c r="T19" s="137"/>
      <c r="U19" s="137"/>
      <c r="V19" s="137"/>
    </row>
    <row r="20" spans="1:22" ht="13.15" customHeight="1" x14ac:dyDescent="0.25">
      <c r="A20" s="233" t="s">
        <v>129</v>
      </c>
      <c r="B20" s="233"/>
      <c r="C20" s="233"/>
      <c r="D20" s="233"/>
      <c r="E20" s="233"/>
      <c r="F20" s="233"/>
      <c r="G20" s="233"/>
      <c r="H20" s="233"/>
      <c r="I20" s="233"/>
      <c r="J20" s="233"/>
      <c r="K20" s="137"/>
      <c r="L20" s="137"/>
      <c r="M20" s="217"/>
      <c r="N20" s="217"/>
      <c r="O20" s="217"/>
      <c r="P20" s="217"/>
      <c r="Q20" s="217"/>
      <c r="R20" s="217"/>
      <c r="S20" s="217"/>
      <c r="T20" s="217"/>
      <c r="U20" s="217"/>
      <c r="V20" s="217"/>
    </row>
    <row r="21" spans="1:22" ht="13.15" customHeight="1" x14ac:dyDescent="0.25">
      <c r="A21" s="233"/>
      <c r="B21" s="233"/>
      <c r="C21" s="233"/>
      <c r="D21" s="233"/>
      <c r="E21" s="233"/>
      <c r="F21" s="233"/>
      <c r="G21" s="233"/>
      <c r="H21" s="233"/>
      <c r="I21" s="233"/>
      <c r="J21" s="233"/>
      <c r="K21" s="137"/>
      <c r="L21" s="137"/>
      <c r="M21" s="217"/>
      <c r="N21" s="217"/>
      <c r="O21" s="217"/>
      <c r="P21" s="217"/>
      <c r="Q21" s="217"/>
      <c r="R21" s="217"/>
      <c r="S21" s="217"/>
      <c r="T21" s="217"/>
      <c r="U21" s="217"/>
      <c r="V21" s="217"/>
    </row>
    <row r="22" spans="1:22" ht="13.15" customHeight="1" x14ac:dyDescent="0.25">
      <c r="A22" s="233"/>
      <c r="B22" s="233"/>
      <c r="C22" s="233"/>
      <c r="D22" s="233"/>
      <c r="E22" s="233"/>
      <c r="F22" s="233"/>
      <c r="G22" s="233"/>
      <c r="H22" s="233"/>
      <c r="I22" s="233"/>
      <c r="J22" s="233"/>
      <c r="K22" s="137"/>
      <c r="L22" s="137"/>
      <c r="M22" s="154"/>
      <c r="N22" s="137"/>
      <c r="O22" s="137"/>
      <c r="P22" s="137"/>
      <c r="Q22" s="137"/>
      <c r="R22" s="217"/>
      <c r="S22" s="217"/>
      <c r="T22" s="217"/>
      <c r="U22" s="217"/>
      <c r="V22" s="217"/>
    </row>
    <row r="23" spans="1:22" x14ac:dyDescent="0.25">
      <c r="A23" s="89"/>
      <c r="B23" s="89"/>
      <c r="C23" s="89"/>
      <c r="D23" s="89"/>
      <c r="E23" s="89"/>
      <c r="F23" s="89"/>
      <c r="G23" s="89"/>
      <c r="H23" s="89"/>
      <c r="I23" s="89"/>
      <c r="J23" s="89"/>
      <c r="K23" s="137"/>
      <c r="L23" s="137"/>
      <c r="R23" s="137"/>
      <c r="S23" s="137"/>
      <c r="T23" s="137"/>
      <c r="U23" s="137"/>
      <c r="V23" s="137"/>
    </row>
    <row r="24" spans="1:22" ht="14" x14ac:dyDescent="0.3">
      <c r="A24" s="216"/>
      <c r="B24" s="89"/>
      <c r="C24" s="89"/>
      <c r="D24" s="89"/>
      <c r="E24" s="89"/>
      <c r="F24" s="89"/>
      <c r="G24" s="89"/>
      <c r="H24" s="89"/>
      <c r="I24" s="89"/>
      <c r="J24" s="89"/>
    </row>
    <row r="25" spans="1:22" x14ac:dyDescent="0.25">
      <c r="A25" s="234" t="s">
        <v>128</v>
      </c>
      <c r="B25" s="234"/>
      <c r="C25" s="234"/>
      <c r="D25" s="234"/>
      <c r="E25" s="234"/>
      <c r="F25" s="234"/>
      <c r="G25" s="234"/>
      <c r="H25" s="234"/>
      <c r="I25" s="234"/>
      <c r="J25" s="234"/>
    </row>
    <row r="26" spans="1:22" x14ac:dyDescent="0.25">
      <c r="A26" s="234"/>
      <c r="B26" s="234"/>
      <c r="C26" s="234"/>
      <c r="D26" s="234"/>
      <c r="E26" s="234"/>
      <c r="F26" s="234"/>
      <c r="G26" s="234"/>
      <c r="H26" s="234"/>
      <c r="I26" s="234"/>
      <c r="J26" s="234"/>
    </row>
    <row r="27" spans="1:22" x14ac:dyDescent="0.25">
      <c r="A27" s="234"/>
      <c r="B27" s="234"/>
      <c r="C27" s="234"/>
      <c r="D27" s="234"/>
      <c r="E27" s="234"/>
      <c r="F27" s="234"/>
      <c r="G27" s="234"/>
      <c r="H27" s="234"/>
      <c r="I27" s="234"/>
      <c r="J27" s="234"/>
    </row>
    <row r="28" spans="1:22" x14ac:dyDescent="0.25">
      <c r="A28" s="234"/>
      <c r="B28" s="234"/>
      <c r="C28" s="234"/>
      <c r="D28" s="234"/>
      <c r="E28" s="234"/>
      <c r="F28" s="234"/>
      <c r="G28" s="234"/>
      <c r="H28" s="234"/>
      <c r="I28" s="234"/>
      <c r="J28" s="234"/>
    </row>
    <row r="29" spans="1:22" x14ac:dyDescent="0.25">
      <c r="A29" s="234"/>
      <c r="B29" s="234"/>
      <c r="C29" s="234"/>
      <c r="D29" s="234"/>
      <c r="E29" s="234"/>
      <c r="F29" s="234"/>
      <c r="G29" s="234"/>
      <c r="H29" s="234"/>
      <c r="I29" s="234"/>
      <c r="J29" s="234"/>
    </row>
    <row r="30" spans="1:22" x14ac:dyDescent="0.25">
      <c r="A30" s="234"/>
      <c r="B30" s="234"/>
      <c r="C30" s="234"/>
      <c r="D30" s="234"/>
      <c r="E30" s="234"/>
      <c r="F30" s="234"/>
      <c r="G30" s="234"/>
      <c r="H30" s="234"/>
      <c r="I30" s="234"/>
      <c r="J30" s="234"/>
    </row>
  </sheetData>
  <mergeCells count="4">
    <mergeCell ref="N9:O9"/>
    <mergeCell ref="P9:Q9"/>
    <mergeCell ref="A20:J22"/>
    <mergeCell ref="A25:J3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heetViews>
  <sheetFormatPr defaultRowHeight="12.5" x14ac:dyDescent="0.25"/>
  <cols>
    <col min="7" max="7" width="9.1796875" style="61"/>
    <col min="9" max="9" width="10.81640625" bestFit="1" customWidth="1"/>
    <col min="10" max="10" width="9.54296875" bestFit="1" customWidth="1"/>
    <col min="11" max="12" width="10.81640625" bestFit="1" customWidth="1"/>
    <col min="13" max="13" width="9.54296875" bestFit="1" customWidth="1"/>
    <col min="14" max="14" width="10.81640625" bestFit="1" customWidth="1"/>
    <col min="15" max="15" width="9.54296875" bestFit="1" customWidth="1"/>
  </cols>
  <sheetData>
    <row r="1" spans="1:16" s="89" customFormat="1" ht="13" x14ac:dyDescent="0.3">
      <c r="K1" s="138" t="s">
        <v>83</v>
      </c>
    </row>
    <row r="2" spans="1:16" s="89" customFormat="1" ht="13" x14ac:dyDescent="0.3">
      <c r="K2" s="138" t="s">
        <v>103</v>
      </c>
    </row>
    <row r="3" spans="1:16" s="88" customFormat="1" ht="13" x14ac:dyDescent="0.3">
      <c r="A3" s="48"/>
      <c r="B3" s="48"/>
      <c r="C3" s="48"/>
      <c r="D3" s="48"/>
      <c r="E3" s="48"/>
      <c r="F3" s="48"/>
      <c r="G3" s="48"/>
      <c r="K3" s="121"/>
      <c r="L3" s="48"/>
      <c r="M3" s="89"/>
      <c r="N3" s="89"/>
      <c r="O3" s="89"/>
      <c r="P3" s="89"/>
    </row>
    <row r="4" spans="1:16" ht="13" x14ac:dyDescent="0.3">
      <c r="A4" s="237" t="s">
        <v>96</v>
      </c>
      <c r="B4" s="237"/>
      <c r="C4" s="237"/>
      <c r="D4" s="237"/>
      <c r="E4" s="237"/>
      <c r="F4" s="48"/>
      <c r="G4" s="48"/>
      <c r="K4" s="166" t="s">
        <v>96</v>
      </c>
      <c r="L4" s="166"/>
      <c r="M4" s="166"/>
      <c r="N4" s="166"/>
      <c r="O4" s="166"/>
      <c r="P4" s="89"/>
    </row>
    <row r="5" spans="1:16" ht="14" x14ac:dyDescent="0.3">
      <c r="A5" s="238" t="s">
        <v>0</v>
      </c>
      <c r="B5" s="238"/>
      <c r="C5" s="238"/>
      <c r="D5" s="238"/>
      <c r="E5" s="49"/>
      <c r="F5" s="48"/>
      <c r="G5" s="48"/>
      <c r="K5" s="132" t="s">
        <v>0</v>
      </c>
      <c r="L5" s="132"/>
      <c r="M5" s="132"/>
      <c r="N5" s="132"/>
      <c r="O5" s="49"/>
      <c r="P5" s="89"/>
    </row>
    <row r="6" spans="1:16" s="89" customFormat="1" ht="14" x14ac:dyDescent="0.3">
      <c r="A6" s="132"/>
      <c r="B6" s="132"/>
      <c r="C6" s="132"/>
      <c r="D6" s="132"/>
      <c r="E6" s="49"/>
      <c r="F6" s="48"/>
      <c r="G6" s="48"/>
      <c r="K6" s="132"/>
      <c r="L6" s="132"/>
      <c r="M6" s="132"/>
      <c r="N6" s="132"/>
      <c r="O6" s="49"/>
    </row>
    <row r="7" spans="1:16" s="89" customFormat="1" ht="14" x14ac:dyDescent="0.3">
      <c r="A7" s="111" t="s">
        <v>97</v>
      </c>
      <c r="B7" s="132"/>
      <c r="C7" s="132"/>
      <c r="D7" s="132"/>
      <c r="E7" s="49"/>
      <c r="F7" s="48"/>
      <c r="G7" s="48"/>
      <c r="K7" s="111" t="s">
        <v>97</v>
      </c>
      <c r="L7" s="132"/>
      <c r="M7" s="132"/>
      <c r="N7" s="132"/>
      <c r="O7" s="49"/>
    </row>
    <row r="8" spans="1:16" s="89" customFormat="1" ht="14" x14ac:dyDescent="0.3">
      <c r="A8" s="115" t="s">
        <v>72</v>
      </c>
      <c r="B8" s="100"/>
      <c r="C8" s="100"/>
      <c r="D8" s="100"/>
      <c r="E8" s="49"/>
      <c r="F8" s="48"/>
      <c r="G8" s="48"/>
      <c r="K8" s="115" t="s">
        <v>72</v>
      </c>
      <c r="L8" s="132"/>
      <c r="M8" s="132"/>
      <c r="N8" s="132"/>
      <c r="O8" s="49"/>
    </row>
    <row r="9" spans="1:16" s="89" customFormat="1" ht="14" x14ac:dyDescent="0.3">
      <c r="A9" s="100"/>
      <c r="B9" s="100"/>
      <c r="C9" s="100"/>
      <c r="D9" s="100"/>
      <c r="E9" s="49"/>
      <c r="F9" s="48"/>
      <c r="G9" s="48"/>
      <c r="K9" s="135" t="s">
        <v>1</v>
      </c>
      <c r="L9" s="136" t="s">
        <v>2</v>
      </c>
      <c r="M9" s="157"/>
      <c r="N9" s="136" t="s">
        <v>3</v>
      </c>
      <c r="O9" s="157"/>
    </row>
    <row r="10" spans="1:16" ht="14" x14ac:dyDescent="0.3">
      <c r="A10" s="51" t="s">
        <v>1</v>
      </c>
      <c r="B10" s="52" t="s">
        <v>2</v>
      </c>
      <c r="C10" s="52" t="s">
        <v>3</v>
      </c>
      <c r="D10" s="49"/>
      <c r="E10" s="49"/>
      <c r="F10" s="48"/>
      <c r="G10" s="48"/>
      <c r="H10" s="63"/>
      <c r="I10" s="63"/>
      <c r="J10" s="63"/>
      <c r="K10" s="139"/>
      <c r="L10" s="140" t="s">
        <v>80</v>
      </c>
      <c r="M10" s="140" t="s">
        <v>81</v>
      </c>
      <c r="N10" s="140" t="s">
        <v>80</v>
      </c>
      <c r="O10" s="140" t="s">
        <v>81</v>
      </c>
      <c r="P10" s="63"/>
    </row>
    <row r="11" spans="1:16" ht="14" x14ac:dyDescent="0.3">
      <c r="A11" s="139" t="s">
        <v>9</v>
      </c>
      <c r="B11" s="133">
        <v>32.200000000000003</v>
      </c>
      <c r="C11" s="133">
        <v>3.2</v>
      </c>
      <c r="D11" s="49"/>
      <c r="E11" s="49"/>
      <c r="F11" s="48"/>
      <c r="G11" s="48"/>
      <c r="H11" s="63"/>
      <c r="I11" s="63"/>
      <c r="J11" s="63"/>
      <c r="K11" s="133" t="s">
        <v>18</v>
      </c>
      <c r="L11" s="133">
        <v>30.9</v>
      </c>
      <c r="M11" s="133">
        <v>33.4</v>
      </c>
      <c r="N11" s="133">
        <v>2.7</v>
      </c>
      <c r="O11" s="133">
        <v>3.7</v>
      </c>
      <c r="P11" s="63"/>
    </row>
    <row r="12" spans="1:16" ht="14" x14ac:dyDescent="0.3">
      <c r="A12" s="139" t="s">
        <v>10</v>
      </c>
      <c r="B12" s="161">
        <v>13</v>
      </c>
      <c r="C12" s="133">
        <v>2.6</v>
      </c>
      <c r="D12" s="49"/>
      <c r="E12" s="49"/>
      <c r="F12" s="48"/>
      <c r="G12" s="48"/>
      <c r="H12" s="63"/>
      <c r="I12" s="63"/>
      <c r="J12" s="63"/>
      <c r="K12" s="133" t="s">
        <v>10</v>
      </c>
      <c r="L12" s="133">
        <v>12.4</v>
      </c>
      <c r="M12" s="133">
        <v>13.6</v>
      </c>
      <c r="N12" s="133">
        <v>2.2999999999999998</v>
      </c>
      <c r="O12" s="133">
        <v>2.9</v>
      </c>
      <c r="P12" s="63"/>
    </row>
    <row r="13" spans="1:16" ht="14" x14ac:dyDescent="0.3">
      <c r="A13" s="139" t="s">
        <v>11</v>
      </c>
      <c r="B13" s="133">
        <v>4.2</v>
      </c>
      <c r="C13" s="133">
        <v>1.1000000000000001</v>
      </c>
      <c r="D13" s="49"/>
      <c r="E13" s="49"/>
      <c r="F13" s="48"/>
      <c r="G13" s="48"/>
      <c r="H13" s="63"/>
      <c r="I13" s="63"/>
      <c r="J13" s="63"/>
      <c r="K13" s="133" t="s">
        <v>11</v>
      </c>
      <c r="L13" s="133">
        <v>3.8</v>
      </c>
      <c r="M13" s="133">
        <v>4.5</v>
      </c>
      <c r="N13" s="133">
        <v>0.9</v>
      </c>
      <c r="O13" s="133">
        <v>1.3</v>
      </c>
      <c r="P13" s="63"/>
    </row>
    <row r="14" spans="1:16" ht="14" x14ac:dyDescent="0.3">
      <c r="A14" s="134" t="s">
        <v>79</v>
      </c>
      <c r="B14" s="134">
        <v>0.4</v>
      </c>
      <c r="C14" s="134">
        <v>0.4</v>
      </c>
      <c r="D14" s="49"/>
      <c r="E14" s="49"/>
      <c r="F14" s="48"/>
      <c r="G14" s="48"/>
      <c r="H14" s="63"/>
      <c r="I14" s="63"/>
      <c r="J14" s="63"/>
      <c r="K14" s="134" t="s">
        <v>79</v>
      </c>
      <c r="L14" s="134">
        <v>0.3</v>
      </c>
      <c r="M14" s="134">
        <v>0.6</v>
      </c>
      <c r="N14" s="134">
        <v>0.3</v>
      </c>
      <c r="O14" s="134">
        <v>0.5</v>
      </c>
      <c r="P14" s="63"/>
    </row>
    <row r="15" spans="1:16" ht="14" x14ac:dyDescent="0.3">
      <c r="A15" s="47" t="s">
        <v>7</v>
      </c>
      <c r="B15" s="50"/>
      <c r="C15" s="49"/>
      <c r="D15" s="49"/>
      <c r="E15" s="49"/>
      <c r="F15" s="48"/>
      <c r="G15" s="48"/>
      <c r="K15" s="47" t="s">
        <v>7</v>
      </c>
      <c r="L15" s="48"/>
      <c r="M15" s="89"/>
      <c r="N15" s="89"/>
      <c r="O15" s="89"/>
      <c r="P15" s="89"/>
    </row>
    <row r="21" spans="1:10" ht="12.75" customHeight="1" x14ac:dyDescent="0.25">
      <c r="A21" s="233" t="s">
        <v>129</v>
      </c>
      <c r="B21" s="233"/>
      <c r="C21" s="233"/>
      <c r="D21" s="233"/>
      <c r="E21" s="233"/>
      <c r="F21" s="233"/>
      <c r="G21" s="233"/>
      <c r="H21" s="233"/>
      <c r="I21" s="233"/>
      <c r="J21" s="233"/>
    </row>
    <row r="22" spans="1:10" x14ac:dyDescent="0.25">
      <c r="A22" s="233"/>
      <c r="B22" s="233"/>
      <c r="C22" s="233"/>
      <c r="D22" s="233"/>
      <c r="E22" s="233"/>
      <c r="F22" s="233"/>
      <c r="G22" s="233"/>
      <c r="H22" s="233"/>
      <c r="I22" s="233"/>
      <c r="J22" s="233"/>
    </row>
    <row r="23" spans="1:10" x14ac:dyDescent="0.25">
      <c r="A23" s="233"/>
      <c r="B23" s="233"/>
      <c r="C23" s="233"/>
      <c r="D23" s="233"/>
      <c r="E23" s="233"/>
      <c r="F23" s="233"/>
      <c r="G23" s="233"/>
      <c r="H23" s="233"/>
      <c r="I23" s="233"/>
      <c r="J23" s="233"/>
    </row>
    <row r="24" spans="1:10" x14ac:dyDescent="0.25">
      <c r="A24" s="89"/>
      <c r="B24" s="89"/>
      <c r="C24" s="89"/>
      <c r="D24" s="89"/>
      <c r="E24" s="89"/>
      <c r="F24" s="89"/>
      <c r="G24" s="89"/>
      <c r="H24" s="89"/>
      <c r="I24" s="89"/>
      <c r="J24" s="89"/>
    </row>
    <row r="25" spans="1:10" ht="14" x14ac:dyDescent="0.3">
      <c r="A25" s="216"/>
      <c r="B25" s="89"/>
      <c r="C25" s="89"/>
      <c r="D25" s="89"/>
      <c r="E25" s="89"/>
      <c r="F25" s="89"/>
      <c r="G25" s="89"/>
      <c r="H25" s="89"/>
      <c r="I25" s="89"/>
      <c r="J25" s="89"/>
    </row>
    <row r="26" spans="1:10" x14ac:dyDescent="0.25">
      <c r="A26" s="234" t="s">
        <v>128</v>
      </c>
      <c r="B26" s="234"/>
      <c r="C26" s="234"/>
      <c r="D26" s="234"/>
      <c r="E26" s="234"/>
      <c r="F26" s="234"/>
      <c r="G26" s="234"/>
      <c r="H26" s="234"/>
      <c r="I26" s="234"/>
      <c r="J26" s="234"/>
    </row>
    <row r="27" spans="1:10" x14ac:dyDescent="0.25">
      <c r="A27" s="234"/>
      <c r="B27" s="234"/>
      <c r="C27" s="234"/>
      <c r="D27" s="234"/>
      <c r="E27" s="234"/>
      <c r="F27" s="234"/>
      <c r="G27" s="234"/>
      <c r="H27" s="234"/>
      <c r="I27" s="234"/>
      <c r="J27" s="234"/>
    </row>
    <row r="28" spans="1:10" x14ac:dyDescent="0.25">
      <c r="A28" s="234"/>
      <c r="B28" s="234"/>
      <c r="C28" s="234"/>
      <c r="D28" s="234"/>
      <c r="E28" s="234"/>
      <c r="F28" s="234"/>
      <c r="G28" s="234"/>
      <c r="H28" s="234"/>
      <c r="I28" s="234"/>
      <c r="J28" s="234"/>
    </row>
    <row r="29" spans="1:10" x14ac:dyDescent="0.25">
      <c r="A29" s="234"/>
      <c r="B29" s="234"/>
      <c r="C29" s="234"/>
      <c r="D29" s="234"/>
      <c r="E29" s="234"/>
      <c r="F29" s="234"/>
      <c r="G29" s="234"/>
      <c r="H29" s="234"/>
      <c r="I29" s="234"/>
      <c r="J29" s="234"/>
    </row>
    <row r="30" spans="1:10" x14ac:dyDescent="0.25">
      <c r="A30" s="234"/>
      <c r="B30" s="234"/>
      <c r="C30" s="234"/>
      <c r="D30" s="234"/>
      <c r="E30" s="234"/>
      <c r="F30" s="234"/>
      <c r="G30" s="234"/>
      <c r="H30" s="234"/>
      <c r="I30" s="234"/>
      <c r="J30" s="234"/>
    </row>
    <row r="31" spans="1:10" x14ac:dyDescent="0.25">
      <c r="A31" s="234"/>
      <c r="B31" s="234"/>
      <c r="C31" s="234"/>
      <c r="D31" s="234"/>
      <c r="E31" s="234"/>
      <c r="F31" s="234"/>
      <c r="G31" s="234"/>
      <c r="H31" s="234"/>
      <c r="I31" s="234"/>
      <c r="J31" s="234"/>
    </row>
  </sheetData>
  <mergeCells count="4">
    <mergeCell ref="A4:E4"/>
    <mergeCell ref="A5:D5"/>
    <mergeCell ref="A21:J23"/>
    <mergeCell ref="A26:J3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workbookViewId="0"/>
  </sheetViews>
  <sheetFormatPr defaultRowHeight="12.5" x14ac:dyDescent="0.25"/>
  <cols>
    <col min="9" max="9" width="9.1796875" style="61"/>
    <col min="11" max="11" width="9.1796875" style="89"/>
    <col min="13" max="13" width="10.81640625" bestFit="1" customWidth="1"/>
    <col min="14" max="14" width="9.54296875" bestFit="1" customWidth="1"/>
    <col min="15" max="15" width="10.81640625" bestFit="1" customWidth="1"/>
    <col min="16" max="16" width="9.54296875" bestFit="1" customWidth="1"/>
  </cols>
  <sheetData>
    <row r="1" spans="1:21" s="89" customFormat="1" ht="13" x14ac:dyDescent="0.3">
      <c r="L1" s="138" t="s">
        <v>83</v>
      </c>
    </row>
    <row r="2" spans="1:21" s="89" customFormat="1" ht="13" x14ac:dyDescent="0.3">
      <c r="A2" s="63"/>
      <c r="B2" s="63"/>
      <c r="C2" s="63"/>
      <c r="D2" s="63"/>
      <c r="E2" s="63"/>
      <c r="F2" s="63"/>
      <c r="G2" s="63"/>
      <c r="H2" s="63"/>
      <c r="I2" s="63"/>
      <c r="J2" s="63"/>
      <c r="K2" s="63"/>
      <c r="L2" s="194" t="s">
        <v>103</v>
      </c>
      <c r="M2" s="63"/>
      <c r="N2" s="63"/>
      <c r="O2" s="63"/>
      <c r="P2" s="63"/>
      <c r="Q2" s="63"/>
      <c r="R2" s="63"/>
      <c r="S2" s="63"/>
      <c r="T2" s="63"/>
    </row>
    <row r="3" spans="1:21" s="84" customFormat="1" ht="14" x14ac:dyDescent="0.3">
      <c r="A3" s="30"/>
      <c r="B3" s="30"/>
      <c r="C3" s="30"/>
      <c r="D3" s="30"/>
      <c r="E3" s="30"/>
      <c r="F3" s="30"/>
      <c r="G3" s="30"/>
      <c r="H3" s="30"/>
      <c r="I3" s="30"/>
      <c r="J3" s="30"/>
      <c r="K3" s="30"/>
      <c r="L3" s="197"/>
      <c r="M3" s="63"/>
      <c r="N3" s="63"/>
      <c r="O3" s="63"/>
      <c r="P3" s="63"/>
      <c r="Q3" s="63"/>
      <c r="R3" s="63"/>
      <c r="S3" s="63"/>
      <c r="T3" s="63"/>
    </row>
    <row r="4" spans="1:21" ht="14" x14ac:dyDescent="0.3">
      <c r="A4" s="239" t="s">
        <v>89</v>
      </c>
      <c r="B4" s="239"/>
      <c r="C4" s="239"/>
      <c r="D4" s="239"/>
      <c r="E4" s="239"/>
      <c r="F4" s="239"/>
      <c r="G4" s="239"/>
      <c r="H4" s="239"/>
      <c r="I4" s="196"/>
      <c r="J4" s="30"/>
      <c r="K4" s="30"/>
      <c r="L4" s="239" t="s">
        <v>89</v>
      </c>
      <c r="M4" s="239"/>
      <c r="N4" s="239"/>
      <c r="O4" s="239"/>
      <c r="P4" s="239"/>
      <c r="Q4" s="239"/>
      <c r="R4" s="239"/>
      <c r="S4" s="239"/>
      <c r="T4" s="63"/>
    </row>
    <row r="5" spans="1:21" s="62" customFormat="1" ht="14" x14ac:dyDescent="0.3">
      <c r="A5" s="81" t="s">
        <v>0</v>
      </c>
      <c r="B5" s="64"/>
      <c r="C5" s="64"/>
      <c r="D5" s="82"/>
      <c r="E5" s="82"/>
      <c r="F5" s="82"/>
      <c r="G5" s="82"/>
      <c r="H5" s="82"/>
      <c r="I5" s="82"/>
      <c r="J5" s="82"/>
      <c r="K5" s="82"/>
      <c r="L5" s="81" t="s">
        <v>0</v>
      </c>
      <c r="M5" s="64"/>
      <c r="N5" s="64"/>
      <c r="O5" s="82"/>
      <c r="P5" s="82"/>
      <c r="Q5" s="82"/>
      <c r="R5" s="82"/>
      <c r="S5" s="82"/>
      <c r="T5" s="78"/>
    </row>
    <row r="6" spans="1:21" s="62" customFormat="1" ht="14" x14ac:dyDescent="0.3">
      <c r="A6" s="81"/>
      <c r="B6" s="64"/>
      <c r="C6" s="64"/>
      <c r="D6" s="82"/>
      <c r="E6" s="82"/>
      <c r="F6" s="82"/>
      <c r="G6" s="82"/>
      <c r="H6" s="82"/>
      <c r="I6" s="82"/>
      <c r="J6" s="82"/>
      <c r="K6" s="82"/>
      <c r="L6" s="81"/>
      <c r="M6" s="64"/>
      <c r="N6" s="64"/>
      <c r="O6" s="82"/>
      <c r="P6" s="82"/>
      <c r="Q6" s="82"/>
      <c r="R6" s="82"/>
      <c r="S6" s="82"/>
      <c r="T6" s="78"/>
    </row>
    <row r="7" spans="1:21" s="62" customFormat="1" ht="14" x14ac:dyDescent="0.3">
      <c r="A7" s="111" t="s">
        <v>90</v>
      </c>
      <c r="B7" s="64"/>
      <c r="C7" s="64"/>
      <c r="D7" s="82"/>
      <c r="E7" s="82"/>
      <c r="F7" s="82"/>
      <c r="G7" s="82"/>
      <c r="H7" s="82"/>
      <c r="I7" s="82"/>
      <c r="J7" s="82"/>
      <c r="K7" s="82"/>
      <c r="L7" s="111" t="s">
        <v>90</v>
      </c>
      <c r="M7" s="64"/>
      <c r="N7" s="64"/>
      <c r="O7" s="82"/>
      <c r="P7" s="82"/>
      <c r="Q7" s="82"/>
      <c r="R7" s="82"/>
      <c r="S7" s="82"/>
      <c r="T7" s="78"/>
    </row>
    <row r="8" spans="1:21" s="62" customFormat="1" ht="14" x14ac:dyDescent="0.3">
      <c r="A8" s="112" t="s">
        <v>72</v>
      </c>
      <c r="B8" s="64"/>
      <c r="C8" s="64"/>
      <c r="D8" s="82"/>
      <c r="E8" s="82"/>
      <c r="F8" s="82"/>
      <c r="G8" s="82"/>
      <c r="H8" s="82"/>
      <c r="I8" s="82"/>
      <c r="J8" s="82"/>
      <c r="K8" s="82"/>
      <c r="L8" s="112" t="s">
        <v>72</v>
      </c>
      <c r="M8" s="64"/>
      <c r="N8" s="64"/>
      <c r="O8" s="82"/>
      <c r="P8" s="82"/>
      <c r="Q8" s="82"/>
      <c r="R8" s="82"/>
      <c r="S8" s="82"/>
      <c r="T8" s="78"/>
    </row>
    <row r="9" spans="1:21" s="62" customFormat="1" ht="14" x14ac:dyDescent="0.3">
      <c r="A9" s="81"/>
      <c r="B9" s="64"/>
      <c r="C9" s="64"/>
      <c r="D9" s="82"/>
      <c r="E9" s="83"/>
      <c r="F9" s="83"/>
      <c r="G9" s="83"/>
      <c r="H9" s="83"/>
      <c r="I9" s="83"/>
      <c r="J9" s="83"/>
      <c r="K9" s="83"/>
      <c r="L9" s="135" t="s">
        <v>1</v>
      </c>
      <c r="M9" s="136" t="s">
        <v>2</v>
      </c>
      <c r="N9" s="157"/>
      <c r="O9" s="136" t="s">
        <v>3</v>
      </c>
      <c r="P9" s="157"/>
      <c r="Q9" s="83"/>
      <c r="R9" s="83"/>
      <c r="S9" s="83"/>
    </row>
    <row r="10" spans="1:21" ht="14" x14ac:dyDescent="0.3">
      <c r="A10" s="23" t="s">
        <v>1</v>
      </c>
      <c r="B10" s="24" t="s">
        <v>2</v>
      </c>
      <c r="C10" s="24" t="s">
        <v>3</v>
      </c>
      <c r="D10" s="21"/>
      <c r="E10" s="21"/>
      <c r="F10" s="21"/>
      <c r="G10" s="21"/>
      <c r="H10" s="21"/>
      <c r="I10" s="26"/>
      <c r="J10" s="21"/>
      <c r="K10" s="26"/>
      <c r="L10" s="137"/>
      <c r="M10" s="156" t="s">
        <v>80</v>
      </c>
      <c r="N10" s="156" t="s">
        <v>81</v>
      </c>
      <c r="O10" s="156" t="s">
        <v>80</v>
      </c>
      <c r="P10" s="156" t="s">
        <v>81</v>
      </c>
      <c r="Q10" s="26"/>
      <c r="R10" s="26"/>
      <c r="S10" s="26"/>
    </row>
    <row r="11" spans="1:21" ht="14" x14ac:dyDescent="0.3">
      <c r="A11" s="139" t="s">
        <v>9</v>
      </c>
      <c r="B11" s="133">
        <v>44</v>
      </c>
      <c r="C11" s="133">
        <v>18</v>
      </c>
      <c r="D11" s="30"/>
      <c r="E11" s="30"/>
      <c r="F11" s="30"/>
      <c r="G11" s="30"/>
      <c r="H11" s="30"/>
      <c r="I11" s="30"/>
      <c r="J11" s="30"/>
      <c r="K11" s="30"/>
      <c r="L11" s="139" t="s">
        <v>9</v>
      </c>
      <c r="M11" s="133">
        <v>43</v>
      </c>
      <c r="N11" s="133">
        <v>45</v>
      </c>
      <c r="O11" s="133">
        <v>17</v>
      </c>
      <c r="P11" s="133">
        <v>19</v>
      </c>
      <c r="Q11" s="26"/>
      <c r="R11" s="26"/>
      <c r="S11" s="26"/>
    </row>
    <row r="12" spans="1:21" ht="14" x14ac:dyDescent="0.3">
      <c r="A12" s="139" t="s">
        <v>10</v>
      </c>
      <c r="B12" s="133">
        <v>34</v>
      </c>
      <c r="C12" s="133">
        <v>18</v>
      </c>
      <c r="D12" s="30"/>
      <c r="E12" s="30"/>
      <c r="F12" s="30"/>
      <c r="G12" s="30"/>
      <c r="H12" s="30"/>
      <c r="I12" s="30"/>
      <c r="J12" s="30"/>
      <c r="K12" s="30"/>
      <c r="L12" s="139" t="s">
        <v>10</v>
      </c>
      <c r="M12" s="133">
        <v>34</v>
      </c>
      <c r="N12" s="133">
        <v>35</v>
      </c>
      <c r="O12" s="133">
        <v>18</v>
      </c>
      <c r="P12" s="133">
        <v>19</v>
      </c>
      <c r="Q12" s="26"/>
      <c r="R12" s="26"/>
      <c r="S12" s="26"/>
    </row>
    <row r="13" spans="1:21" ht="14" x14ac:dyDescent="0.3">
      <c r="A13" s="139" t="s">
        <v>11</v>
      </c>
      <c r="B13" s="133">
        <v>31</v>
      </c>
      <c r="C13" s="133">
        <v>19</v>
      </c>
      <c r="D13" s="30"/>
      <c r="E13" s="30"/>
      <c r="F13" s="30"/>
      <c r="G13" s="30"/>
      <c r="H13" s="30"/>
      <c r="I13" s="30"/>
      <c r="J13" s="30"/>
      <c r="K13" s="30"/>
      <c r="L13" s="139" t="s">
        <v>11</v>
      </c>
      <c r="M13" s="133">
        <v>30</v>
      </c>
      <c r="N13" s="133">
        <v>32</v>
      </c>
      <c r="O13" s="133">
        <v>18</v>
      </c>
      <c r="P13" s="133">
        <v>20</v>
      </c>
      <c r="Q13" s="26"/>
      <c r="R13" s="26"/>
      <c r="S13" s="26"/>
    </row>
    <row r="14" spans="1:21" ht="14" x14ac:dyDescent="0.3">
      <c r="A14" s="134" t="s">
        <v>79</v>
      </c>
      <c r="B14" s="134">
        <v>39</v>
      </c>
      <c r="C14" s="134">
        <v>21</v>
      </c>
      <c r="D14" s="30"/>
      <c r="E14" s="30"/>
      <c r="F14" s="30"/>
      <c r="G14" s="30"/>
      <c r="H14" s="30"/>
      <c r="I14" s="30"/>
      <c r="J14" s="30"/>
      <c r="K14" s="30"/>
      <c r="L14" s="134" t="s">
        <v>79</v>
      </c>
      <c r="M14" s="134">
        <v>38</v>
      </c>
      <c r="N14" s="134">
        <v>40</v>
      </c>
      <c r="O14" s="134">
        <v>20</v>
      </c>
      <c r="P14" s="134">
        <v>22</v>
      </c>
      <c r="Q14" s="30"/>
      <c r="R14" s="30"/>
      <c r="S14" s="30"/>
    </row>
    <row r="15" spans="1:21" ht="14" x14ac:dyDescent="0.3">
      <c r="A15" s="25" t="s">
        <v>7</v>
      </c>
      <c r="B15" s="25"/>
      <c r="C15" s="25"/>
      <c r="D15" s="25"/>
      <c r="E15" s="25"/>
      <c r="F15" s="25"/>
      <c r="G15" s="25"/>
      <c r="H15" s="22"/>
      <c r="I15" s="30"/>
      <c r="J15" s="21"/>
      <c r="K15" s="26"/>
      <c r="L15" s="25" t="s">
        <v>7</v>
      </c>
      <c r="Q15" s="25"/>
      <c r="R15" s="25"/>
      <c r="S15" s="30"/>
    </row>
    <row r="16" spans="1:21" x14ac:dyDescent="0.25">
      <c r="A16" s="158"/>
      <c r="B16" s="139"/>
      <c r="C16" s="139"/>
      <c r="D16" s="139"/>
      <c r="E16" s="139"/>
      <c r="F16" s="139"/>
      <c r="G16" s="139"/>
      <c r="H16" s="139"/>
      <c r="I16" s="139"/>
      <c r="J16" s="139"/>
      <c r="K16" s="139"/>
      <c r="L16" s="158"/>
      <c r="M16" s="139"/>
      <c r="N16" s="139"/>
      <c r="O16" s="139"/>
      <c r="P16" s="139"/>
      <c r="Q16" s="139"/>
      <c r="R16" s="139"/>
      <c r="S16" s="139"/>
      <c r="T16" s="139"/>
      <c r="U16" s="139"/>
    </row>
    <row r="17" spans="1:21" x14ac:dyDescent="0.25">
      <c r="A17" s="152"/>
      <c r="B17" s="139"/>
      <c r="C17" s="139"/>
      <c r="D17" s="139"/>
      <c r="E17" s="139"/>
      <c r="F17" s="139"/>
      <c r="G17" s="139"/>
      <c r="H17" s="139"/>
      <c r="I17" s="139"/>
      <c r="J17" s="139"/>
      <c r="K17" s="139"/>
      <c r="L17" s="152"/>
      <c r="M17" s="139"/>
      <c r="N17" s="139"/>
      <c r="O17" s="139"/>
      <c r="P17" s="139"/>
      <c r="Q17" s="139"/>
      <c r="R17" s="139"/>
      <c r="S17" s="139"/>
      <c r="T17" s="139"/>
      <c r="U17" s="139"/>
    </row>
    <row r="18" spans="1:21" x14ac:dyDescent="0.25">
      <c r="A18" s="137"/>
      <c r="B18" s="137"/>
      <c r="C18" s="137"/>
      <c r="D18" s="139"/>
      <c r="E18" s="139"/>
      <c r="F18" s="137"/>
      <c r="G18" s="137"/>
      <c r="H18" s="137"/>
      <c r="I18" s="137"/>
      <c r="J18" s="137"/>
      <c r="K18" s="137"/>
      <c r="L18" s="137"/>
      <c r="M18" s="137"/>
      <c r="N18" s="137"/>
      <c r="O18" s="139"/>
      <c r="P18" s="139"/>
      <c r="Q18" s="137"/>
      <c r="R18" s="137"/>
      <c r="S18" s="137"/>
      <c r="T18" s="137"/>
      <c r="U18" s="137"/>
    </row>
    <row r="19" spans="1:21" ht="12.75" customHeight="1" x14ac:dyDescent="0.25">
      <c r="A19" s="233" t="s">
        <v>129</v>
      </c>
      <c r="B19" s="233"/>
      <c r="C19" s="233"/>
      <c r="D19" s="233"/>
      <c r="E19" s="233"/>
      <c r="F19" s="233"/>
      <c r="G19" s="233"/>
      <c r="H19" s="233"/>
      <c r="I19" s="233"/>
      <c r="J19" s="233"/>
      <c r="K19" s="142"/>
      <c r="L19" s="233"/>
      <c r="M19" s="233"/>
      <c r="N19" s="233"/>
      <c r="O19" s="233"/>
      <c r="P19" s="233"/>
      <c r="Q19" s="233"/>
      <c r="R19" s="233"/>
      <c r="S19" s="233"/>
      <c r="T19" s="233"/>
      <c r="U19" s="233"/>
    </row>
    <row r="20" spans="1:21" x14ac:dyDescent="0.25">
      <c r="A20" s="233"/>
      <c r="B20" s="233"/>
      <c r="C20" s="233"/>
      <c r="D20" s="233"/>
      <c r="E20" s="233"/>
      <c r="F20" s="233"/>
      <c r="G20" s="233"/>
      <c r="H20" s="233"/>
      <c r="I20" s="233"/>
      <c r="J20" s="233"/>
      <c r="K20" s="142"/>
      <c r="L20" s="233"/>
      <c r="M20" s="233"/>
      <c r="N20" s="233"/>
      <c r="O20" s="233"/>
      <c r="P20" s="233"/>
      <c r="Q20" s="233"/>
      <c r="R20" s="233"/>
      <c r="S20" s="233"/>
      <c r="T20" s="233"/>
      <c r="U20" s="233"/>
    </row>
    <row r="21" spans="1:21" x14ac:dyDescent="0.25">
      <c r="A21" s="233"/>
      <c r="B21" s="233"/>
      <c r="C21" s="233"/>
      <c r="D21" s="233"/>
      <c r="E21" s="233"/>
      <c r="F21" s="233"/>
      <c r="G21" s="233"/>
      <c r="H21" s="233"/>
      <c r="I21" s="233"/>
      <c r="J21" s="233"/>
      <c r="K21" s="142"/>
      <c r="L21" s="233"/>
      <c r="M21" s="233"/>
      <c r="N21" s="233"/>
      <c r="O21" s="233"/>
      <c r="P21" s="233"/>
      <c r="Q21" s="233"/>
      <c r="R21" s="233"/>
      <c r="S21" s="233"/>
      <c r="T21" s="233"/>
      <c r="U21" s="233"/>
    </row>
    <row r="22" spans="1:21" x14ac:dyDescent="0.25">
      <c r="A22" s="89"/>
      <c r="B22" s="89"/>
      <c r="C22" s="89"/>
      <c r="D22" s="89"/>
      <c r="E22" s="89"/>
      <c r="F22" s="89"/>
      <c r="G22" s="89"/>
      <c r="H22" s="89"/>
      <c r="I22" s="89"/>
      <c r="J22" s="89"/>
    </row>
    <row r="23" spans="1:21" ht="14" x14ac:dyDescent="0.3">
      <c r="A23" s="216"/>
      <c r="B23" s="89"/>
      <c r="C23" s="89"/>
      <c r="D23" s="89"/>
      <c r="E23" s="89"/>
      <c r="F23" s="89"/>
      <c r="G23" s="89"/>
      <c r="H23" s="89"/>
      <c r="I23" s="89"/>
      <c r="J23" s="89"/>
    </row>
    <row r="24" spans="1:21" x14ac:dyDescent="0.25">
      <c r="A24" s="234" t="s">
        <v>128</v>
      </c>
      <c r="B24" s="234"/>
      <c r="C24" s="234"/>
      <c r="D24" s="234"/>
      <c r="E24" s="234"/>
      <c r="F24" s="234"/>
      <c r="G24" s="234"/>
      <c r="H24" s="234"/>
      <c r="I24" s="234"/>
      <c r="J24" s="234"/>
    </row>
    <row r="25" spans="1:21" x14ac:dyDescent="0.25">
      <c r="A25" s="234"/>
      <c r="B25" s="234"/>
      <c r="C25" s="234"/>
      <c r="D25" s="234"/>
      <c r="E25" s="234"/>
      <c r="F25" s="234"/>
      <c r="G25" s="234"/>
      <c r="H25" s="234"/>
      <c r="I25" s="234"/>
      <c r="J25" s="234"/>
    </row>
    <row r="26" spans="1:21" x14ac:dyDescent="0.25">
      <c r="A26" s="234"/>
      <c r="B26" s="234"/>
      <c r="C26" s="234"/>
      <c r="D26" s="234"/>
      <c r="E26" s="234"/>
      <c r="F26" s="234"/>
      <c r="G26" s="234"/>
      <c r="H26" s="234"/>
      <c r="I26" s="234"/>
      <c r="J26" s="234"/>
    </row>
    <row r="27" spans="1:21" x14ac:dyDescent="0.25">
      <c r="A27" s="234"/>
      <c r="B27" s="234"/>
      <c r="C27" s="234"/>
      <c r="D27" s="234"/>
      <c r="E27" s="234"/>
      <c r="F27" s="234"/>
      <c r="G27" s="234"/>
      <c r="H27" s="234"/>
      <c r="I27" s="234"/>
      <c r="J27" s="234"/>
    </row>
    <row r="28" spans="1:21" x14ac:dyDescent="0.25">
      <c r="A28" s="234"/>
      <c r="B28" s="234"/>
      <c r="C28" s="234"/>
      <c r="D28" s="234"/>
      <c r="E28" s="234"/>
      <c r="F28" s="234"/>
      <c r="G28" s="234"/>
      <c r="H28" s="234"/>
      <c r="I28" s="234"/>
      <c r="J28" s="234"/>
    </row>
    <row r="29" spans="1:21" x14ac:dyDescent="0.25">
      <c r="A29" s="234"/>
      <c r="B29" s="234"/>
      <c r="C29" s="234"/>
      <c r="D29" s="234"/>
      <c r="E29" s="234"/>
      <c r="F29" s="234"/>
      <c r="G29" s="234"/>
      <c r="H29" s="234"/>
      <c r="I29" s="234"/>
      <c r="J29" s="234"/>
    </row>
  </sheetData>
  <mergeCells count="5">
    <mergeCell ref="A4:H4"/>
    <mergeCell ref="L4:S4"/>
    <mergeCell ref="A19:J21"/>
    <mergeCell ref="L19:U21"/>
    <mergeCell ref="A24:J2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workbookViewId="0"/>
  </sheetViews>
  <sheetFormatPr defaultRowHeight="12.5" x14ac:dyDescent="0.25"/>
  <cols>
    <col min="1" max="1" width="18.81640625" customWidth="1"/>
    <col min="8" max="8" width="9.1796875" style="61"/>
    <col min="9" max="11" width="9.1796875" style="89"/>
    <col min="12" max="12" width="20.1796875" customWidth="1"/>
    <col min="13" max="13" width="12.1796875" customWidth="1"/>
    <col min="14" max="14" width="11.54296875" customWidth="1"/>
    <col min="15" max="15" width="11.1796875" customWidth="1"/>
    <col min="16" max="16" width="10.81640625" customWidth="1"/>
    <col min="18" max="18" width="15.81640625" customWidth="1"/>
  </cols>
  <sheetData>
    <row r="1" spans="1:21" s="89" customFormat="1" ht="13" x14ac:dyDescent="0.3">
      <c r="L1" s="138" t="s">
        <v>83</v>
      </c>
    </row>
    <row r="2" spans="1:21" s="89" customFormat="1" ht="13" x14ac:dyDescent="0.3">
      <c r="L2" s="138" t="s">
        <v>103</v>
      </c>
    </row>
    <row r="3" spans="1:21" s="89" customFormat="1" x14ac:dyDescent="0.25"/>
    <row r="4" spans="1:21" s="85" customFormat="1" x14ac:dyDescent="0.25">
      <c r="A4" s="63"/>
      <c r="B4" s="63"/>
      <c r="C4" s="63"/>
      <c r="D4" s="63"/>
      <c r="E4" s="63"/>
      <c r="F4" s="63"/>
      <c r="G4" s="63"/>
      <c r="H4" s="63"/>
      <c r="I4" s="63"/>
      <c r="J4" s="63"/>
      <c r="K4" s="63"/>
      <c r="L4" s="159"/>
      <c r="M4" s="63"/>
      <c r="N4" s="63"/>
      <c r="O4" s="63"/>
      <c r="P4" s="63"/>
      <c r="Q4" s="63"/>
      <c r="R4" s="63"/>
      <c r="S4" s="63"/>
      <c r="T4" s="63"/>
      <c r="U4" s="63"/>
    </row>
    <row r="5" spans="1:21" ht="13" x14ac:dyDescent="0.3">
      <c r="A5" s="239" t="s">
        <v>12</v>
      </c>
      <c r="B5" s="239"/>
      <c r="C5" s="239"/>
      <c r="D5" s="239"/>
      <c r="E5" s="239"/>
      <c r="F5" s="239"/>
      <c r="G5" s="239"/>
      <c r="H5" s="127"/>
      <c r="I5" s="65"/>
      <c r="J5" s="65"/>
      <c r="K5" s="65"/>
      <c r="L5" s="239" t="s">
        <v>12</v>
      </c>
      <c r="M5" s="239"/>
      <c r="N5" s="239"/>
      <c r="O5" s="239"/>
      <c r="P5" s="239"/>
      <c r="Q5" s="239"/>
      <c r="R5" s="239"/>
      <c r="S5" s="63"/>
      <c r="T5" s="63"/>
      <c r="U5" s="63"/>
    </row>
    <row r="6" spans="1:21" ht="14" x14ac:dyDescent="0.3">
      <c r="A6" s="239" t="s">
        <v>91</v>
      </c>
      <c r="B6" s="239"/>
      <c r="C6" s="239"/>
      <c r="D6" s="239"/>
      <c r="E6" s="239"/>
      <c r="F6" s="239"/>
      <c r="G6" s="30"/>
      <c r="H6" s="30"/>
      <c r="I6" s="65"/>
      <c r="J6" s="65"/>
      <c r="K6" s="65"/>
      <c r="L6" s="239" t="s">
        <v>91</v>
      </c>
      <c r="M6" s="239"/>
      <c r="N6" s="239"/>
      <c r="O6" s="239"/>
      <c r="P6" s="239"/>
      <c r="Q6" s="239"/>
      <c r="R6" s="30"/>
      <c r="S6" s="63"/>
      <c r="T6" s="63"/>
      <c r="U6" s="63"/>
    </row>
    <row r="7" spans="1:21" s="89" customFormat="1" ht="14" x14ac:dyDescent="0.3">
      <c r="A7" s="240" t="s">
        <v>0</v>
      </c>
      <c r="B7" s="240"/>
      <c r="C7" s="240"/>
      <c r="D7" s="240"/>
      <c r="E7" s="127"/>
      <c r="F7" s="127"/>
      <c r="G7" s="30"/>
      <c r="H7" s="30"/>
      <c r="I7" s="127"/>
      <c r="J7" s="127"/>
      <c r="K7" s="127"/>
      <c r="L7" s="240" t="s">
        <v>0</v>
      </c>
      <c r="M7" s="240"/>
      <c r="N7" s="240"/>
      <c r="O7" s="240"/>
      <c r="P7" s="127"/>
      <c r="Q7" s="127"/>
      <c r="R7" s="30"/>
      <c r="S7" s="63"/>
      <c r="T7" s="63"/>
      <c r="U7" s="63"/>
    </row>
    <row r="8" spans="1:21" s="89" customFormat="1" ht="14" x14ac:dyDescent="0.3">
      <c r="A8" s="128"/>
      <c r="B8" s="128"/>
      <c r="C8" s="128"/>
      <c r="D8" s="128"/>
      <c r="E8" s="127"/>
      <c r="F8" s="127"/>
      <c r="G8" s="30"/>
      <c r="H8" s="30"/>
      <c r="I8" s="127"/>
      <c r="J8" s="127"/>
      <c r="K8" s="127"/>
      <c r="L8" s="128"/>
      <c r="M8" s="128"/>
      <c r="N8" s="128"/>
      <c r="O8" s="128"/>
      <c r="P8" s="127"/>
      <c r="Q8" s="127"/>
      <c r="R8" s="30"/>
      <c r="S8" s="63"/>
      <c r="T8" s="63"/>
      <c r="U8" s="63"/>
    </row>
    <row r="9" spans="1:21" s="89" customFormat="1" ht="14" x14ac:dyDescent="0.3">
      <c r="A9" s="111" t="s">
        <v>123</v>
      </c>
      <c r="B9" s="127"/>
      <c r="C9" s="127"/>
      <c r="D9" s="127"/>
      <c r="E9" s="127"/>
      <c r="F9" s="127"/>
      <c r="G9" s="30"/>
      <c r="H9" s="30"/>
      <c r="I9" s="127"/>
      <c r="J9" s="127"/>
      <c r="K9" s="127"/>
      <c r="L9" s="241" t="s">
        <v>123</v>
      </c>
      <c r="M9" s="239"/>
      <c r="N9" s="239"/>
      <c r="O9" s="239"/>
      <c r="P9" s="239"/>
      <c r="Q9" s="239"/>
      <c r="R9" s="239"/>
      <c r="S9" s="63"/>
      <c r="T9" s="63"/>
      <c r="U9" s="63"/>
    </row>
    <row r="10" spans="1:21" s="89" customFormat="1" ht="14" x14ac:dyDescent="0.3">
      <c r="A10" s="111" t="s">
        <v>92</v>
      </c>
      <c r="B10" s="127"/>
      <c r="C10" s="127"/>
      <c r="D10" s="127"/>
      <c r="E10" s="127"/>
      <c r="F10" s="127"/>
      <c r="G10" s="30"/>
      <c r="H10" s="30"/>
      <c r="I10" s="127"/>
      <c r="J10" s="127"/>
      <c r="K10" s="127"/>
      <c r="L10" s="111" t="s">
        <v>92</v>
      </c>
      <c r="M10" s="218"/>
      <c r="N10" s="218"/>
      <c r="O10" s="218"/>
      <c r="P10" s="218"/>
      <c r="Q10" s="218"/>
      <c r="R10" s="30"/>
      <c r="S10" s="63"/>
      <c r="T10" s="63"/>
      <c r="U10" s="63"/>
    </row>
    <row r="11" spans="1:21" s="89" customFormat="1" ht="14" x14ac:dyDescent="0.3">
      <c r="A11" s="113" t="s">
        <v>72</v>
      </c>
      <c r="B11" s="127"/>
      <c r="C11" s="127"/>
      <c r="D11" s="127"/>
      <c r="E11" s="127"/>
      <c r="F11" s="127"/>
      <c r="G11" s="30"/>
      <c r="H11" s="30"/>
      <c r="I11" s="127"/>
      <c r="J11" s="127"/>
      <c r="K11" s="127"/>
      <c r="L11" s="113" t="s">
        <v>72</v>
      </c>
      <c r="M11" s="127"/>
      <c r="N11" s="127"/>
      <c r="O11" s="127"/>
      <c r="P11" s="127"/>
      <c r="Q11" s="127"/>
      <c r="R11" s="30"/>
      <c r="S11" s="63"/>
      <c r="T11" s="63"/>
      <c r="U11" s="63"/>
    </row>
    <row r="12" spans="1:21" s="62" customFormat="1" ht="14" x14ac:dyDescent="0.3">
      <c r="A12" s="78"/>
      <c r="B12" s="78"/>
      <c r="C12" s="78"/>
      <c r="D12" s="78"/>
      <c r="E12" s="82"/>
      <c r="F12" s="82"/>
      <c r="G12" s="82"/>
      <c r="H12" s="82"/>
      <c r="I12" s="128"/>
      <c r="J12" s="128"/>
      <c r="K12" s="128"/>
      <c r="L12" s="135" t="s">
        <v>1</v>
      </c>
      <c r="M12" s="231" t="s">
        <v>2</v>
      </c>
      <c r="N12" s="232"/>
      <c r="O12" s="231" t="s">
        <v>3</v>
      </c>
      <c r="P12" s="232"/>
      <c r="Q12" s="82"/>
      <c r="R12" s="82"/>
      <c r="S12" s="78"/>
      <c r="T12" s="78"/>
      <c r="U12" s="78"/>
    </row>
    <row r="13" spans="1:21" ht="14" x14ac:dyDescent="0.3">
      <c r="A13" s="27" t="s">
        <v>1</v>
      </c>
      <c r="B13" s="32" t="s">
        <v>2</v>
      </c>
      <c r="C13" s="32" t="s">
        <v>3</v>
      </c>
      <c r="D13" s="30"/>
      <c r="E13" s="30"/>
      <c r="F13" s="30"/>
      <c r="G13" s="30"/>
      <c r="H13" s="30"/>
      <c r="I13" s="30"/>
      <c r="J13" s="30"/>
      <c r="K13" s="30"/>
      <c r="L13" s="139"/>
      <c r="M13" s="140" t="s">
        <v>80</v>
      </c>
      <c r="N13" s="140" t="s">
        <v>81</v>
      </c>
      <c r="O13" s="140" t="s">
        <v>80</v>
      </c>
      <c r="P13" s="140" t="s">
        <v>81</v>
      </c>
      <c r="Q13" s="30"/>
      <c r="R13" s="30"/>
      <c r="S13" s="63"/>
      <c r="T13" s="63"/>
      <c r="U13" s="63"/>
    </row>
    <row r="14" spans="1:21" ht="14" x14ac:dyDescent="0.3">
      <c r="A14" s="139" t="s">
        <v>9</v>
      </c>
      <c r="B14" s="133">
        <v>40</v>
      </c>
      <c r="C14" s="133">
        <v>15</v>
      </c>
      <c r="D14" s="30"/>
      <c r="E14" s="64"/>
      <c r="F14" s="64"/>
      <c r="G14" s="64"/>
      <c r="H14" s="64"/>
      <c r="I14" s="30"/>
      <c r="J14" s="30"/>
      <c r="K14" s="30"/>
      <c r="L14" s="139" t="s">
        <v>9</v>
      </c>
      <c r="M14" s="133">
        <v>38</v>
      </c>
      <c r="N14" s="133">
        <v>41</v>
      </c>
      <c r="O14" s="133">
        <v>14</v>
      </c>
      <c r="P14" s="133">
        <v>16</v>
      </c>
      <c r="Q14" s="64"/>
      <c r="R14" s="64"/>
      <c r="S14" s="63"/>
      <c r="T14" s="63"/>
      <c r="U14" s="63"/>
    </row>
    <row r="15" spans="1:21" ht="14" x14ac:dyDescent="0.3">
      <c r="A15" s="139" t="s">
        <v>10</v>
      </c>
      <c r="B15" s="133">
        <v>37</v>
      </c>
      <c r="C15" s="133">
        <v>17</v>
      </c>
      <c r="D15" s="30"/>
      <c r="E15" s="64"/>
      <c r="F15" s="64"/>
      <c r="G15" s="64"/>
      <c r="H15" s="64"/>
      <c r="I15" s="30"/>
      <c r="J15" s="30"/>
      <c r="K15" s="30"/>
      <c r="L15" s="139" t="s">
        <v>10</v>
      </c>
      <c r="M15" s="133">
        <v>36</v>
      </c>
      <c r="N15" s="133">
        <v>38</v>
      </c>
      <c r="O15" s="133">
        <v>16</v>
      </c>
      <c r="P15" s="133">
        <v>17</v>
      </c>
      <c r="Q15" s="64"/>
      <c r="R15" s="64"/>
      <c r="S15" s="63"/>
      <c r="T15" s="63"/>
      <c r="U15" s="63"/>
    </row>
    <row r="16" spans="1:21" ht="14" x14ac:dyDescent="0.3">
      <c r="A16" s="139" t="s">
        <v>11</v>
      </c>
      <c r="B16" s="133">
        <v>31</v>
      </c>
      <c r="C16" s="133">
        <v>17</v>
      </c>
      <c r="D16" s="30"/>
      <c r="E16" s="30"/>
      <c r="F16" s="30"/>
      <c r="G16" s="30"/>
      <c r="H16" s="30"/>
      <c r="I16" s="30"/>
      <c r="J16" s="30"/>
      <c r="K16" s="30"/>
      <c r="L16" s="139" t="s">
        <v>11</v>
      </c>
      <c r="M16" s="133">
        <v>30</v>
      </c>
      <c r="N16" s="133">
        <v>32</v>
      </c>
      <c r="O16" s="133">
        <v>17</v>
      </c>
      <c r="P16" s="133">
        <v>18</v>
      </c>
      <c r="Q16" s="30"/>
      <c r="R16" s="30"/>
      <c r="S16" s="63"/>
      <c r="T16" s="63"/>
      <c r="U16" s="63"/>
    </row>
    <row r="17" spans="1:21" ht="14" x14ac:dyDescent="0.3">
      <c r="A17" s="134" t="s">
        <v>79</v>
      </c>
      <c r="B17" s="134">
        <v>23</v>
      </c>
      <c r="C17" s="134">
        <v>12</v>
      </c>
      <c r="D17" s="30"/>
      <c r="E17" s="30"/>
      <c r="F17" s="30"/>
      <c r="G17" s="30"/>
      <c r="H17" s="30"/>
      <c r="I17" s="30"/>
      <c r="J17" s="30"/>
      <c r="K17" s="30"/>
      <c r="L17" s="134" t="s">
        <v>79</v>
      </c>
      <c r="M17" s="134">
        <v>22</v>
      </c>
      <c r="N17" s="134">
        <v>24</v>
      </c>
      <c r="O17" s="134">
        <v>12</v>
      </c>
      <c r="P17" s="134">
        <v>13</v>
      </c>
      <c r="Q17" s="30"/>
      <c r="R17" s="30"/>
      <c r="S17" s="63"/>
      <c r="T17" s="63"/>
      <c r="U17" s="63"/>
    </row>
    <row r="18" spans="1:21" ht="14" x14ac:dyDescent="0.3">
      <c r="A18" s="39" t="s">
        <v>7</v>
      </c>
      <c r="B18" s="30"/>
      <c r="C18" s="30"/>
      <c r="D18" s="30"/>
      <c r="E18" s="30"/>
      <c r="F18" s="30"/>
      <c r="G18" s="30"/>
      <c r="H18" s="30"/>
      <c r="I18" s="30"/>
      <c r="J18" s="30"/>
      <c r="K18" s="30"/>
      <c r="L18" s="39" t="s">
        <v>7</v>
      </c>
      <c r="M18" s="30"/>
      <c r="N18" s="30"/>
      <c r="O18" s="30"/>
      <c r="P18" s="30"/>
      <c r="Q18" s="30"/>
      <c r="R18" s="30"/>
      <c r="S18" s="63"/>
      <c r="T18" s="63"/>
      <c r="U18" s="63"/>
    </row>
    <row r="19" spans="1:21" x14ac:dyDescent="0.25">
      <c r="A19" s="63"/>
      <c r="B19" s="63"/>
      <c r="C19" s="63"/>
      <c r="D19" s="63"/>
      <c r="E19" s="63"/>
      <c r="F19" s="63"/>
      <c r="G19" s="63"/>
      <c r="H19" s="63"/>
      <c r="I19" s="63"/>
      <c r="J19" s="63"/>
      <c r="K19" s="63"/>
      <c r="L19" s="63"/>
      <c r="M19" s="63"/>
      <c r="N19" s="63"/>
      <c r="O19" s="63"/>
      <c r="P19" s="63"/>
      <c r="Q19" s="63"/>
      <c r="R19" s="63"/>
      <c r="S19" s="63"/>
      <c r="T19" s="63"/>
      <c r="U19" s="63"/>
    </row>
    <row r="20" spans="1:21" ht="12.75" customHeight="1" x14ac:dyDescent="0.25">
      <c r="A20" s="233" t="s">
        <v>129</v>
      </c>
      <c r="B20" s="233"/>
      <c r="C20" s="233"/>
      <c r="D20" s="233"/>
      <c r="E20" s="233"/>
      <c r="F20" s="233"/>
      <c r="G20" s="233"/>
      <c r="H20" s="233"/>
      <c r="I20" s="233"/>
      <c r="J20" s="233"/>
      <c r="K20" s="142"/>
      <c r="L20" s="233"/>
      <c r="M20" s="233"/>
      <c r="N20" s="233"/>
      <c r="O20" s="233"/>
      <c r="P20" s="233"/>
      <c r="Q20" s="233"/>
      <c r="R20" s="233"/>
      <c r="S20" s="233"/>
      <c r="T20" s="233"/>
      <c r="U20" s="233"/>
    </row>
    <row r="21" spans="1:21" x14ac:dyDescent="0.25">
      <c r="A21" s="233"/>
      <c r="B21" s="233"/>
      <c r="C21" s="233"/>
      <c r="D21" s="233"/>
      <c r="E21" s="233"/>
      <c r="F21" s="233"/>
      <c r="G21" s="233"/>
      <c r="H21" s="233"/>
      <c r="I21" s="233"/>
      <c r="J21" s="233"/>
      <c r="K21" s="142"/>
      <c r="L21" s="233"/>
      <c r="M21" s="233"/>
      <c r="N21" s="233"/>
      <c r="O21" s="233"/>
      <c r="P21" s="233"/>
      <c r="Q21" s="233"/>
      <c r="R21" s="233"/>
      <c r="S21" s="233"/>
      <c r="T21" s="233"/>
      <c r="U21" s="233"/>
    </row>
    <row r="22" spans="1:21" x14ac:dyDescent="0.25">
      <c r="A22" s="233"/>
      <c r="B22" s="233"/>
      <c r="C22" s="233"/>
      <c r="D22" s="233"/>
      <c r="E22" s="233"/>
      <c r="F22" s="233"/>
      <c r="G22" s="233"/>
      <c r="H22" s="233"/>
      <c r="I22" s="233"/>
      <c r="J22" s="233"/>
      <c r="K22" s="142"/>
      <c r="L22" s="233"/>
      <c r="M22" s="233"/>
      <c r="N22" s="233"/>
      <c r="O22" s="233"/>
      <c r="P22" s="233"/>
      <c r="Q22" s="233"/>
      <c r="R22" s="233"/>
      <c r="S22" s="233"/>
      <c r="T22" s="233"/>
      <c r="U22" s="233"/>
    </row>
    <row r="23" spans="1:21" x14ac:dyDescent="0.25">
      <c r="A23" s="89"/>
      <c r="B23" s="89"/>
      <c r="C23" s="89"/>
      <c r="D23" s="89"/>
      <c r="E23" s="89"/>
      <c r="F23" s="89"/>
      <c r="G23" s="89"/>
      <c r="H23" s="89"/>
      <c r="K23" s="63"/>
      <c r="L23" s="63"/>
      <c r="M23" s="63"/>
      <c r="N23" s="63"/>
      <c r="O23" s="63"/>
      <c r="P23" s="63"/>
      <c r="Q23" s="63"/>
      <c r="R23" s="63"/>
      <c r="S23" s="63"/>
      <c r="T23" s="63"/>
      <c r="U23" s="63"/>
    </row>
    <row r="24" spans="1:21" ht="14" x14ac:dyDescent="0.3">
      <c r="A24" s="216"/>
      <c r="B24" s="89"/>
      <c r="C24" s="89"/>
      <c r="D24" s="89"/>
      <c r="E24" s="89"/>
      <c r="F24" s="89"/>
      <c r="G24" s="89"/>
      <c r="H24" s="89"/>
      <c r="K24" s="63"/>
      <c r="L24" s="63"/>
      <c r="M24" s="63"/>
      <c r="N24" s="63"/>
      <c r="O24" s="63"/>
      <c r="P24" s="63"/>
      <c r="Q24" s="63"/>
      <c r="R24" s="63"/>
      <c r="S24" s="63"/>
      <c r="T24" s="63"/>
      <c r="U24" s="63"/>
    </row>
    <row r="25" spans="1:21" x14ac:dyDescent="0.25">
      <c r="A25" s="234" t="s">
        <v>128</v>
      </c>
      <c r="B25" s="234"/>
      <c r="C25" s="234"/>
      <c r="D25" s="234"/>
      <c r="E25" s="234"/>
      <c r="F25" s="234"/>
      <c r="G25" s="234"/>
      <c r="H25" s="234"/>
      <c r="I25" s="234"/>
      <c r="J25" s="234"/>
      <c r="K25" s="63"/>
      <c r="L25" s="63"/>
      <c r="M25" s="63"/>
      <c r="N25" s="63"/>
      <c r="O25" s="63"/>
      <c r="P25" s="63"/>
      <c r="Q25" s="63"/>
      <c r="R25" s="63"/>
      <c r="S25" s="63"/>
      <c r="T25" s="63"/>
      <c r="U25" s="63"/>
    </row>
    <row r="26" spans="1:21" x14ac:dyDescent="0.25">
      <c r="A26" s="234"/>
      <c r="B26" s="234"/>
      <c r="C26" s="234"/>
      <c r="D26" s="234"/>
      <c r="E26" s="234"/>
      <c r="F26" s="234"/>
      <c r="G26" s="234"/>
      <c r="H26" s="234"/>
      <c r="I26" s="234"/>
      <c r="J26" s="234"/>
    </row>
    <row r="27" spans="1:21" x14ac:dyDescent="0.25">
      <c r="A27" s="234"/>
      <c r="B27" s="234"/>
      <c r="C27" s="234"/>
      <c r="D27" s="234"/>
      <c r="E27" s="234"/>
      <c r="F27" s="234"/>
      <c r="G27" s="234"/>
      <c r="H27" s="234"/>
      <c r="I27" s="234"/>
      <c r="J27" s="234"/>
    </row>
    <row r="28" spans="1:21" x14ac:dyDescent="0.25">
      <c r="A28" s="234"/>
      <c r="B28" s="234"/>
      <c r="C28" s="234"/>
      <c r="D28" s="234"/>
      <c r="E28" s="234"/>
      <c r="F28" s="234"/>
      <c r="G28" s="234"/>
      <c r="H28" s="234"/>
      <c r="I28" s="234"/>
      <c r="J28" s="234"/>
    </row>
    <row r="29" spans="1:21" x14ac:dyDescent="0.25">
      <c r="A29" s="234"/>
      <c r="B29" s="234"/>
      <c r="C29" s="234"/>
      <c r="D29" s="234"/>
      <c r="E29" s="234"/>
      <c r="F29" s="234"/>
      <c r="G29" s="234"/>
      <c r="H29" s="234"/>
      <c r="I29" s="234"/>
      <c r="J29" s="234"/>
    </row>
    <row r="30" spans="1:21" x14ac:dyDescent="0.25">
      <c r="A30" s="234"/>
      <c r="B30" s="234"/>
      <c r="C30" s="234"/>
      <c r="D30" s="234"/>
      <c r="E30" s="234"/>
      <c r="F30" s="234"/>
      <c r="G30" s="234"/>
      <c r="H30" s="234"/>
      <c r="I30" s="234"/>
      <c r="J30" s="234"/>
    </row>
  </sheetData>
  <mergeCells count="12">
    <mergeCell ref="A25:J30"/>
    <mergeCell ref="A7:D7"/>
    <mergeCell ref="A5:G5"/>
    <mergeCell ref="A6:F6"/>
    <mergeCell ref="L5:R5"/>
    <mergeCell ref="L6:Q6"/>
    <mergeCell ref="L7:O7"/>
    <mergeCell ref="M12:N12"/>
    <mergeCell ref="O12:P12"/>
    <mergeCell ref="A20:J22"/>
    <mergeCell ref="L20:U22"/>
    <mergeCell ref="L9:R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workbookViewId="0"/>
  </sheetViews>
  <sheetFormatPr defaultRowHeight="12.5" x14ac:dyDescent="0.25"/>
  <cols>
    <col min="1" max="1" width="23.453125" customWidth="1"/>
    <col min="10" max="10" width="25.54296875" customWidth="1"/>
    <col min="11" max="12" width="12.453125" customWidth="1"/>
    <col min="13" max="13" width="11.81640625" customWidth="1"/>
    <col min="14" max="14" width="11" customWidth="1"/>
  </cols>
  <sheetData>
    <row r="1" spans="1:17" s="89" customFormat="1" ht="13" x14ac:dyDescent="0.3">
      <c r="J1" s="138" t="s">
        <v>83</v>
      </c>
    </row>
    <row r="2" spans="1:17" s="89" customFormat="1" ht="13" x14ac:dyDescent="0.3">
      <c r="J2" s="138" t="s">
        <v>103</v>
      </c>
    </row>
    <row r="3" spans="1:17" s="86" customFormat="1" x14ac:dyDescent="0.25">
      <c r="A3" s="63"/>
      <c r="B3" s="63"/>
      <c r="C3" s="63"/>
      <c r="D3" s="63"/>
      <c r="E3" s="63"/>
      <c r="F3" s="63"/>
      <c r="G3" s="63"/>
      <c r="H3" s="63"/>
      <c r="I3" s="63"/>
      <c r="J3" s="159"/>
      <c r="K3" s="63"/>
      <c r="L3" s="63"/>
      <c r="M3" s="63"/>
      <c r="N3" s="63"/>
      <c r="O3" s="63"/>
      <c r="P3" s="63"/>
      <c r="Q3" s="63"/>
    </row>
    <row r="4" spans="1:17" ht="13" x14ac:dyDescent="0.3">
      <c r="A4" s="243" t="s">
        <v>106</v>
      </c>
      <c r="B4" s="243"/>
      <c r="C4" s="243"/>
      <c r="D4" s="243"/>
      <c r="E4" s="243"/>
      <c r="F4" s="243"/>
      <c r="G4" s="63"/>
      <c r="H4" s="29"/>
      <c r="I4" s="116"/>
      <c r="J4" s="116" t="s">
        <v>106</v>
      </c>
      <c r="K4" s="116"/>
      <c r="L4" s="116"/>
      <c r="M4" s="116"/>
      <c r="N4" s="116"/>
      <c r="O4" s="116"/>
      <c r="P4" s="63"/>
      <c r="Q4" s="63"/>
    </row>
    <row r="5" spans="1:17" ht="13" x14ac:dyDescent="0.3">
      <c r="A5" s="242" t="s">
        <v>0</v>
      </c>
      <c r="B5" s="242"/>
      <c r="C5" s="34"/>
      <c r="D5" s="36"/>
      <c r="E5" s="64"/>
      <c r="F5" s="63"/>
      <c r="G5" s="63"/>
      <c r="H5" s="63"/>
      <c r="I5" s="64"/>
      <c r="J5" s="117" t="s">
        <v>0</v>
      </c>
      <c r="K5" s="117"/>
      <c r="L5" s="34"/>
      <c r="M5" s="36"/>
      <c r="N5" s="64"/>
      <c r="O5" s="63"/>
      <c r="P5" s="63"/>
      <c r="Q5" s="63"/>
    </row>
    <row r="6" spans="1:17" s="89" customFormat="1" ht="13" x14ac:dyDescent="0.3">
      <c r="A6" s="129"/>
      <c r="B6" s="129"/>
      <c r="C6" s="34"/>
      <c r="D6" s="36"/>
      <c r="E6" s="64"/>
      <c r="F6" s="63"/>
      <c r="G6" s="63"/>
      <c r="H6" s="63"/>
      <c r="I6" s="64"/>
      <c r="J6" s="129"/>
      <c r="K6" s="129"/>
      <c r="L6" s="34"/>
      <c r="M6" s="36"/>
      <c r="N6" s="64"/>
      <c r="O6" s="63"/>
      <c r="P6" s="63"/>
      <c r="Q6" s="63"/>
    </row>
    <row r="7" spans="1:17" s="89" customFormat="1" ht="13" x14ac:dyDescent="0.3">
      <c r="A7" s="114" t="s">
        <v>126</v>
      </c>
      <c r="B7" s="129"/>
      <c r="C7" s="34"/>
      <c r="D7" s="36"/>
      <c r="E7" s="64"/>
      <c r="F7" s="63"/>
      <c r="G7" s="63"/>
      <c r="H7" s="63"/>
      <c r="I7" s="64"/>
      <c r="J7" s="114" t="s">
        <v>127</v>
      </c>
      <c r="K7" s="129"/>
      <c r="L7" s="34"/>
      <c r="M7" s="36"/>
      <c r="N7" s="64"/>
      <c r="O7" s="63"/>
      <c r="P7" s="63"/>
      <c r="Q7" s="63"/>
    </row>
    <row r="8" spans="1:17" s="89" customFormat="1" ht="13" x14ac:dyDescent="0.3">
      <c r="A8" s="115" t="s">
        <v>72</v>
      </c>
      <c r="B8" s="129"/>
      <c r="C8" s="34"/>
      <c r="D8" s="36"/>
      <c r="E8" s="64"/>
      <c r="F8" s="63"/>
      <c r="G8" s="63"/>
      <c r="H8" s="63"/>
      <c r="I8" s="64"/>
      <c r="J8" s="115" t="s">
        <v>72</v>
      </c>
      <c r="K8" s="129"/>
      <c r="L8" s="34"/>
      <c r="M8" s="36"/>
      <c r="N8" s="64"/>
      <c r="O8" s="63"/>
      <c r="P8" s="63"/>
      <c r="Q8" s="63"/>
    </row>
    <row r="9" spans="1:17" s="89" customFormat="1" ht="34.5" x14ac:dyDescent="0.3">
      <c r="A9" s="98"/>
      <c r="B9" s="98"/>
      <c r="C9" s="34"/>
      <c r="D9" s="36"/>
      <c r="E9" s="64"/>
      <c r="F9" s="63"/>
      <c r="G9" s="63"/>
      <c r="H9" s="63"/>
      <c r="I9" s="64"/>
      <c r="J9" s="162" t="s">
        <v>13</v>
      </c>
      <c r="K9" s="244" t="s">
        <v>2</v>
      </c>
      <c r="L9" s="245"/>
      <c r="M9" s="244" t="s">
        <v>3</v>
      </c>
      <c r="N9" s="245"/>
      <c r="O9" s="63"/>
    </row>
    <row r="10" spans="1:17" ht="34.5" x14ac:dyDescent="0.25">
      <c r="A10" s="35" t="s">
        <v>13</v>
      </c>
      <c r="B10" s="32" t="s">
        <v>2</v>
      </c>
      <c r="C10" s="32" t="s">
        <v>3</v>
      </c>
      <c r="D10" s="37"/>
      <c r="E10" s="37"/>
      <c r="F10" s="28"/>
      <c r="G10" s="28"/>
      <c r="H10" s="28"/>
      <c r="I10" s="37"/>
      <c r="J10" s="163"/>
      <c r="K10" s="164" t="s">
        <v>80</v>
      </c>
      <c r="L10" s="164" t="s">
        <v>81</v>
      </c>
      <c r="M10" s="164" t="s">
        <v>80</v>
      </c>
      <c r="N10" s="164" t="s">
        <v>81</v>
      </c>
      <c r="O10" s="63"/>
    </row>
    <row r="11" spans="1:17" x14ac:dyDescent="0.25">
      <c r="A11" s="133" t="s">
        <v>14</v>
      </c>
      <c r="B11" s="160"/>
      <c r="C11" s="161"/>
      <c r="D11" s="33"/>
      <c r="E11" s="33"/>
      <c r="F11" s="28"/>
      <c r="G11" s="28"/>
      <c r="H11" s="28"/>
      <c r="I11" s="33"/>
      <c r="J11" s="133" t="s">
        <v>14</v>
      </c>
      <c r="K11" s="160"/>
      <c r="L11" s="161"/>
      <c r="M11" s="160"/>
      <c r="N11" s="160"/>
      <c r="O11" s="63"/>
    </row>
    <row r="12" spans="1:17" x14ac:dyDescent="0.25">
      <c r="A12" s="133" t="s">
        <v>93</v>
      </c>
      <c r="B12" s="160">
        <v>1.8</v>
      </c>
      <c r="C12" s="160">
        <v>2.5</v>
      </c>
      <c r="D12" s="33"/>
      <c r="E12" s="33"/>
      <c r="F12" s="28"/>
      <c r="G12" s="28"/>
      <c r="H12" s="28"/>
      <c r="I12" s="33"/>
      <c r="J12" s="133" t="s">
        <v>93</v>
      </c>
      <c r="K12" s="160">
        <v>1.6</v>
      </c>
      <c r="L12" s="160">
        <v>2.1</v>
      </c>
      <c r="M12" s="160">
        <v>2.2999999999999998</v>
      </c>
      <c r="N12" s="160">
        <v>2.8</v>
      </c>
      <c r="O12" s="63"/>
    </row>
    <row r="13" spans="1:17" x14ac:dyDescent="0.25">
      <c r="A13" s="133" t="s">
        <v>15</v>
      </c>
      <c r="B13" s="160"/>
      <c r="C13" s="160"/>
      <c r="D13" s="33"/>
      <c r="E13" s="33"/>
      <c r="F13" s="28"/>
      <c r="G13" s="28"/>
      <c r="H13" s="28"/>
      <c r="I13" s="33"/>
      <c r="J13" s="133" t="s">
        <v>15</v>
      </c>
      <c r="K13" s="160"/>
      <c r="L13" s="160"/>
      <c r="M13" s="160"/>
      <c r="N13" s="160"/>
      <c r="O13" s="63"/>
    </row>
    <row r="14" spans="1:17" x14ac:dyDescent="0.25">
      <c r="A14" s="133" t="s">
        <v>18</v>
      </c>
      <c r="B14" s="160">
        <v>5.9</v>
      </c>
      <c r="C14" s="160">
        <v>9.6</v>
      </c>
      <c r="D14" s="33"/>
      <c r="E14" s="33"/>
      <c r="F14" s="28"/>
      <c r="G14" s="28"/>
      <c r="H14" s="28"/>
      <c r="I14" s="33"/>
      <c r="J14" s="133" t="s">
        <v>18</v>
      </c>
      <c r="K14" s="160">
        <v>4.2</v>
      </c>
      <c r="L14" s="160">
        <v>7.9</v>
      </c>
      <c r="M14" s="160">
        <v>6.7</v>
      </c>
      <c r="N14" s="160">
        <v>13.1</v>
      </c>
      <c r="O14" s="63"/>
    </row>
    <row r="15" spans="1:17" x14ac:dyDescent="0.25">
      <c r="A15" s="133" t="s">
        <v>10</v>
      </c>
      <c r="B15" s="160">
        <v>3.7</v>
      </c>
      <c r="C15" s="160">
        <v>6.4</v>
      </c>
      <c r="D15" s="33"/>
      <c r="E15" s="33"/>
      <c r="F15" s="28"/>
      <c r="G15" s="28"/>
      <c r="H15" s="28"/>
      <c r="I15" s="33"/>
      <c r="J15" s="133" t="s">
        <v>10</v>
      </c>
      <c r="K15" s="160">
        <v>3.1</v>
      </c>
      <c r="L15" s="160">
        <v>4.4000000000000004</v>
      </c>
      <c r="M15" s="160">
        <v>5.5</v>
      </c>
      <c r="N15" s="160">
        <v>7.3</v>
      </c>
      <c r="O15" s="63"/>
    </row>
    <row r="16" spans="1:17" x14ac:dyDescent="0.25">
      <c r="A16" s="133" t="s">
        <v>11</v>
      </c>
      <c r="B16" s="160">
        <v>1.4</v>
      </c>
      <c r="C16" s="160">
        <v>1.9</v>
      </c>
      <c r="D16" s="33"/>
      <c r="E16" s="33"/>
      <c r="F16" s="28"/>
      <c r="G16" s="28"/>
      <c r="H16" s="28"/>
      <c r="I16" s="33"/>
      <c r="J16" s="133" t="s">
        <v>11</v>
      </c>
      <c r="K16" s="160">
        <v>1.1000000000000001</v>
      </c>
      <c r="L16" s="160">
        <v>1.7</v>
      </c>
      <c r="M16" s="160">
        <v>1.5</v>
      </c>
      <c r="N16" s="160">
        <v>2.2999999999999998</v>
      </c>
      <c r="O16" s="63"/>
    </row>
    <row r="17" spans="1:15" x14ac:dyDescent="0.25">
      <c r="A17" s="133" t="s">
        <v>79</v>
      </c>
      <c r="B17" s="160">
        <v>0.5</v>
      </c>
      <c r="C17" s="160">
        <v>0.7</v>
      </c>
      <c r="D17" s="33"/>
      <c r="E17" s="33"/>
      <c r="F17" s="28"/>
      <c r="G17" s="28"/>
      <c r="H17" s="28"/>
      <c r="I17" s="33"/>
      <c r="J17" s="133" t="s">
        <v>79</v>
      </c>
      <c r="K17" s="160">
        <v>0.3</v>
      </c>
      <c r="L17" s="160">
        <v>0.7</v>
      </c>
      <c r="M17" s="160">
        <v>0.5</v>
      </c>
      <c r="N17" s="160">
        <v>1</v>
      </c>
      <c r="O17" s="63"/>
    </row>
    <row r="18" spans="1:15" x14ac:dyDescent="0.25">
      <c r="A18" s="133" t="s">
        <v>16</v>
      </c>
      <c r="B18" s="160"/>
      <c r="C18" s="160"/>
      <c r="D18" s="33"/>
      <c r="E18" s="33"/>
      <c r="F18" s="28"/>
      <c r="G18" s="28"/>
      <c r="H18" s="28"/>
      <c r="I18" s="33"/>
      <c r="J18" s="133" t="s">
        <v>16</v>
      </c>
      <c r="K18" s="160"/>
      <c r="L18" s="160"/>
      <c r="M18" s="160"/>
      <c r="N18" s="160"/>
      <c r="O18" s="63"/>
    </row>
    <row r="19" spans="1:15" x14ac:dyDescent="0.25">
      <c r="A19" s="133" t="s">
        <v>93</v>
      </c>
      <c r="B19" s="160">
        <v>2.2999999999999998</v>
      </c>
      <c r="C19" s="160">
        <v>3</v>
      </c>
      <c r="D19" s="33"/>
      <c r="E19" s="33"/>
      <c r="F19" s="28"/>
      <c r="G19" s="28"/>
      <c r="H19" s="28"/>
      <c r="I19" s="33"/>
      <c r="J19" s="133" t="s">
        <v>93</v>
      </c>
      <c r="K19" s="160">
        <v>2</v>
      </c>
      <c r="L19" s="160">
        <v>2.6</v>
      </c>
      <c r="M19" s="160">
        <v>2.7</v>
      </c>
      <c r="N19" s="160">
        <v>3.4</v>
      </c>
      <c r="O19" s="63"/>
    </row>
    <row r="20" spans="1:15" x14ac:dyDescent="0.25">
      <c r="A20" s="133" t="s">
        <v>15</v>
      </c>
      <c r="B20" s="160"/>
      <c r="C20" s="160"/>
      <c r="D20" s="33"/>
      <c r="E20" s="33"/>
      <c r="F20" s="28"/>
      <c r="G20" s="28"/>
      <c r="H20" s="28"/>
      <c r="I20" s="33"/>
      <c r="J20" s="133" t="s">
        <v>15</v>
      </c>
      <c r="K20" s="160"/>
      <c r="L20" s="160"/>
      <c r="M20" s="160"/>
      <c r="N20" s="160"/>
      <c r="O20" s="63"/>
    </row>
    <row r="21" spans="1:15" x14ac:dyDescent="0.25">
      <c r="A21" s="133" t="s">
        <v>18</v>
      </c>
      <c r="B21" s="160" t="s">
        <v>94</v>
      </c>
      <c r="C21" s="160" t="s">
        <v>94</v>
      </c>
      <c r="D21" s="33"/>
      <c r="E21" s="33"/>
      <c r="F21" s="28"/>
      <c r="G21" s="28"/>
      <c r="H21" s="28"/>
      <c r="I21" s="33"/>
      <c r="J21" s="133" t="s">
        <v>18</v>
      </c>
      <c r="K21" s="160" t="s">
        <v>94</v>
      </c>
      <c r="L21" s="160" t="s">
        <v>94</v>
      </c>
      <c r="M21" s="160" t="s">
        <v>94</v>
      </c>
      <c r="N21" s="160" t="s">
        <v>94</v>
      </c>
      <c r="O21" s="63"/>
    </row>
    <row r="22" spans="1:15" x14ac:dyDescent="0.25">
      <c r="A22" s="133" t="s">
        <v>10</v>
      </c>
      <c r="B22" s="160">
        <v>2.2999999999999998</v>
      </c>
      <c r="C22" s="160">
        <v>3.6</v>
      </c>
      <c r="D22" s="33"/>
      <c r="E22" s="33"/>
      <c r="F22" s="28"/>
      <c r="G22" s="28"/>
      <c r="H22" s="28"/>
      <c r="I22" s="33"/>
      <c r="J22" s="133" t="s">
        <v>10</v>
      </c>
      <c r="K22" s="160">
        <v>1.9</v>
      </c>
      <c r="L22" s="160">
        <v>2.7</v>
      </c>
      <c r="M22" s="160">
        <v>3</v>
      </c>
      <c r="N22" s="160">
        <v>4.2</v>
      </c>
      <c r="O22" s="63"/>
    </row>
    <row r="23" spans="1:15" x14ac:dyDescent="0.25">
      <c r="A23" s="133" t="s">
        <v>11</v>
      </c>
      <c r="B23" s="160">
        <v>2.2000000000000002</v>
      </c>
      <c r="C23" s="160">
        <v>2.4</v>
      </c>
      <c r="D23" s="33"/>
      <c r="E23" s="33"/>
      <c r="F23" s="28"/>
      <c r="G23" s="28"/>
      <c r="H23" s="28"/>
      <c r="I23" s="33"/>
      <c r="J23" s="133" t="s">
        <v>11</v>
      </c>
      <c r="K23" s="160">
        <v>1.8</v>
      </c>
      <c r="L23" s="160">
        <v>2.8</v>
      </c>
      <c r="M23" s="160">
        <v>1.9</v>
      </c>
      <c r="N23" s="160">
        <v>2.9</v>
      </c>
      <c r="O23" s="63"/>
    </row>
    <row r="24" spans="1:15" x14ac:dyDescent="0.25">
      <c r="A24" s="133" t="s">
        <v>79</v>
      </c>
      <c r="B24" s="160" t="s">
        <v>94</v>
      </c>
      <c r="C24" s="160">
        <v>2.8</v>
      </c>
      <c r="D24" s="33"/>
      <c r="E24" s="33"/>
      <c r="F24" s="28"/>
      <c r="G24" s="28"/>
      <c r="H24" s="28"/>
      <c r="I24" s="33"/>
      <c r="J24" s="133" t="s">
        <v>79</v>
      </c>
      <c r="K24" s="160" t="s">
        <v>94</v>
      </c>
      <c r="L24" s="160" t="s">
        <v>94</v>
      </c>
      <c r="M24" s="160">
        <v>0.8</v>
      </c>
      <c r="N24" s="160">
        <v>7.4</v>
      </c>
      <c r="O24" s="63"/>
    </row>
    <row r="25" spans="1:15" x14ac:dyDescent="0.25">
      <c r="A25" s="133" t="s">
        <v>17</v>
      </c>
      <c r="B25" s="160"/>
      <c r="C25" s="160"/>
      <c r="D25" s="33"/>
      <c r="E25" s="33"/>
      <c r="F25" s="28"/>
      <c r="G25" s="28"/>
      <c r="H25" s="28"/>
      <c r="I25" s="33"/>
      <c r="J25" s="133" t="s">
        <v>17</v>
      </c>
      <c r="K25" s="160"/>
      <c r="L25" s="160"/>
      <c r="M25" s="160"/>
      <c r="N25" s="160"/>
      <c r="O25" s="63"/>
    </row>
    <row r="26" spans="1:15" x14ac:dyDescent="0.25">
      <c r="A26" s="133" t="s">
        <v>93</v>
      </c>
      <c r="B26" s="160">
        <v>3.7</v>
      </c>
      <c r="C26" s="160">
        <v>6.9</v>
      </c>
      <c r="D26" s="33"/>
      <c r="E26" s="33"/>
      <c r="F26" s="28"/>
      <c r="G26" s="28"/>
      <c r="H26" s="28"/>
      <c r="I26" s="33"/>
      <c r="J26" s="133" t="s">
        <v>93</v>
      </c>
      <c r="K26" s="160">
        <v>3.4</v>
      </c>
      <c r="L26" s="160">
        <v>4.0999999999999996</v>
      </c>
      <c r="M26" s="160">
        <v>6.5</v>
      </c>
      <c r="N26" s="160">
        <v>7.4</v>
      </c>
      <c r="O26" s="63"/>
    </row>
    <row r="27" spans="1:15" x14ac:dyDescent="0.25">
      <c r="A27" s="133" t="s">
        <v>15</v>
      </c>
      <c r="B27" s="160"/>
      <c r="C27" s="160"/>
      <c r="D27" s="33"/>
      <c r="E27" s="33"/>
      <c r="F27" s="28"/>
      <c r="G27" s="28"/>
      <c r="H27" s="28"/>
      <c r="I27" s="33"/>
      <c r="J27" s="133" t="s">
        <v>15</v>
      </c>
      <c r="K27" s="160"/>
      <c r="L27" s="160"/>
      <c r="M27" s="160"/>
      <c r="N27" s="160"/>
      <c r="O27" s="63"/>
    </row>
    <row r="28" spans="1:15" x14ac:dyDescent="0.25">
      <c r="A28" s="133" t="s">
        <v>18</v>
      </c>
      <c r="B28" s="160">
        <v>6.3</v>
      </c>
      <c r="C28" s="160">
        <v>10.6</v>
      </c>
      <c r="D28" s="33"/>
      <c r="E28" s="33"/>
      <c r="F28" s="28"/>
      <c r="G28" s="28"/>
      <c r="H28" s="28"/>
      <c r="I28" s="33"/>
      <c r="J28" s="133" t="s">
        <v>18</v>
      </c>
      <c r="K28" s="160">
        <v>5.7</v>
      </c>
      <c r="L28" s="160">
        <v>7.1</v>
      </c>
      <c r="M28" s="160">
        <v>9.6999999999999993</v>
      </c>
      <c r="N28" s="160">
        <v>11.6</v>
      </c>
      <c r="O28" s="63"/>
    </row>
    <row r="29" spans="1:15" x14ac:dyDescent="0.25">
      <c r="A29" s="133" t="s">
        <v>10</v>
      </c>
      <c r="B29" s="160">
        <v>4.5</v>
      </c>
      <c r="C29" s="160">
        <v>8.1</v>
      </c>
      <c r="D29" s="31"/>
      <c r="E29" s="31"/>
      <c r="F29" s="28"/>
      <c r="G29" s="28"/>
      <c r="H29" s="28"/>
      <c r="I29" s="57"/>
      <c r="J29" s="133" t="s">
        <v>10</v>
      </c>
      <c r="K29" s="160">
        <v>3.7</v>
      </c>
      <c r="L29" s="160">
        <v>5.4</v>
      </c>
      <c r="M29" s="160">
        <v>7.2</v>
      </c>
      <c r="N29" s="160">
        <v>9.1</v>
      </c>
      <c r="O29" s="63"/>
    </row>
    <row r="30" spans="1:15" x14ac:dyDescent="0.25">
      <c r="A30" s="133" t="s">
        <v>11</v>
      </c>
      <c r="B30" s="160">
        <v>2.6</v>
      </c>
      <c r="C30" s="160">
        <v>4.5</v>
      </c>
      <c r="D30" s="31"/>
      <c r="E30" s="31"/>
      <c r="F30" s="28"/>
      <c r="G30" s="28"/>
      <c r="H30" s="28"/>
      <c r="I30" s="57"/>
      <c r="J30" s="133" t="s">
        <v>11</v>
      </c>
      <c r="K30" s="160">
        <v>2.1</v>
      </c>
      <c r="L30" s="160">
        <v>3.3</v>
      </c>
      <c r="M30" s="160">
        <v>3.7</v>
      </c>
      <c r="N30" s="160">
        <v>5.3</v>
      </c>
      <c r="O30" s="63"/>
    </row>
    <row r="31" spans="1:15" ht="14" x14ac:dyDescent="0.3">
      <c r="A31" s="133" t="s">
        <v>79</v>
      </c>
      <c r="B31" s="160">
        <v>0.9</v>
      </c>
      <c r="C31" s="160">
        <v>1.3</v>
      </c>
      <c r="D31" s="30"/>
      <c r="E31" s="30"/>
      <c r="F31" s="28"/>
      <c r="G31" s="28"/>
      <c r="H31" s="28"/>
      <c r="I31" s="30"/>
      <c r="J31" s="133" t="s">
        <v>79</v>
      </c>
      <c r="K31" s="160">
        <v>0.6</v>
      </c>
      <c r="L31" s="160">
        <v>1.2</v>
      </c>
      <c r="M31" s="160">
        <v>0.9</v>
      </c>
      <c r="N31" s="160">
        <v>1.8</v>
      </c>
      <c r="O31" s="63"/>
    </row>
    <row r="32" spans="1:15" s="89" customFormat="1" ht="14" x14ac:dyDescent="0.3">
      <c r="A32" s="133" t="s">
        <v>19</v>
      </c>
      <c r="B32" s="160"/>
      <c r="C32" s="160"/>
      <c r="D32" s="30"/>
      <c r="E32" s="30"/>
      <c r="F32" s="63"/>
      <c r="G32" s="63"/>
      <c r="H32" s="63"/>
      <c r="I32" s="30"/>
      <c r="J32" s="133" t="s">
        <v>19</v>
      </c>
      <c r="K32" s="160"/>
      <c r="L32" s="160"/>
      <c r="M32" s="160"/>
      <c r="N32" s="160"/>
      <c r="O32" s="63"/>
    </row>
    <row r="33" spans="1:17" ht="14" x14ac:dyDescent="0.3">
      <c r="A33" s="133" t="s">
        <v>93</v>
      </c>
      <c r="B33" s="160">
        <v>5.9</v>
      </c>
      <c r="C33" s="160">
        <v>7.7</v>
      </c>
      <c r="D33" s="30"/>
      <c r="E33" s="30"/>
      <c r="F33" s="28"/>
      <c r="G33" s="28"/>
      <c r="H33" s="28"/>
      <c r="I33" s="30"/>
      <c r="J33" s="133" t="s">
        <v>93</v>
      </c>
      <c r="K33" s="160">
        <v>5</v>
      </c>
      <c r="L33" s="160">
        <v>7</v>
      </c>
      <c r="M33" s="160">
        <v>6.3</v>
      </c>
      <c r="N33" s="160">
        <v>9.3000000000000007</v>
      </c>
      <c r="O33" s="63"/>
    </row>
    <row r="34" spans="1:17" s="89" customFormat="1" ht="14" x14ac:dyDescent="0.3">
      <c r="A34" s="133" t="s">
        <v>15</v>
      </c>
      <c r="B34" s="160"/>
      <c r="C34" s="160"/>
      <c r="D34" s="30"/>
      <c r="E34" s="30"/>
      <c r="F34" s="63"/>
      <c r="G34" s="63"/>
      <c r="H34" s="63"/>
      <c r="I34" s="30"/>
      <c r="J34" s="133" t="s">
        <v>15</v>
      </c>
      <c r="K34" s="160"/>
      <c r="L34" s="160"/>
      <c r="M34" s="160"/>
      <c r="N34" s="160"/>
      <c r="O34" s="63"/>
    </row>
    <row r="35" spans="1:17" s="89" customFormat="1" ht="14" x14ac:dyDescent="0.3">
      <c r="A35" s="133" t="s">
        <v>18</v>
      </c>
      <c r="B35" s="160">
        <v>12</v>
      </c>
      <c r="C35" s="160" t="s">
        <v>94</v>
      </c>
      <c r="D35" s="30"/>
      <c r="E35" s="30"/>
      <c r="F35" s="63"/>
      <c r="G35" s="63"/>
      <c r="H35" s="63"/>
      <c r="I35" s="30"/>
      <c r="J35" s="133" t="s">
        <v>18</v>
      </c>
      <c r="K35" s="160">
        <v>6.9</v>
      </c>
      <c r="L35" s="160">
        <v>18.5</v>
      </c>
      <c r="M35" s="160" t="s">
        <v>94</v>
      </c>
      <c r="N35" s="160" t="s">
        <v>94</v>
      </c>
      <c r="O35" s="63"/>
    </row>
    <row r="36" spans="1:17" s="89" customFormat="1" ht="14" x14ac:dyDescent="0.3">
      <c r="A36" s="133" t="s">
        <v>10</v>
      </c>
      <c r="B36" s="160">
        <v>8.3000000000000007</v>
      </c>
      <c r="C36" s="160">
        <v>6.5</v>
      </c>
      <c r="D36" s="30"/>
      <c r="E36" s="30"/>
      <c r="F36" s="63"/>
      <c r="G36" s="63"/>
      <c r="H36" s="63"/>
      <c r="I36" s="30"/>
      <c r="J36" s="133" t="s">
        <v>10</v>
      </c>
      <c r="K36" s="160">
        <v>6.6</v>
      </c>
      <c r="L36" s="160">
        <v>10.4</v>
      </c>
      <c r="M36" s="160">
        <v>4.4000000000000004</v>
      </c>
      <c r="N36" s="160">
        <v>9.4</v>
      </c>
      <c r="O36" s="63"/>
    </row>
    <row r="37" spans="1:17" s="89" customFormat="1" ht="14" x14ac:dyDescent="0.3">
      <c r="A37" s="133" t="s">
        <v>11</v>
      </c>
      <c r="B37" s="160">
        <v>3.6</v>
      </c>
      <c r="C37" s="160">
        <v>7.8</v>
      </c>
      <c r="D37" s="30"/>
      <c r="E37" s="30"/>
      <c r="F37" s="63"/>
      <c r="G37" s="63"/>
      <c r="H37" s="63"/>
      <c r="I37" s="30"/>
      <c r="J37" s="133" t="s">
        <v>11</v>
      </c>
      <c r="K37" s="160">
        <v>2.6</v>
      </c>
      <c r="L37" s="160">
        <v>4.9000000000000004</v>
      </c>
      <c r="M37" s="160">
        <v>5.9</v>
      </c>
      <c r="N37" s="160">
        <v>9.9</v>
      </c>
      <c r="O37" s="63"/>
    </row>
    <row r="38" spans="1:17" s="89" customFormat="1" ht="14" x14ac:dyDescent="0.3">
      <c r="A38" s="134" t="s">
        <v>79</v>
      </c>
      <c r="B38" s="198" t="s">
        <v>94</v>
      </c>
      <c r="C38" s="198" t="s">
        <v>94</v>
      </c>
      <c r="D38" s="30"/>
      <c r="E38" s="30"/>
      <c r="F38" s="63"/>
      <c r="G38" s="63"/>
      <c r="H38" s="63"/>
      <c r="I38" s="30"/>
      <c r="J38" s="134" t="s">
        <v>79</v>
      </c>
      <c r="K38" s="198" t="s">
        <v>94</v>
      </c>
      <c r="L38" s="198" t="s">
        <v>94</v>
      </c>
      <c r="M38" s="198" t="s">
        <v>94</v>
      </c>
      <c r="N38" s="198" t="s">
        <v>94</v>
      </c>
      <c r="O38" s="63"/>
    </row>
    <row r="39" spans="1:17" x14ac:dyDescent="0.25">
      <c r="A39" s="38" t="s">
        <v>7</v>
      </c>
      <c r="B39" s="31"/>
      <c r="C39" s="31"/>
      <c r="D39" s="31"/>
      <c r="E39" s="31"/>
      <c r="F39" s="28"/>
      <c r="G39" s="28"/>
      <c r="H39" s="28"/>
      <c r="I39" s="28"/>
      <c r="J39" s="39" t="s">
        <v>7</v>
      </c>
      <c r="K39" s="64"/>
      <c r="L39" s="64"/>
      <c r="M39" s="64"/>
      <c r="N39" s="64"/>
      <c r="O39" s="63"/>
    </row>
    <row r="40" spans="1:17" x14ac:dyDescent="0.25">
      <c r="A40" s="233"/>
      <c r="B40" s="233"/>
      <c r="C40" s="233"/>
      <c r="D40" s="233"/>
      <c r="E40" s="233"/>
      <c r="F40" s="233"/>
      <c r="G40" s="233"/>
      <c r="H40" s="233"/>
      <c r="J40" s="233"/>
      <c r="K40" s="233"/>
      <c r="L40" s="233"/>
      <c r="M40" s="233"/>
      <c r="N40" s="233"/>
      <c r="O40" s="233"/>
      <c r="P40" s="233"/>
      <c r="Q40" s="233"/>
    </row>
    <row r="41" spans="1:17" x14ac:dyDescent="0.25">
      <c r="A41" s="233"/>
      <c r="B41" s="233"/>
      <c r="C41" s="233"/>
      <c r="D41" s="233"/>
      <c r="E41" s="233"/>
      <c r="F41" s="233"/>
      <c r="G41" s="233"/>
      <c r="H41" s="233"/>
      <c r="J41" s="233"/>
      <c r="K41" s="233"/>
      <c r="L41" s="233"/>
      <c r="M41" s="233"/>
      <c r="N41" s="233"/>
      <c r="O41" s="233"/>
      <c r="P41" s="233"/>
      <c r="Q41" s="233"/>
    </row>
    <row r="44" spans="1:17" ht="12.75" customHeight="1" x14ac:dyDescent="0.25">
      <c r="A44" s="233" t="s">
        <v>129</v>
      </c>
      <c r="B44" s="233"/>
      <c r="C44" s="233"/>
      <c r="D44" s="233"/>
      <c r="E44" s="233"/>
      <c r="F44" s="233"/>
      <c r="G44" s="233"/>
      <c r="H44" s="233"/>
      <c r="I44" s="233"/>
      <c r="J44" s="233"/>
    </row>
    <row r="45" spans="1:17" x14ac:dyDescent="0.25">
      <c r="A45" s="233"/>
      <c r="B45" s="233"/>
      <c r="C45" s="233"/>
      <c r="D45" s="233"/>
      <c r="E45" s="233"/>
      <c r="F45" s="233"/>
      <c r="G45" s="233"/>
      <c r="H45" s="233"/>
      <c r="I45" s="233"/>
      <c r="J45" s="233"/>
    </row>
    <row r="46" spans="1:17" x14ac:dyDescent="0.25">
      <c r="A46" s="233"/>
      <c r="B46" s="233"/>
      <c r="C46" s="233"/>
      <c r="D46" s="233"/>
      <c r="E46" s="233"/>
      <c r="F46" s="233"/>
      <c r="G46" s="233"/>
      <c r="H46" s="233"/>
      <c r="I46" s="233"/>
      <c r="J46" s="233"/>
    </row>
    <row r="47" spans="1:17" x14ac:dyDescent="0.25">
      <c r="A47" s="89"/>
      <c r="B47" s="89"/>
      <c r="C47" s="89"/>
      <c r="D47" s="89"/>
      <c r="E47" s="89"/>
      <c r="F47" s="89"/>
      <c r="G47" s="89"/>
      <c r="H47" s="89"/>
      <c r="I47" s="89"/>
      <c r="J47" s="89"/>
    </row>
    <row r="48" spans="1:17" ht="14" x14ac:dyDescent="0.3">
      <c r="A48" s="216"/>
      <c r="B48" s="89"/>
      <c r="C48" s="89"/>
      <c r="D48" s="89"/>
      <c r="E48" s="89"/>
      <c r="F48" s="89"/>
      <c r="G48" s="89"/>
      <c r="H48" s="89"/>
      <c r="I48" s="89"/>
      <c r="J48" s="89"/>
    </row>
    <row r="49" spans="1:10" x14ac:dyDescent="0.25">
      <c r="A49" s="234" t="s">
        <v>128</v>
      </c>
      <c r="B49" s="234"/>
      <c r="C49" s="234"/>
      <c r="D49" s="234"/>
      <c r="E49" s="234"/>
      <c r="F49" s="234"/>
      <c r="G49" s="234"/>
      <c r="H49" s="234"/>
      <c r="I49" s="234"/>
      <c r="J49" s="234"/>
    </row>
    <row r="50" spans="1:10" x14ac:dyDescent="0.25">
      <c r="A50" s="234"/>
      <c r="B50" s="234"/>
      <c r="C50" s="234"/>
      <c r="D50" s="234"/>
      <c r="E50" s="234"/>
      <c r="F50" s="234"/>
      <c r="G50" s="234"/>
      <c r="H50" s="234"/>
      <c r="I50" s="234"/>
      <c r="J50" s="234"/>
    </row>
    <row r="51" spans="1:10" x14ac:dyDescent="0.25">
      <c r="A51" s="234"/>
      <c r="B51" s="234"/>
      <c r="C51" s="234"/>
      <c r="D51" s="234"/>
      <c r="E51" s="234"/>
      <c r="F51" s="234"/>
      <c r="G51" s="234"/>
      <c r="H51" s="234"/>
      <c r="I51" s="234"/>
      <c r="J51" s="234"/>
    </row>
    <row r="52" spans="1:10" x14ac:dyDescent="0.25">
      <c r="A52" s="234"/>
      <c r="B52" s="234"/>
      <c r="C52" s="234"/>
      <c r="D52" s="234"/>
      <c r="E52" s="234"/>
      <c r="F52" s="234"/>
      <c r="G52" s="234"/>
      <c r="H52" s="234"/>
      <c r="I52" s="234"/>
      <c r="J52" s="234"/>
    </row>
    <row r="53" spans="1:10" x14ac:dyDescent="0.25">
      <c r="A53" s="234"/>
      <c r="B53" s="234"/>
      <c r="C53" s="234"/>
      <c r="D53" s="234"/>
      <c r="E53" s="234"/>
      <c r="F53" s="234"/>
      <c r="G53" s="234"/>
      <c r="H53" s="234"/>
      <c r="I53" s="234"/>
      <c r="J53" s="234"/>
    </row>
    <row r="54" spans="1:10" x14ac:dyDescent="0.25">
      <c r="A54" s="234"/>
      <c r="B54" s="234"/>
      <c r="C54" s="234"/>
      <c r="D54" s="234"/>
      <c r="E54" s="234"/>
      <c r="F54" s="234"/>
      <c r="G54" s="234"/>
      <c r="H54" s="234"/>
      <c r="I54" s="234"/>
      <c r="J54" s="234"/>
    </row>
  </sheetData>
  <mergeCells count="8">
    <mergeCell ref="A49:J54"/>
    <mergeCell ref="A44:J46"/>
    <mergeCell ref="A5:B5"/>
    <mergeCell ref="A4:F4"/>
    <mergeCell ref="A40:H41"/>
    <mergeCell ref="J40:Q41"/>
    <mergeCell ref="K9:L9"/>
    <mergeCell ref="M9:N9"/>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workbookViewId="0"/>
  </sheetViews>
  <sheetFormatPr defaultRowHeight="12.5" x14ac:dyDescent="0.25"/>
  <cols>
    <col min="7" max="7" width="9.1796875" style="61"/>
    <col min="11" max="11" width="10.81640625" bestFit="1" customWidth="1"/>
    <col min="12" max="12" width="9.54296875" bestFit="1" customWidth="1"/>
    <col min="13" max="13" width="10.81640625" bestFit="1" customWidth="1"/>
    <col min="14" max="14" width="9.54296875" bestFit="1" customWidth="1"/>
  </cols>
  <sheetData>
    <row r="1" spans="1:14" s="87" customFormat="1" ht="13" x14ac:dyDescent="0.3">
      <c r="A1" s="74"/>
      <c r="B1" s="74"/>
      <c r="C1" s="74"/>
      <c r="D1" s="74"/>
      <c r="E1" s="74"/>
      <c r="F1" s="74"/>
      <c r="G1" s="74"/>
      <c r="H1" s="74"/>
      <c r="I1" s="48"/>
      <c r="J1" s="138" t="s">
        <v>83</v>
      </c>
    </row>
    <row r="2" spans="1:14" s="89" customFormat="1" ht="13" x14ac:dyDescent="0.3">
      <c r="A2" s="74"/>
      <c r="B2" s="74"/>
      <c r="C2" s="74"/>
      <c r="D2" s="74"/>
      <c r="E2" s="74"/>
      <c r="F2" s="74"/>
      <c r="G2" s="74"/>
      <c r="H2" s="74"/>
      <c r="I2" s="48"/>
      <c r="J2" s="138" t="s">
        <v>103</v>
      </c>
    </row>
    <row r="3" spans="1:14" s="89" customFormat="1" ht="13" x14ac:dyDescent="0.3">
      <c r="A3" s="74"/>
      <c r="B3" s="74"/>
      <c r="C3" s="74"/>
      <c r="D3" s="74"/>
      <c r="E3" s="74"/>
      <c r="F3" s="74"/>
      <c r="G3" s="74"/>
      <c r="H3" s="74"/>
      <c r="I3" s="48"/>
      <c r="J3" s="95"/>
      <c r="K3" s="63"/>
      <c r="L3" s="63"/>
      <c r="M3" s="63"/>
    </row>
    <row r="4" spans="1:14" ht="14" x14ac:dyDescent="0.3">
      <c r="A4" s="246" t="s">
        <v>95</v>
      </c>
      <c r="B4" s="246"/>
      <c r="C4" s="246"/>
      <c r="D4" s="246"/>
      <c r="E4" s="44"/>
      <c r="F4" s="44"/>
      <c r="G4" s="44"/>
      <c r="H4" s="44"/>
      <c r="I4" s="48"/>
      <c r="J4" s="247" t="s">
        <v>95</v>
      </c>
      <c r="K4" s="247"/>
      <c r="L4" s="247"/>
      <c r="M4" s="247"/>
    </row>
    <row r="5" spans="1:14" ht="14" x14ac:dyDescent="0.3">
      <c r="A5" s="249" t="s">
        <v>0</v>
      </c>
      <c r="B5" s="249"/>
      <c r="C5" s="249"/>
      <c r="D5" s="249"/>
      <c r="E5" s="49"/>
      <c r="F5" s="49"/>
      <c r="G5" s="49"/>
      <c r="H5" s="49"/>
      <c r="I5" s="48"/>
      <c r="J5" s="248" t="s">
        <v>0</v>
      </c>
      <c r="K5" s="248"/>
      <c r="L5" s="248"/>
      <c r="M5" s="248"/>
    </row>
    <row r="6" spans="1:14" s="89" customFormat="1" ht="14" x14ac:dyDescent="0.3">
      <c r="A6" s="130"/>
      <c r="B6" s="130"/>
      <c r="C6" s="130"/>
      <c r="D6" s="130"/>
      <c r="E6" s="49"/>
      <c r="F6" s="49"/>
      <c r="G6" s="49"/>
      <c r="H6" s="49"/>
      <c r="I6" s="48"/>
      <c r="J6" s="131"/>
      <c r="K6" s="131"/>
      <c r="L6" s="131"/>
      <c r="M6" s="131"/>
    </row>
    <row r="7" spans="1:14" s="89" customFormat="1" ht="14" x14ac:dyDescent="0.3">
      <c r="A7" s="222" t="s">
        <v>124</v>
      </c>
      <c r="B7" s="130"/>
      <c r="C7" s="130"/>
      <c r="D7" s="130"/>
      <c r="E7" s="49"/>
      <c r="F7" s="49"/>
      <c r="G7" s="49"/>
      <c r="H7" s="49"/>
      <c r="I7" s="48"/>
      <c r="J7" s="222" t="s">
        <v>124</v>
      </c>
      <c r="K7" s="131"/>
      <c r="L7" s="131"/>
      <c r="M7" s="131"/>
    </row>
    <row r="8" spans="1:14" s="89" customFormat="1" ht="14" x14ac:dyDescent="0.3">
      <c r="A8" s="131" t="s">
        <v>72</v>
      </c>
      <c r="B8" s="130"/>
      <c r="C8" s="130"/>
      <c r="D8" s="130"/>
      <c r="E8" s="49"/>
      <c r="F8" s="49"/>
      <c r="G8" s="49"/>
      <c r="H8" s="49"/>
      <c r="I8" s="48"/>
      <c r="J8" s="131" t="s">
        <v>72</v>
      </c>
      <c r="K8" s="131"/>
      <c r="L8" s="131"/>
      <c r="M8" s="131"/>
    </row>
    <row r="9" spans="1:14" s="89" customFormat="1" ht="14" x14ac:dyDescent="0.3">
      <c r="A9" s="99"/>
      <c r="B9" s="99"/>
      <c r="C9" s="99"/>
      <c r="D9" s="99"/>
      <c r="E9" s="49"/>
      <c r="F9" s="49"/>
      <c r="G9" s="49"/>
      <c r="H9" s="49"/>
      <c r="I9" s="48"/>
      <c r="J9" s="135" t="s">
        <v>1</v>
      </c>
      <c r="K9" s="231" t="s">
        <v>2</v>
      </c>
      <c r="L9" s="245"/>
      <c r="M9" s="231" t="s">
        <v>3</v>
      </c>
      <c r="N9" s="245"/>
    </row>
    <row r="10" spans="1:14" ht="14" x14ac:dyDescent="0.3">
      <c r="A10" s="46" t="s">
        <v>1</v>
      </c>
      <c r="B10" s="46" t="s">
        <v>2</v>
      </c>
      <c r="C10" s="46" t="s">
        <v>3</v>
      </c>
      <c r="D10" s="45"/>
      <c r="E10" s="45"/>
      <c r="F10" s="45"/>
      <c r="G10" s="49"/>
      <c r="H10" s="45"/>
      <c r="I10" s="40"/>
      <c r="J10" s="137"/>
      <c r="K10" s="156" t="s">
        <v>80</v>
      </c>
      <c r="L10" s="156" t="s">
        <v>81</v>
      </c>
      <c r="M10" s="156" t="s">
        <v>80</v>
      </c>
      <c r="N10" s="156" t="s">
        <v>81</v>
      </c>
    </row>
    <row r="11" spans="1:14" ht="14" x14ac:dyDescent="0.3">
      <c r="A11" s="119" t="s">
        <v>9</v>
      </c>
      <c r="B11" s="161">
        <v>13.5</v>
      </c>
      <c r="C11" s="161">
        <v>14.4</v>
      </c>
      <c r="D11" s="49"/>
      <c r="E11" s="49"/>
      <c r="F11" s="49"/>
      <c r="G11" s="49"/>
      <c r="H11" s="49"/>
      <c r="I11" s="48"/>
      <c r="J11" s="133" t="s">
        <v>18</v>
      </c>
      <c r="K11" s="161">
        <v>12.6</v>
      </c>
      <c r="L11" s="161">
        <v>14.4</v>
      </c>
      <c r="M11" s="161">
        <v>13.4</v>
      </c>
      <c r="N11" s="161">
        <v>15.4</v>
      </c>
    </row>
    <row r="12" spans="1:14" ht="14" x14ac:dyDescent="0.3">
      <c r="A12" s="119" t="s">
        <v>10</v>
      </c>
      <c r="B12" s="161">
        <v>11.4</v>
      </c>
      <c r="C12" s="161">
        <v>11.7</v>
      </c>
      <c r="D12" s="49"/>
      <c r="E12" s="49"/>
      <c r="F12" s="49"/>
      <c r="G12" s="49"/>
      <c r="H12" s="49"/>
      <c r="I12" s="48"/>
      <c r="J12" s="133" t="s">
        <v>10</v>
      </c>
      <c r="K12" s="161">
        <v>10.8</v>
      </c>
      <c r="L12" s="161">
        <v>12</v>
      </c>
      <c r="M12" s="161">
        <v>11.1</v>
      </c>
      <c r="N12" s="161">
        <v>12.3</v>
      </c>
    </row>
    <row r="13" spans="1:14" ht="14" x14ac:dyDescent="0.3">
      <c r="A13" s="119" t="s">
        <v>11</v>
      </c>
      <c r="B13" s="161">
        <v>8.8000000000000007</v>
      </c>
      <c r="C13" s="161">
        <v>9.4</v>
      </c>
      <c r="D13" s="49"/>
      <c r="E13" s="49"/>
      <c r="F13" s="49"/>
      <c r="G13" s="49"/>
      <c r="H13" s="49"/>
      <c r="I13" s="48"/>
      <c r="J13" s="133" t="s">
        <v>11</v>
      </c>
      <c r="K13" s="161">
        <v>8.3000000000000007</v>
      </c>
      <c r="L13" s="161">
        <v>9.3000000000000007</v>
      </c>
      <c r="M13" s="161">
        <v>8.9</v>
      </c>
      <c r="N13" s="161">
        <v>9.9</v>
      </c>
    </row>
    <row r="14" spans="1:14" ht="14" x14ac:dyDescent="0.3">
      <c r="A14" s="120" t="s">
        <v>79</v>
      </c>
      <c r="B14" s="165">
        <v>2.9</v>
      </c>
      <c r="C14" s="165">
        <v>3.7</v>
      </c>
      <c r="D14" s="49"/>
      <c r="E14" s="49"/>
      <c r="F14" s="49"/>
      <c r="G14" s="49"/>
      <c r="H14" s="49"/>
      <c r="I14" s="48"/>
      <c r="J14" s="134" t="s">
        <v>79</v>
      </c>
      <c r="K14" s="165">
        <v>2.6</v>
      </c>
      <c r="L14" s="165">
        <v>3.3</v>
      </c>
      <c r="M14" s="165">
        <v>3.3</v>
      </c>
      <c r="N14" s="165">
        <v>4.0999999999999996</v>
      </c>
    </row>
    <row r="15" spans="1:14" ht="14" x14ac:dyDescent="0.3">
      <c r="A15" s="43" t="s">
        <v>7</v>
      </c>
      <c r="B15" s="42"/>
      <c r="C15" s="42"/>
      <c r="D15" s="49"/>
      <c r="E15" s="49"/>
      <c r="F15" s="41"/>
      <c r="G15" s="41"/>
      <c r="H15" s="41"/>
      <c r="I15" s="48"/>
      <c r="J15" s="43" t="s">
        <v>7</v>
      </c>
      <c r="K15" s="63"/>
      <c r="L15" s="63"/>
      <c r="M15" s="63"/>
      <c r="N15" s="63"/>
    </row>
    <row r="22" spans="1:10" ht="12.75" customHeight="1" x14ac:dyDescent="0.25">
      <c r="A22" s="233" t="s">
        <v>129</v>
      </c>
      <c r="B22" s="233"/>
      <c r="C22" s="233"/>
      <c r="D22" s="233"/>
      <c r="E22" s="233"/>
      <c r="F22" s="233"/>
      <c r="G22" s="233"/>
      <c r="H22" s="233"/>
      <c r="I22" s="233"/>
      <c r="J22" s="233"/>
    </row>
    <row r="23" spans="1:10" x14ac:dyDescent="0.25">
      <c r="A23" s="233"/>
      <c r="B23" s="233"/>
      <c r="C23" s="233"/>
      <c r="D23" s="233"/>
      <c r="E23" s="233"/>
      <c r="F23" s="233"/>
      <c r="G23" s="233"/>
      <c r="H23" s="233"/>
      <c r="I23" s="233"/>
      <c r="J23" s="233"/>
    </row>
    <row r="24" spans="1:10" x14ac:dyDescent="0.25">
      <c r="A24" s="233"/>
      <c r="B24" s="233"/>
      <c r="C24" s="233"/>
      <c r="D24" s="233"/>
      <c r="E24" s="233"/>
      <c r="F24" s="233"/>
      <c r="G24" s="233"/>
      <c r="H24" s="233"/>
      <c r="I24" s="233"/>
      <c r="J24" s="233"/>
    </row>
    <row r="25" spans="1:10" x14ac:dyDescent="0.25">
      <c r="A25" s="89"/>
      <c r="B25" s="89"/>
      <c r="C25" s="89"/>
      <c r="D25" s="89"/>
      <c r="E25" s="89"/>
      <c r="F25" s="89"/>
      <c r="G25" s="89"/>
      <c r="H25" s="89"/>
      <c r="I25" s="89"/>
      <c r="J25" s="89"/>
    </row>
    <row r="26" spans="1:10" ht="14" x14ac:dyDescent="0.3">
      <c r="A26" s="216"/>
      <c r="B26" s="89"/>
      <c r="C26" s="89"/>
      <c r="D26" s="89"/>
      <c r="E26" s="89"/>
      <c r="F26" s="89"/>
      <c r="G26" s="89"/>
      <c r="H26" s="89"/>
      <c r="I26" s="89"/>
      <c r="J26" s="89"/>
    </row>
    <row r="27" spans="1:10" x14ac:dyDescent="0.25">
      <c r="A27" s="234" t="s">
        <v>128</v>
      </c>
      <c r="B27" s="234"/>
      <c r="C27" s="234"/>
      <c r="D27" s="234"/>
      <c r="E27" s="234"/>
      <c r="F27" s="234"/>
      <c r="G27" s="234"/>
      <c r="H27" s="234"/>
      <c r="I27" s="234"/>
      <c r="J27" s="234"/>
    </row>
    <row r="28" spans="1:10" x14ac:dyDescent="0.25">
      <c r="A28" s="234"/>
      <c r="B28" s="234"/>
      <c r="C28" s="234"/>
      <c r="D28" s="234"/>
      <c r="E28" s="234"/>
      <c r="F28" s="234"/>
      <c r="G28" s="234"/>
      <c r="H28" s="234"/>
      <c r="I28" s="234"/>
      <c r="J28" s="234"/>
    </row>
    <row r="29" spans="1:10" x14ac:dyDescent="0.25">
      <c r="A29" s="234"/>
      <c r="B29" s="234"/>
      <c r="C29" s="234"/>
      <c r="D29" s="234"/>
      <c r="E29" s="234"/>
      <c r="F29" s="234"/>
      <c r="G29" s="234"/>
      <c r="H29" s="234"/>
      <c r="I29" s="234"/>
      <c r="J29" s="234"/>
    </row>
    <row r="30" spans="1:10" x14ac:dyDescent="0.25">
      <c r="A30" s="234"/>
      <c r="B30" s="234"/>
      <c r="C30" s="234"/>
      <c r="D30" s="234"/>
      <c r="E30" s="234"/>
      <c r="F30" s="234"/>
      <c r="G30" s="234"/>
      <c r="H30" s="234"/>
      <c r="I30" s="234"/>
      <c r="J30" s="234"/>
    </row>
    <row r="31" spans="1:10" x14ac:dyDescent="0.25">
      <c r="A31" s="234"/>
      <c r="B31" s="234"/>
      <c r="C31" s="234"/>
      <c r="D31" s="234"/>
      <c r="E31" s="234"/>
      <c r="F31" s="234"/>
      <c r="G31" s="234"/>
      <c r="H31" s="234"/>
      <c r="I31" s="234"/>
      <c r="J31" s="234"/>
    </row>
    <row r="32" spans="1:10" x14ac:dyDescent="0.25">
      <c r="A32" s="234"/>
      <c r="B32" s="234"/>
      <c r="C32" s="234"/>
      <c r="D32" s="234"/>
      <c r="E32" s="234"/>
      <c r="F32" s="234"/>
      <c r="G32" s="234"/>
      <c r="H32" s="234"/>
      <c r="I32" s="234"/>
      <c r="J32" s="234"/>
    </row>
  </sheetData>
  <mergeCells count="8">
    <mergeCell ref="A27:J32"/>
    <mergeCell ref="A22:J24"/>
    <mergeCell ref="A4:D4"/>
    <mergeCell ref="J4:M4"/>
    <mergeCell ref="J5:M5"/>
    <mergeCell ref="K9:L9"/>
    <mergeCell ref="M9:N9"/>
    <mergeCell ref="A5:D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14</vt:i4>
      </vt:variant>
    </vt:vector>
  </HeadingPairs>
  <TitlesOfParts>
    <vt:vector size="14" baseType="lpstr">
      <vt:lpstr>Innehåll</vt:lpstr>
      <vt:lpstr>LBR01</vt:lpstr>
      <vt:lpstr>LBR02</vt:lpstr>
      <vt:lpstr>LB03</vt:lpstr>
      <vt:lpstr>LBR04</vt:lpstr>
      <vt:lpstr>LBR05</vt:lpstr>
      <vt:lpstr>LBR06</vt:lpstr>
      <vt:lpstr>LBR07</vt:lpstr>
      <vt:lpstr>LBR08</vt:lpstr>
      <vt:lpstr>LBR09</vt:lpstr>
      <vt:lpstr>LBR10</vt:lpstr>
      <vt:lpstr>LBR11</vt:lpstr>
      <vt:lpstr>LBR12</vt:lpstr>
      <vt:lpstr>LBR113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2019-10-29T10:13:21Z</dcterms:created>
  <dcterms:modified xsi:type="dcterms:W3CDTF">2020-06-16T10:20:07Z</dcterms:modified>
</cp:coreProperties>
</file>